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codeName="ThisWorkbook" defaultThemeVersion="124226"/>
  <mc:AlternateContent xmlns:mc="http://schemas.openxmlformats.org/markup-compatibility/2006">
    <mc:Choice Requires="x15">
      <x15ac:absPath xmlns:x15ac="http://schemas.microsoft.com/office/spreadsheetml/2010/11/ac" url="\\sfp02.ad292.local\avdelning\Statistikproduktion\2100_Vägtrafik\60101 Lastbilar\Lastbilar årsrapport 2017\Publicering\"/>
    </mc:Choice>
  </mc:AlternateContent>
  <xr:revisionPtr revIDLastSave="0" documentId="13_ncr:1_{E892288E-6703-4778-A3E6-2ED919F1601F}" xr6:coauthVersionLast="28" xr6:coauthVersionMax="28" xr10:uidLastSave="{00000000-0000-0000-0000-000000000000}"/>
  <bookViews>
    <workbookView xWindow="0" yWindow="0" windowWidth="10650" windowHeight="9480" tabRatio="951" xr2:uid="{00000000-000D-0000-FFFF-FFFF00000000}"/>
  </bookViews>
  <sheets>
    <sheet name="Titel" sheetId="95" r:id="rId1"/>
    <sheet name="Tabellförteckning_List of table" sheetId="81" r:id="rId2"/>
    <sheet name="Definitioner_Definitions" sheetId="94" r:id="rId3"/>
    <sheet name="Varugrupper_Commodity_groups" sheetId="103" r:id="rId4"/>
    <sheet name="Tabell 1" sheetId="49" r:id="rId5"/>
    <sheet name="Tabell 2" sheetId="2" r:id="rId6"/>
    <sheet name="Tabell 3" sheetId="50" r:id="rId7"/>
    <sheet name="Tabell 4A" sheetId="89" r:id="rId8"/>
    <sheet name="Tabell 4B" sheetId="91" r:id="rId9"/>
    <sheet name="Tabell 4C" sheetId="92" r:id="rId10"/>
    <sheet name="Tabell 4D" sheetId="93" r:id="rId11"/>
    <sheet name="Tabell 5" sheetId="12" r:id="rId12"/>
    <sheet name="Tabell 6A" sheetId="51" r:id="rId13"/>
    <sheet name="Tabell 6B" sheetId="10" r:id="rId14"/>
    <sheet name="Tabell 6C" sheetId="78" r:id="rId15"/>
    <sheet name="Tabell 7A" sheetId="8" r:id="rId16"/>
    <sheet name="Tabell 7B" sheetId="53" r:id="rId17"/>
    <sheet name="Tabell 7C" sheetId="70" r:id="rId18"/>
    <sheet name="Tabell 7D" sheetId="71" r:id="rId19"/>
    <sheet name="Tabell 8" sheetId="54" r:id="rId20"/>
    <sheet name="Tabell 9" sheetId="72" r:id="rId21"/>
    <sheet name="Tabell 10" sheetId="76" r:id="rId22"/>
    <sheet name="Tabell 11" sheetId="18" r:id="rId23"/>
    <sheet name="Tabell 12" sheetId="59" r:id="rId24"/>
    <sheet name="Tabell 13" sheetId="60" r:id="rId25"/>
    <sheet name="Tabell 14A" sheetId="63" r:id="rId26"/>
    <sheet name="Tabell 14B" sheetId="100" r:id="rId27"/>
    <sheet name="Tabell 15A" sheetId="77" r:id="rId28"/>
    <sheet name="Tabell 15B" sheetId="101" r:id="rId29"/>
    <sheet name="Tabell 16" sheetId="66" r:id="rId30"/>
    <sheet name="Tabell 17" sheetId="79" r:id="rId31"/>
    <sheet name="Tabell 18" sheetId="30" r:id="rId32"/>
    <sheet name="Tabell 19" sheetId="96" r:id="rId33"/>
    <sheet name="Tabell 20" sheetId="97" r:id="rId34"/>
    <sheet name="Tabell 21" sheetId="98" r:id="rId35"/>
  </sheets>
  <definedNames>
    <definedName name="_Toc292704927" localSheetId="2">Definitioner_Definitions!$A$1</definedName>
    <definedName name="_Toc292704928" localSheetId="2">Definitioner_Definitions!$A$3</definedName>
    <definedName name="_Toc292704929" localSheetId="2">Definitioner_Definitions!$A$23</definedName>
    <definedName name="_Toc292704931" localSheetId="2">Definitioner_Definitions!#REF!</definedName>
    <definedName name="_Toc292704932" localSheetId="2">Definitioner_Definitions!#REF!</definedName>
    <definedName name="_Toc507214361" localSheetId="13">'Tabell 6B'!#REF!</definedName>
    <definedName name="_Toc507214361" localSheetId="14">'Tabell 6C'!#REF!</definedName>
    <definedName name="_Toc507214363" localSheetId="24">'Tabell 13'!#REF!</definedName>
    <definedName name="_Toc507214363" localSheetId="15">'Tabell 7A'!#REF!</definedName>
    <definedName name="_Toc507214363" localSheetId="16">'Tabell 7B'!#REF!</definedName>
    <definedName name="_Toc507214363" localSheetId="17">'Tabell 7C'!#REF!</definedName>
    <definedName name="_Toc507214363" localSheetId="18">'Tabell 7D'!#REF!</definedName>
    <definedName name="_Toc515941894" localSheetId="21">'Tabell 10'!#REF!</definedName>
    <definedName name="_Toc515941894" localSheetId="5">'Tabell 2'!#REF!</definedName>
    <definedName name="_Toc515941894" localSheetId="6">'Tabell 3'!#REF!</definedName>
    <definedName name="_Toc515941894" localSheetId="19">'Tabell 8'!#REF!</definedName>
    <definedName name="_Toc515941896" localSheetId="7">'Tabell 4A'!#REF!</definedName>
    <definedName name="_Toc515941896" localSheetId="8">'Tabell 4B'!#REF!</definedName>
    <definedName name="_Toc515941896" localSheetId="9">'Tabell 4C'!#REF!</definedName>
    <definedName name="_Toc515941896" localSheetId="10">'Tabell 4D'!#REF!</definedName>
    <definedName name="_Toc515941896" localSheetId="11">'Tabell 5'!#REF!</definedName>
    <definedName name="_Toc515941896" localSheetId="20">'Tabell 9'!#REF!</definedName>
    <definedName name="_Toc515941907" localSheetId="22">'Tabell 11'!#REF!</definedName>
    <definedName name="_Toc515941907" localSheetId="23">'Tabell 12'!#REF!</definedName>
    <definedName name="_Toc515941907" localSheetId="25">'Tabell 14A'!#REF!</definedName>
    <definedName name="_Toc515941907" localSheetId="26">'Tabell 14B'!#REF!</definedName>
    <definedName name="_Toc515941907" localSheetId="27">'Tabell 15A'!#REF!</definedName>
    <definedName name="_Toc515941907" localSheetId="28">'Tabell 15B'!#REF!</definedName>
    <definedName name="_Toc515941907" localSheetId="29">'Tabell 16'!#REF!</definedName>
    <definedName name="_Toc515941907" localSheetId="30">'Tabell 17'!#REF!</definedName>
    <definedName name="_Toc524335857" localSheetId="21">'Tabell 10'!$A$3</definedName>
    <definedName name="_Toc524335857" localSheetId="5">'Tabell 2'!$A$3</definedName>
    <definedName name="_Toc524335857" localSheetId="6">'Tabell 3'!$A$3</definedName>
    <definedName name="_Toc524335857" localSheetId="19">'Tabell 8'!$A$3</definedName>
    <definedName name="_Toc524335861" localSheetId="7">'Tabell 4A'!$A$2</definedName>
    <definedName name="_Toc524335861" localSheetId="8">'Tabell 4B'!$A$2</definedName>
    <definedName name="_Toc524335861" localSheetId="9">'Tabell 4C'!$A$2</definedName>
    <definedName name="_Toc524335861" localSheetId="10">'Tabell 4D'!$A$2</definedName>
    <definedName name="_Toc524335861" localSheetId="11">'Tabell 5'!$A$2</definedName>
    <definedName name="_Toc524335861" localSheetId="20">'Tabell 9'!#REF!</definedName>
    <definedName name="_Toc524335865" localSheetId="13">'Tabell 6B'!$A$2</definedName>
    <definedName name="_Toc524335865" localSheetId="14">'Tabell 6C'!$A$2</definedName>
    <definedName name="_Toc524335869" localSheetId="24">'Tabell 13'!$A$2</definedName>
    <definedName name="_Toc524335869" localSheetId="15">'Tabell 7A'!$A$2</definedName>
    <definedName name="_Toc524335869" localSheetId="16">'Tabell 7B'!$A$2</definedName>
    <definedName name="_Toc524335869" localSheetId="17">'Tabell 7C'!$A$2</definedName>
    <definedName name="_Toc524335869" localSheetId="18">'Tabell 7D'!$A$2</definedName>
    <definedName name="_Toc524335885" localSheetId="22">'Tabell 11'!#REF!</definedName>
    <definedName name="_Toc524335885" localSheetId="23">'Tabell 12'!#REF!</definedName>
    <definedName name="_Toc524335885" localSheetId="25">'Tabell 14A'!#REF!</definedName>
    <definedName name="_Toc524335885" localSheetId="26">'Tabell 14B'!#REF!</definedName>
    <definedName name="_Toc524335885" localSheetId="27">'Tabell 15A'!#REF!</definedName>
    <definedName name="_Toc524335885" localSheetId="28">'Tabell 15B'!#REF!</definedName>
    <definedName name="_Toc524335885" localSheetId="29">'Tabell 16'!#REF!</definedName>
    <definedName name="_Toc524335885" localSheetId="30">'Tabell 17'!#REF!</definedName>
    <definedName name="_xl10" localSheetId="13">'Tabell 6B'!#REF!</definedName>
    <definedName name="_xl10" localSheetId="14">'Tabell 6C'!#REF!</definedName>
    <definedName name="_xl11" localSheetId="13">'Tabell 6B'!#REF!</definedName>
    <definedName name="_xl11" localSheetId="14">'Tabell 6C'!#REF!</definedName>
    <definedName name="_xl14" localSheetId="24">'Tabell 13'!$A$9</definedName>
    <definedName name="_xl14" localSheetId="15">'Tabell 7A'!$A$8</definedName>
    <definedName name="_xl14" localSheetId="16">'Tabell 7B'!$A$8</definedName>
    <definedName name="_xl14" localSheetId="17">'Tabell 7C'!$A$8</definedName>
    <definedName name="_xl14" localSheetId="18">'Tabell 7D'!$A$8</definedName>
    <definedName name="_xl2" localSheetId="21">'Tabell 10'!$A$10</definedName>
    <definedName name="_xl2" localSheetId="5">'Tabell 2'!$A$10</definedName>
    <definedName name="_xl2" localSheetId="6">'Tabell 3'!$A$13</definedName>
    <definedName name="_xl2" localSheetId="19">'Tabell 8'!$A$11</definedName>
    <definedName name="_xl21" localSheetId="22">'Tabell 11'!#REF!</definedName>
    <definedName name="_xl21" localSheetId="23">'Tabell 12'!#REF!</definedName>
    <definedName name="_xl21" localSheetId="25">'Tabell 14A'!#REF!</definedName>
    <definedName name="_xl21" localSheetId="26">'Tabell 14B'!#REF!</definedName>
    <definedName name="_xl21" localSheetId="27">'Tabell 15A'!#REF!</definedName>
    <definedName name="_xl21" localSheetId="28">'Tabell 15B'!#REF!</definedName>
    <definedName name="_xl21" localSheetId="29">'Tabell 16'!#REF!</definedName>
    <definedName name="_xl21" localSheetId="30">'Tabell 17'!#REF!</definedName>
    <definedName name="_xl23" localSheetId="22">'Tabell 11'!#REF!</definedName>
    <definedName name="_xl23" localSheetId="23">'Tabell 12'!#REF!</definedName>
    <definedName name="_xl23" localSheetId="25">'Tabell 14A'!#REF!</definedName>
    <definedName name="_xl23" localSheetId="26">'Tabell 14B'!#REF!</definedName>
    <definedName name="_xl23" localSheetId="27">'Tabell 15A'!#REF!</definedName>
    <definedName name="_xl23" localSheetId="28">'Tabell 15B'!#REF!</definedName>
    <definedName name="_xl23" localSheetId="29">'Tabell 16'!#REF!</definedName>
    <definedName name="_xl23" localSheetId="30">'Tabell 17'!#REF!</definedName>
    <definedName name="_xl32" localSheetId="21">'Tabell 10'!$C$12</definedName>
    <definedName name="_xl32" localSheetId="5">'Tabell 2'!$C$12</definedName>
    <definedName name="_xl32" localSheetId="6">'Tabell 3'!#REF!</definedName>
    <definedName name="_xl32" localSheetId="19">'Tabell 8'!#REF!</definedName>
    <definedName name="_xl37" localSheetId="13">'Tabell 6B'!$F$11</definedName>
    <definedName name="_xl37" localSheetId="14">'Tabell 6C'!$F$11</definedName>
    <definedName name="_xl38" localSheetId="13">'Tabell 6B'!$Q$11</definedName>
    <definedName name="_xl38" localSheetId="14">'Tabell 6C'!$Q$11</definedName>
    <definedName name="_xl41" localSheetId="24">'Tabell 13'!$F$13</definedName>
    <definedName name="_xl41" localSheetId="15">'Tabell 7A'!$F$13</definedName>
    <definedName name="_xl41" localSheetId="16">'Tabell 7B'!$F$13</definedName>
    <definedName name="_xl41" localSheetId="17">'Tabell 7C'!$F$13</definedName>
    <definedName name="_xl41" localSheetId="18">'Tabell 7D'!$F$13</definedName>
    <definedName name="_xl51" localSheetId="22">'Tabell 11'!#REF!</definedName>
    <definedName name="_xl51" localSheetId="23">'Tabell 12'!#REF!</definedName>
    <definedName name="_xl51" localSheetId="25">'Tabell 14A'!#REF!</definedName>
    <definedName name="_xl51" localSheetId="26">'Tabell 14B'!#REF!</definedName>
    <definedName name="_xl51" localSheetId="27">'Tabell 15A'!#REF!</definedName>
    <definedName name="_xl51" localSheetId="28">'Tabell 15B'!#REF!</definedName>
    <definedName name="_xl51" localSheetId="29">'Tabell 16'!#REF!</definedName>
    <definedName name="_xl51" localSheetId="30">'Tabell 17'!#REF!</definedName>
    <definedName name="_xl6" localSheetId="7">'Tabell 4A'!$B$13</definedName>
    <definedName name="_xl6" localSheetId="8">'Tabell 4B'!$B$13</definedName>
    <definedName name="_xl6" localSheetId="9">'Tabell 4C'!$B$13</definedName>
    <definedName name="_xl6" localSheetId="10">'Tabell 4D'!$B$13</definedName>
    <definedName name="_xl6" localSheetId="11">'Tabell 5'!$B$13</definedName>
    <definedName name="_xl6" localSheetId="20">'Tabell 9'!#REF!</definedName>
    <definedName name="_xl79" localSheetId="7">'Tabell 4A'!#REF!</definedName>
    <definedName name="_xl79" localSheetId="8">'Tabell 4B'!#REF!</definedName>
    <definedName name="_xl79" localSheetId="9">'Tabell 4C'!#REF!</definedName>
    <definedName name="_xl79" localSheetId="10">'Tabell 4D'!#REF!</definedName>
    <definedName name="_xl79" localSheetId="11">'Tabell 5'!$F$13</definedName>
    <definedName name="_xl79" localSheetId="20">'Tabell 9'!#REF!</definedName>
    <definedName name="_xl80" localSheetId="7">'Tabell 4A'!$U$13</definedName>
    <definedName name="_xl80" localSheetId="8">'Tabell 4B'!$U$13</definedName>
    <definedName name="_xl80" localSheetId="9">'Tabell 4C'!$U$13</definedName>
    <definedName name="_xl80" localSheetId="10">'Tabell 4D'!$U$13</definedName>
    <definedName name="_xl80" localSheetId="11">'Tabell 5'!$V$13</definedName>
    <definedName name="_xl80" localSheetId="20">'Tabell 9'!#REF!</definedName>
    <definedName name="_xlnm.Print_Area" localSheetId="4">'Tabell 1'!$A$1:$L$93</definedName>
    <definedName name="_xlnm.Print_Area" localSheetId="21">'Tabell 10'!$A$1:$U$64</definedName>
    <definedName name="_xlnm.Print_Area" localSheetId="22">'Tabell 11'!$A$1:$T$74</definedName>
    <definedName name="_xlnm.Print_Area" localSheetId="23">'Tabell 12'!$A$1:$T$42</definedName>
    <definedName name="_xlnm.Print_Area" localSheetId="25">'Tabell 14A'!$A$1:$AN$39</definedName>
    <definedName name="_xlnm.Print_Area" localSheetId="26">'Tabell 14B'!$A$1:$AN$39</definedName>
    <definedName name="_xlnm.Print_Area" localSheetId="27">'Tabell 15A'!$A$1:$AN$38</definedName>
    <definedName name="_xlnm.Print_Area" localSheetId="28">'Tabell 15B'!$A$1:$AN$38</definedName>
    <definedName name="_xlnm.Print_Area" localSheetId="29">'Tabell 16'!$A$1:$Z$67</definedName>
    <definedName name="_xlnm.Print_Area" localSheetId="30">'Tabell 17'!$A$1:$AB$67</definedName>
    <definedName name="_xlnm.Print_Area" localSheetId="31">'Tabell 18'!$A$1:$M$32</definedName>
    <definedName name="_xlnm.Print_Area" localSheetId="32">'Tabell 19'!$A$1:$K$71</definedName>
    <definedName name="_xlnm.Print_Area" localSheetId="5">'Tabell 2'!$A$1:$U$64</definedName>
    <definedName name="_xlnm.Print_Area" localSheetId="33">'Tabell 20'!$A$1:$K$72</definedName>
    <definedName name="_xlnm.Print_Area" localSheetId="34">'Tabell 21'!$A$1:$K$72</definedName>
    <definedName name="_xlnm.Print_Area" localSheetId="6">'Tabell 3'!$A$1:$T$79</definedName>
    <definedName name="_xlnm.Print_Area" localSheetId="7">'Tabell 4A'!$A$1:$Z$26</definedName>
    <definedName name="_xlnm.Print_Area" localSheetId="8">'Tabell 4B'!$A$1:$Z$26</definedName>
    <definedName name="_xlnm.Print_Area" localSheetId="9">'Tabell 4C'!$A$1:$Z$26</definedName>
    <definedName name="_xlnm.Print_Area" localSheetId="10">'Tabell 4D'!$A$1:$Z$26</definedName>
    <definedName name="_xlnm.Print_Area" localSheetId="11">'Tabell 5'!$A$1:$AB$42</definedName>
    <definedName name="_xlnm.Print_Area" localSheetId="12">'Tabell 6A'!$A$1:$P$50</definedName>
    <definedName name="_xlnm.Print_Area" localSheetId="13">'Tabell 6B'!$A$1:$AB$41</definedName>
    <definedName name="_xlnm.Print_Area" localSheetId="14">'Tabell 6C'!$A$1:$AB$41</definedName>
    <definedName name="_xlnm.Print_Area" localSheetId="15">'Tabell 7A'!$A$1:$R$42</definedName>
    <definedName name="_xlnm.Print_Area" localSheetId="18">'Tabell 7D'!$A$1:$L$42</definedName>
    <definedName name="_xlnm.Print_Area" localSheetId="19">'Tabell 8'!$A$1:$T$29</definedName>
    <definedName name="_xlnm.Print_Area" localSheetId="20">'Tabell 9'!$A$1:$N$18</definedName>
    <definedName name="_xlnm.Print_Area" localSheetId="1">'Tabellförteckning_List of table'!$G$1:$J$37</definedName>
    <definedName name="_xlnm.Print_Area" localSheetId="0">Titel!$A$1:$V$24</definedName>
  </definedNames>
  <calcPr calcId="171027"/>
</workbook>
</file>

<file path=xl/calcChain.xml><?xml version="1.0" encoding="utf-8"?>
<calcChain xmlns="http://schemas.openxmlformats.org/spreadsheetml/2006/main">
  <c r="I30" i="81" l="1"/>
  <c r="G30" i="81"/>
  <c r="E30" i="81"/>
  <c r="J30" i="81" s="1"/>
  <c r="D30" i="81"/>
  <c r="H30" i="81" s="1"/>
  <c r="I28" i="81"/>
  <c r="G28" i="81"/>
  <c r="E28" i="81"/>
  <c r="J28" i="81" s="1"/>
  <c r="D28" i="81"/>
  <c r="H28" i="81" s="1"/>
  <c r="G37" i="81"/>
  <c r="G36" i="81"/>
  <c r="G35" i="81"/>
  <c r="G24" i="81"/>
  <c r="G25" i="81"/>
  <c r="G26" i="81"/>
  <c r="G27" i="81"/>
  <c r="G29" i="81"/>
  <c r="G31" i="81"/>
  <c r="G32" i="81"/>
  <c r="G33" i="81"/>
  <c r="G23" i="81"/>
  <c r="G7" i="81"/>
  <c r="G8" i="81"/>
  <c r="G9" i="81"/>
  <c r="G10" i="81"/>
  <c r="G11" i="81"/>
  <c r="G12" i="81"/>
  <c r="G13" i="81"/>
  <c r="G14" i="81"/>
  <c r="G15" i="81"/>
  <c r="G16" i="81"/>
  <c r="G17" i="81"/>
  <c r="G18" i="81"/>
  <c r="G19" i="81"/>
  <c r="G20" i="81"/>
  <c r="G21" i="81"/>
  <c r="G6" i="81"/>
  <c r="G5" i="81"/>
  <c r="E37" i="81"/>
  <c r="J37" i="81" s="1"/>
  <c r="D37" i="81"/>
  <c r="H37" i="81" s="1"/>
  <c r="E36" i="81"/>
  <c r="J36" i="81" s="1"/>
  <c r="D36" i="81"/>
  <c r="H36" i="81" s="1"/>
  <c r="E35" i="81"/>
  <c r="J35" i="81" s="1"/>
  <c r="D35" i="81"/>
  <c r="H35" i="81" s="1"/>
  <c r="I37" i="81"/>
  <c r="I36" i="81"/>
  <c r="I35" i="81"/>
  <c r="I10" i="81"/>
  <c r="I11" i="81"/>
  <c r="E11" i="81"/>
  <c r="J11" i="81" s="1"/>
  <c r="D11" i="81"/>
  <c r="H11" i="81" s="1"/>
  <c r="E10" i="81"/>
  <c r="J10" i="81" s="1"/>
  <c r="D10" i="81"/>
  <c r="H10" i="81" s="1"/>
  <c r="E9" i="81"/>
  <c r="J9" i="81" s="1"/>
  <c r="D9" i="81"/>
  <c r="H9" i="81" s="1"/>
  <c r="E8" i="81"/>
  <c r="J8" i="81" s="1"/>
  <c r="D8" i="81"/>
  <c r="H8" i="81" s="1"/>
  <c r="I24" i="81"/>
  <c r="I25" i="81"/>
  <c r="I26" i="81"/>
  <c r="I27" i="81"/>
  <c r="I29" i="81"/>
  <c r="I31" i="81"/>
  <c r="I32" i="81"/>
  <c r="I33" i="81"/>
  <c r="I23" i="81"/>
  <c r="I6" i="81"/>
  <c r="I7" i="81"/>
  <c r="I8" i="81"/>
  <c r="I9" i="81"/>
  <c r="I12" i="81"/>
  <c r="I13" i="81"/>
  <c r="I14" i="81"/>
  <c r="I15" i="81"/>
  <c r="I16" i="81"/>
  <c r="I17" i="81"/>
  <c r="I18" i="81"/>
  <c r="I19" i="81"/>
  <c r="I20" i="81"/>
  <c r="I21" i="81"/>
  <c r="I5" i="81"/>
  <c r="E19" i="81"/>
  <c r="J19" i="81" s="1"/>
  <c r="D19" i="81"/>
  <c r="H19" i="81" s="1"/>
  <c r="E18" i="81"/>
  <c r="J18" i="81" s="1"/>
  <c r="E33" i="81"/>
  <c r="J33" i="81" s="1"/>
  <c r="E32" i="81"/>
  <c r="J32" i="81" s="1"/>
  <c r="E31" i="81"/>
  <c r="J31" i="81" s="1"/>
  <c r="E29" i="81"/>
  <c r="J29" i="81" s="1"/>
  <c r="E27" i="81"/>
  <c r="J27" i="81" s="1"/>
  <c r="E26" i="81"/>
  <c r="J26" i="81" s="1"/>
  <c r="E24" i="81"/>
  <c r="J24" i="81" s="1"/>
  <c r="E23" i="81"/>
  <c r="J23" i="81" s="1"/>
  <c r="E17" i="81"/>
  <c r="J17" i="81" s="1"/>
  <c r="E16" i="81"/>
  <c r="J16" i="81" s="1"/>
  <c r="E15" i="81"/>
  <c r="J15" i="81" s="1"/>
  <c r="E14" i="81"/>
  <c r="J14" i="81" s="1"/>
  <c r="E13" i="81"/>
  <c r="J13" i="81" s="1"/>
  <c r="E7" i="81"/>
  <c r="J7" i="81" s="1"/>
  <c r="E6" i="81"/>
  <c r="J6" i="81" s="1"/>
  <c r="E12" i="81"/>
  <c r="J12" i="81" s="1"/>
  <c r="E20" i="81"/>
  <c r="J20" i="81" s="1"/>
  <c r="E21" i="81"/>
  <c r="J21" i="81" s="1"/>
  <c r="E25" i="81"/>
  <c r="J25" i="81" s="1"/>
  <c r="E5" i="81"/>
  <c r="J5" i="81" s="1"/>
  <c r="D27" i="81"/>
  <c r="H27" i="81" s="1"/>
  <c r="D24" i="81"/>
  <c r="H24" i="81" s="1"/>
  <c r="D25" i="81"/>
  <c r="H25" i="81" s="1"/>
  <c r="D26" i="81"/>
  <c r="H26" i="81" s="1"/>
  <c r="D29" i="81"/>
  <c r="H29" i="81" s="1"/>
  <c r="D31" i="81"/>
  <c r="H31" i="81" s="1"/>
  <c r="D32" i="81"/>
  <c r="H32" i="81" s="1"/>
  <c r="D33" i="81"/>
  <c r="H33" i="81" s="1"/>
  <c r="D23" i="81"/>
  <c r="H23" i="81" s="1"/>
  <c r="D21" i="81"/>
  <c r="H21" i="81" s="1"/>
  <c r="D14" i="81"/>
  <c r="H14" i="81" s="1"/>
  <c r="D15" i="81"/>
  <c r="H15" i="81" s="1"/>
  <c r="D16" i="81"/>
  <c r="H16" i="81" s="1"/>
  <c r="D17" i="81"/>
  <c r="H17" i="81" s="1"/>
  <c r="D18" i="81"/>
  <c r="H18" i="81" s="1"/>
  <c r="D13" i="81"/>
  <c r="H13" i="81" s="1"/>
  <c r="D12" i="81"/>
  <c r="H12" i="81" s="1"/>
  <c r="D7" i="81"/>
  <c r="H7" i="81" s="1"/>
  <c r="D6" i="81"/>
  <c r="H6" i="81" s="1"/>
  <c r="D5" i="81"/>
  <c r="H5" i="81" s="1"/>
  <c r="D20" i="81"/>
  <c r="H20" i="81" s="1"/>
</calcChain>
</file>

<file path=xl/sharedStrings.xml><?xml version="1.0" encoding="utf-8"?>
<sst xmlns="http://schemas.openxmlformats.org/spreadsheetml/2006/main" count="6299" uniqueCount="547">
  <si>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</si>
  <si>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</si>
  <si>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</si>
  <si>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</si>
  <si>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</si>
  <si>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</si>
  <si>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</si>
  <si>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</si>
  <si>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</si>
  <si>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</si>
  <si>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</si>
  <si>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</si>
  <si>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</si>
  <si>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</si>
  <si>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</si>
  <si>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</si>
  <si>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</si>
  <si>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</si>
  <si>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</si>
  <si>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</si>
  <si>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</si>
  <si>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</si>
  <si>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</si>
  <si>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</si>
  <si>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</si>
  <si>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</si>
  <si>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</si>
  <si>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</si>
  <si>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</si>
  <si>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</si>
  <si>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</si>
  <si>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</si>
  <si>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</si>
  <si>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</si>
  <si>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</si>
  <si>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</si>
  <si>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</si>
  <si>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</si>
  <si>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</si>
  <si>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</si>
  <si>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</si>
  <si>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</si>
  <si>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</si>
  <si>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</si>
  <si>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</si>
  <si>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</si>
  <si>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</si>
  <si>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</si>
  <si>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</si>
  <si>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</si>
  <si>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</si>
  <si>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</si>
  <si>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</si>
  <si>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</si>
  <si>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</si>
  <si>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</si>
  <si>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</si>
  <si>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</si>
  <si>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</si>
  <si>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</si>
  <si>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</si>
  <si>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</si>
  <si>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</si>
  <si>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</si>
  <si>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</si>
  <si>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</si>
  <si>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</si>
  <si>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</si>
  <si>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</si>
  <si>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</si>
  <si>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</si>
  <si>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</si>
  <si>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</si>
  <si>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</si>
  <si>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</si>
  <si>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</si>
  <si>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</si>
  <si>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</si>
  <si>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</si>
  <si>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</si>
  <si>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</si>
  <si>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</si>
  <si>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</si>
  <si>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</si>
  <si>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</si>
  <si>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</si>
  <si>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</si>
  <si>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</si>
  <si>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</si>
  <si>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</si>
  <si>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</si>
  <si>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</si>
  <si>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</si>
  <si>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</si>
  <si>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</si>
  <si>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</si>
  <si>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</si>
  <si>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</si>
  <si>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</si>
  <si>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</si>
  <si>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</si>
  <si>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</si>
  <si>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</si>
  <si>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</si>
  <si>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</si>
  <si>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</si>
  <si>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</si>
  <si>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</si>
  <si>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</si>
  <si>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</si>
  <si>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</si>
  <si>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</si>
  <si>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</si>
  <si>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</si>
  <si>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</si>
  <si>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</si>
  <si>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</si>
  <si>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</si>
  <si>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</si>
  <si>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</si>
  <si>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</si>
  <si>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</si>
  <si>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</si>
  <si>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</si>
  <si>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</si>
  <si>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</si>
  <si>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</si>
  <si>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</si>
  <si>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</si>
  <si>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</si>
  <si>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Endast dragbil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</si>
  <si>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</si>
  <si>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</si>
  <si>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</si>
  <si>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</si>
  <si>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</si>
  <si>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</si>
  <si>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</si>
  <si>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</si>
  <si>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 xml:space="preserve">– </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</si>
  <si>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</si>
  <si>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</si>
  <si>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</si>
  <si>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</si>
  <si>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</si>
  <si>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</si>
  <si>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</si>
  <si>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</si>
  <si>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</si>
  <si>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</si>
  <si>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</si>
  <si>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</si>
  <si>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</si>
  <si>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</si>
  <si>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</si>
  <si>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</si>
  <si>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</si>
  <si>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</si>
  <si>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</si>
  <si>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</si>
  <si>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</si>
  <si>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</si>
  <si>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</si>
  <si>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</si>
  <si>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</si>
  <si>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</si>
  <si>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</si>
  <si>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</si>
  <si>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</si>
  <si>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</si>
  <si>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</si>
  <si>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</si>
  <si>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</si>
  <si>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</si>
  <si>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</si>
  <si>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</si>
  <si>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</si>
  <si>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</si>
  <si>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</si>
  <si>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</si>
  <si>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</si>
  <si>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</si>
  <si>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</si>
  <si>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</si>
  <si>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</si>
  <si>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</si>
  <si>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</si>
  <si>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</si>
  <si>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</si>
  <si>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</si>
  <si>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</si>
  <si>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</si>
  <si>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</si>
  <si>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</si>
  <si>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</si>
  <si>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</si>
  <si>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</si>
  <si>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1 000-tal km</t>
  </si>
  <si>
    <t xml:space="preserve"> 1 000-tal ton</t>
  </si>
  <si>
    <t>Transporterad godsmängd              1 000-tal ton</t>
  </si>
  <si>
    <t>mängd, 1 000-tal ton</t>
  </si>
  <si>
    <t>Transporterad godsmängd 1 000-tal ton</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</si>
  <si>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</si>
  <si>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</si>
  <si>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</si>
  <si>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</si>
  <si>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</si>
  <si>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</si>
  <si>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t xml:space="preserve">Tabell 10. Utrikes godstransporter med svenska lastbilar fördelat på ekipagets totalvikt, </t>
  </si>
  <si>
    <t>Tabellförteckning</t>
  </si>
  <si>
    <t>List of tables</t>
  </si>
  <si>
    <t>Tabell</t>
  </si>
  <si>
    <t>Table</t>
  </si>
  <si>
    <t>Nr</t>
  </si>
  <si>
    <t>Fordonets ålder, år</t>
  </si>
  <si>
    <t xml:space="preserve">Tabell 9. Inrikes godstransporter med svenska lastbilar. Transporterad godsmängd, transportarbete </t>
  </si>
  <si>
    <t>Körda kilometer med last 1 000-tal km</t>
  </si>
  <si>
    <t>Antal transporter med last 1 000-tal</t>
  </si>
  <si>
    <r>
      <t>Tabell 2. Inrikes godstransporter med svenska lastbilar fördelat på ekipagets totalvikt,</t>
    </r>
    <r>
      <rPr>
        <b/>
        <sz val="10"/>
        <rFont val="Arial"/>
        <family val="2"/>
      </rPr>
      <t xml:space="preserve"> </t>
    </r>
  </si>
  <si>
    <t xml:space="preserve">Svenska </t>
  </si>
  <si>
    <t>Engelska</t>
  </si>
  <si>
    <t>4A</t>
  </si>
  <si>
    <t>4B</t>
  </si>
  <si>
    <t>6A</t>
  </si>
  <si>
    <t>6B</t>
  </si>
  <si>
    <t>6C</t>
  </si>
  <si>
    <t>7A</t>
  </si>
  <si>
    <t>7B</t>
  </si>
  <si>
    <t>7C</t>
  </si>
  <si>
    <t>7D</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</si>
  <si>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</si>
  <si>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</si>
  <si>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</si>
  <si>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Table 9. National road goods transport with Swedish registered lorries. Goods carried, tonne-kilometres performed</t>
  </si>
  <si>
    <t>Table 11. International road goods transport with Swedish registered lorries according to import- and export-</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</si>
  <si>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</si>
  <si>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</si>
  <si>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</si>
  <si>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</si>
  <si>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</si>
  <si>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</si>
  <si>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</si>
  <si>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</si>
  <si>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</si>
  <si>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</si>
  <si>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t>Rödby-Puttgarden</t>
  </si>
  <si>
    <t>Horten-Moss</t>
  </si>
  <si>
    <t>Körda kilometer med last i 1 000-tal km</t>
  </si>
  <si>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</si>
  <si>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Utrustning för transport av gods</t>
  </si>
  <si>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</si>
  <si>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</si>
  <si>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</si>
  <si>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</si>
  <si>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</si>
  <si>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</si>
  <si>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</si>
  <si>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</si>
  <si>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</si>
  <si>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</si>
  <si>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</si>
  <si>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</si>
  <si>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</si>
  <si>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</si>
  <si>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</si>
  <si>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</si>
  <si>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</si>
  <si>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</si>
  <si>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</si>
  <si>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</si>
  <si>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</si>
  <si>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</si>
  <si>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</si>
  <si>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</si>
  <si>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</si>
  <si>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</si>
  <si>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</si>
  <si>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</si>
  <si>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10. International road goods transport with Swedish registered lorries by gross vehicle weight, </t>
  </si>
  <si>
    <r>
      <t>Antal lastbilar, totalt</t>
    </r>
    <r>
      <rPr>
        <vertAlign val="superscript"/>
        <sz val="8"/>
        <rFont val="Arial"/>
        <family val="2"/>
      </rPr>
      <t>1</t>
    </r>
  </si>
  <si>
    <t>1) Värdet avser det genomsnittliga antalet lastbilar i undersökningspopulationen under undersökningsåret.</t>
  </si>
  <si>
    <t>1) Konfidensintervall saknas i denna tabell på grund av utrymmesskäl, kontakta Trafikanalys om konfidensintervall önskas.</t>
  </si>
  <si>
    <t>Transportarbete Miljoner ton-km</t>
  </si>
  <si>
    <t>Transporterad godsmängd i 1 000-tal ton</t>
  </si>
  <si>
    <t>Övriga världen</t>
  </si>
  <si>
    <t>-</t>
  </si>
  <si>
    <t xml:space="preserve"> </t>
  </si>
  <si>
    <t>07 Kronoberg</t>
  </si>
  <si>
    <r>
      <t xml:space="preserve">Trafikarbetet </t>
    </r>
    <r>
      <rPr>
        <sz val="9.5"/>
        <rFont val="Arial"/>
        <family val="2"/>
      </rPr>
      <t>redovisas som antal körda kilometer.</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</si>
  <si>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</si>
  <si>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Yrkesmässig trafik </t>
    </r>
    <r>
      <rPr>
        <sz val="9.5"/>
        <rFont val="Arial"/>
        <family val="2"/>
      </rPr>
      <t>avser transporter åt andra mot betalning, till exempel godstrafik.</t>
    </r>
  </si>
  <si>
    <t xml:space="preserve">- </t>
  </si>
  <si>
    <t xml:space="preserve">Tabell 4B. Inrikes godstransporter med last med svenska lastbilar avseende antal körda kilometer (1 000-tal km) </t>
  </si>
  <si>
    <t xml:space="preserve">Table 4B. National road goods transport with load by Swedish registered lorries regarding kilometres driven (in 1 000s of kilometers) </t>
  </si>
  <si>
    <t>Table 4C. National road goods transport with load by Swedish registered lorries (in 1 000s of tonnes)</t>
  </si>
  <si>
    <t>Table 4D. National road goods transport with load by Swedish registered lorries regarding tonne-kilometres performed (in millions of tonne-kilometers)</t>
  </si>
  <si>
    <t xml:space="preserve">Tabell 8. Inrikes godstransporter med svenska lastbilar fördelat på ADR/ADR-S-klassificering. </t>
  </si>
  <si>
    <t xml:space="preserve">Table 8. National road goods transport with Swedish registered lorries according to ADR/ADR-S. </t>
  </si>
  <si>
    <t xml:space="preserve">Tabell 18. Godsmängd och antal transporter fördelad på de av svenska lastbilar mest använda </t>
  </si>
  <si>
    <t>Table 18. Goods transport with Swedish registered lorries, the most important ferry lines used by Swedish lorries</t>
  </si>
  <si>
    <t>Tabell 11. Utrikes godstransporter med svenska lastbilar fördelat på import- och exportländer.</t>
  </si>
  <si>
    <t>Farligt gods, i miljoner ton-km</t>
  </si>
  <si>
    <t>Tabell 4A. Inrikes godstransporter med last med svenska lastbilar avseende antal transporter (1 000-tal)</t>
  </si>
  <si>
    <t>Table 4A. National road goods transport with load by Swedish registered lorries regarding number of transports (in 1 000s)</t>
  </si>
  <si>
    <t>Tabell 13. Utrikes godstransporter med svenska lastbilar fördelat på varugrupper (NST2007). Från Sverige till utlandet och från utlandet till Sverige</t>
  </si>
  <si>
    <t>Table 13. International road goods transport with Swedish registered lorries by commodity group (NST2007). From Sweden to abroad and from abroad to Sweden</t>
  </si>
  <si>
    <t xml:space="preserve">Tabell 16. Utrikes godstransporter med svenska lastbilar. Godsmängd (1 000-tals ton) fördelat efter </t>
  </si>
  <si>
    <t xml:space="preserve">Table 16. International road goods transport with Swedish registered lorries. Goods carried (in 1 000s of tonnes) </t>
  </si>
  <si>
    <t xml:space="preserve">Tabell 17. Utrikes godstransporter med svenska lastbilar. Transportarbete (miljoner ton-km) fördelat efter </t>
  </si>
  <si>
    <t xml:space="preserve">Table 17. International road goods transport with Swedish registered lorries. Tonne-kilometres performed (in millions </t>
  </si>
  <si>
    <t>Kontaktperson:</t>
  </si>
  <si>
    <t>Trafikanalys</t>
  </si>
  <si>
    <t>Sara Berntsson</t>
  </si>
  <si>
    <t>tel: 010-414 42 07, e-post: sara.berntsson@trafa.se</t>
  </si>
  <si>
    <t>Statisticon AB</t>
  </si>
  <si>
    <t>Mats Nyfjäll</t>
  </si>
  <si>
    <t>tel: 010-130 80 23, e-post: mats.nyfjall@statisticon.se</t>
  </si>
  <si>
    <t xml:space="preserve">Table 2. National road goods transport with Swedish registered lorries by maximum permissible weight, </t>
  </si>
  <si>
    <t xml:space="preserve">Table 12. International road goods transport with Swedish registered lorries according to length of haul. </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</si>
  <si>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</si>
  <si>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</si>
  <si>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</si>
  <si>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</si>
  <si>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</si>
  <si>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</si>
  <si>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</si>
  <si>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</si>
  <si>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</si>
  <si>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</si>
  <si>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</si>
  <si>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</si>
  <si>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</si>
  <si>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</si>
  <si>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</si>
  <si>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</si>
  <si>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Vehicle kilometre is the distance actually run, the number of </t>
    </r>
    <r>
      <rPr>
        <b/>
        <i/>
        <sz val="9.5"/>
        <rFont val="Arial"/>
        <family val="2"/>
      </rPr>
      <t>kilometres driven</t>
    </r>
    <r>
      <rPr>
        <i/>
        <sz val="9.5"/>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</si>
  <si>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</si>
  <si>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</si>
  <si>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</si>
  <si>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</si>
  <si>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</si>
  <si>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</si>
  <si>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</si>
  <si>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Intet finns att redovisa </t>
  </si>
  <si>
    <t>Nothing there to report</t>
  </si>
  <si>
    <t xml:space="preserve">Mindre än 0,5 av enheten </t>
  </si>
  <si>
    <t>Less than 0.5 of unit</t>
  </si>
  <si>
    <t>Län/County</t>
  </si>
  <si>
    <t>Storstadsområden/Metropolitan areas</t>
  </si>
  <si>
    <t xml:space="preserve">Stor-Stockholm = Stockholms län                              </t>
  </si>
  <si>
    <t>Greater Stockholm = Stockholm County</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</si>
  <si>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</si>
  <si>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</si>
  <si>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</si>
  <si>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</si>
  <si>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</si>
  <si>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</si>
  <si>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</si>
  <si>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</si>
  <si>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</si>
  <si>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</si>
  <si>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</si>
  <si>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</si>
  <si>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</si>
  <si>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</si>
  <si>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</si>
  <si>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</si>
  <si>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</si>
  <si>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</si>
  <si>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</si>
  <si>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</si>
  <si>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</si>
  <si>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</si>
  <si>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</si>
  <si>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</si>
  <si>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</si>
  <si>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</si>
  <si>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Definitioner/Definitions</t>
  </si>
  <si>
    <t xml:space="preserve">Stor-Göteborg / Greater Gothenburg                                                            </t>
  </si>
  <si>
    <t xml:space="preserve">Stor-Malmö / Greater Malmö                                                              </t>
  </si>
  <si>
    <t>Kvartal 1, metod</t>
  </si>
  <si>
    <t>Kvartal 2, metod</t>
  </si>
  <si>
    <t>Kvartal 3, metod</t>
  </si>
  <si>
    <t>Kvartal 4, metod</t>
  </si>
  <si>
    <t>Totalt, metod</t>
  </si>
  <si>
    <t>Gammal</t>
  </si>
  <si>
    <t>Ny</t>
  </si>
  <si>
    <t>Utveckling över tid (kvartal och år)</t>
  </si>
  <si>
    <t>Development over time (year and quarter)</t>
  </si>
  <si>
    <t>Inrikestrafik. Antal transporter i 1000-tal.</t>
  </si>
  <si>
    <t>Inrikestrafik. Körda kilometer i 1000-tal km.</t>
  </si>
  <si>
    <t>Total inrikes- och utrikestrafik. Antal transporter i 1000-tal.</t>
  </si>
  <si>
    <t>Total inrikes- och utrikestrafik. Körda kilometer i 1000-tal km.</t>
  </si>
  <si>
    <t>Total inrikes- och utrikestrafik. Transportarbete i miljoner tonkm.</t>
  </si>
  <si>
    <t>Total inrikes- och utrikestrafik. Lastad godsmängd i 1000-tal ton.</t>
  </si>
  <si>
    <t>Inrikestrafik. Lastad godsmängd i 1000-tal ton.</t>
  </si>
  <si>
    <t>Inrikestrafik. Transportarbete i miljoner tonkm.</t>
  </si>
  <si>
    <t>Utrikestrafik. Antal transporter i 1000-tal.</t>
  </si>
  <si>
    <t>Utrikestrafik. Körda kilometer i 1000-tal km.</t>
  </si>
  <si>
    <t>Utrikestrafik. Lastad godsmängd i 1000-tal ton.</t>
  </si>
  <si>
    <t>Utrikestrafik. Transportarbete i miljoner tonkm.</t>
  </si>
  <si>
    <r>
      <t>Antal transporter utan last kopplade till varugrupp 
1 000-tal</t>
    </r>
    <r>
      <rPr>
        <b/>
        <vertAlign val="superscript"/>
        <sz val="8"/>
        <rFont val="Arial"/>
        <family val="2"/>
      </rPr>
      <t>1</t>
    </r>
  </si>
  <si>
    <r>
      <t>Körda kilometer utan last kopplade till varugrupp 
1 000-tal</t>
    </r>
    <r>
      <rPr>
        <b/>
        <vertAlign val="superscript"/>
        <sz val="8"/>
        <rFont val="Arial"/>
        <family val="2"/>
      </rPr>
      <t>1</t>
    </r>
    <r>
      <rPr>
        <b/>
        <sz val="8"/>
        <rFont val="Arial"/>
        <family val="2"/>
      </rPr>
      <t xml:space="preserve"> km</t>
    </r>
  </si>
  <si>
    <t>SE22</t>
  </si>
  <si>
    <t>SE21</t>
  </si>
  <si>
    <t>SE23</t>
  </si>
  <si>
    <t>Regioner/Regions (NUTS2)</t>
  </si>
  <si>
    <t>SE11 Stockholm</t>
  </si>
  <si>
    <t>SE11</t>
  </si>
  <si>
    <t>SE12</t>
  </si>
  <si>
    <t>SE31</t>
  </si>
  <si>
    <t>SE32</t>
  </si>
  <si>
    <t>SE33</t>
  </si>
  <si>
    <t>SE12 Östra Mellansverige</t>
  </si>
  <si>
    <t>Södermanlands</t>
  </si>
  <si>
    <t>Östergötlands</t>
  </si>
  <si>
    <t>Västmanlands</t>
  </si>
  <si>
    <t>SE21 Småland med öarna</t>
  </si>
  <si>
    <t>Jönköpings</t>
  </si>
  <si>
    <t>Kronobergs</t>
  </si>
  <si>
    <t>Gotlands</t>
  </si>
  <si>
    <t>SE22 Sydsverige</t>
  </si>
  <si>
    <t>SE23 Västsverige</t>
  </si>
  <si>
    <t>Hallands</t>
  </si>
  <si>
    <t>Västra Götalands</t>
  </si>
  <si>
    <t>SE31 Norra Mellansverige</t>
  </si>
  <si>
    <t>Värmlands</t>
  </si>
  <si>
    <t>Dalarnas</t>
  </si>
  <si>
    <t>Gävleborgs</t>
  </si>
  <si>
    <t>SE32 Mellersta Norrland</t>
  </si>
  <si>
    <t>SE33 Övre Norrland</t>
  </si>
  <si>
    <t>Västernorrlands</t>
  </si>
  <si>
    <t>Jämtlands</t>
  </si>
  <si>
    <t>Västerbottens</t>
  </si>
  <si>
    <t>Norrbottens</t>
  </si>
  <si>
    <t>Tabell 14A. Utrikes godstransporter med svenska lastbilar. Godsmängd (1 000-tal ton) fördelat efter avsändarland och avlastningsregion</t>
  </si>
  <si>
    <t>Avsändarland</t>
  </si>
  <si>
    <t>Tabell 15A. Utrikes godstransporter med svenska lastbilar. Transportarbete (miljoner ton-km) fördelat efter avsändarland och avlastningsregion</t>
  </si>
  <si>
    <t>Tabell 15B. Utrikes godstransporter med svenska lastbilar. Transportarbete (miljoner ton-km) fördelat efter pålastningsregion i Sverige</t>
  </si>
  <si>
    <t>Tabell 14B. Utrikes godstransporter med svenska lastbilar. Godsmängd (1 000-tal ton) fördelat efter pålastningsregion i Sverige</t>
  </si>
  <si>
    <t>Table 14A. International road goods transport with Swedish registered lorries. Goods carried (in 1 000s of tonnes) divided by dispatching country and import</t>
  </si>
  <si>
    <t>Tabell 19. Lastbilstransporter i inrikes- och utrikestrafik. Antal transporter (1 000-tal), körda kilometer (1 000-tal km), lastad godsmängd (1 000-tals ton) och transportarbete</t>
  </si>
  <si>
    <r>
      <t>Table 19. Road goods transport in domestic and international traffic. Number of haulages (in 1</t>
    </r>
    <r>
      <rPr>
        <i/>
        <sz val="10"/>
        <rFont val="Arial"/>
        <family val="2"/>
      </rPr>
      <t>000s), kilometres driven (in 1 000s of kilometers), goods carried (in 1 000s of tonnes) and tonne-</t>
    </r>
  </si>
  <si>
    <t xml:space="preserve">Table 20. Road goods transport in domestic traffic. Number of haulages (in 1 000s), kilometres driven (in 1 000s of kilometers), goods carried (in 1 000s of tonnes) and tonne-kilometres </t>
  </si>
  <si>
    <t xml:space="preserve">Table 21. Road goods transport in international traffic. Number of haulages (in 1 000s), kilometres driven (in 1 000s of kilometers), goods carried (in 1 000s of tonnes) and tonne-kilometres </t>
  </si>
  <si>
    <t>Totalt antal transporter och godsmängd på färja</t>
  </si>
  <si>
    <t>Table 14B. International road goods transport with Swedish registered lorries. Goods carried (in 1 000s of tonnes) divided by dispatching country and import</t>
  </si>
  <si>
    <t xml:space="preserve">Table 15A. International road goods transport with Swedish registered lorries. Tonne-kilometres performed (in millions of tonne-kilometres) divided by </t>
  </si>
  <si>
    <t xml:space="preserve">Table 15B. International road goods transport with Swedish registered lorries. Tonne-kilometres performed (in millions of tonne-kilometres) divided by  </t>
  </si>
  <si>
    <t>14A</t>
  </si>
  <si>
    <t>14B</t>
  </si>
  <si>
    <t>15A</t>
  </si>
  <si>
    <t>15B</t>
  </si>
  <si>
    <t>Helsingborg-Helsingör</t>
  </si>
  <si>
    <t>Trelleborg-Travemünde</t>
  </si>
  <si>
    <t>Malmö-Travemünde</t>
  </si>
  <si>
    <t>Trelleborg-Rostock</t>
  </si>
  <si>
    <t>Visby-Oskarshamn</t>
  </si>
  <si>
    <t>Ystad-Swinoujscie</t>
  </si>
  <si>
    <t>Visby-Nynäshamn</t>
  </si>
  <si>
    <t>Lastbilstrafik 2017</t>
  </si>
  <si>
    <t>Swedish national and international road goods transport 2017</t>
  </si>
  <si>
    <t>Anmärkning: Statistiken framställs sedan år 2012 med ny metod. Den nya metoden publiceras som officiell statistik sedan helår 2015. Värden i kursiv stil är omräknade enligt nya metoden men utgör inte officiell statistik, läs mer i kvalitetsdeklarationen.</t>
  </si>
  <si>
    <r>
      <t xml:space="preserve">Tabell 20. Lastbilstransporter i inrikestrafik. Antal transporter (1 000-tal), körda kilometer (1 </t>
    </r>
    <r>
      <rPr>
        <b/>
        <sz val="10"/>
        <rFont val="Arial"/>
        <family val="2"/>
      </rPr>
      <t xml:space="preserve">000-tal km), lastad godsmängd (1 000-tals ton) och transportarbete (1 000-tals ton-km), </t>
    </r>
  </si>
  <si>
    <r>
      <t xml:space="preserve">1) Se flik Definitioner för definition av total- och maximilastvikt. </t>
    </r>
    <r>
      <rPr>
        <i/>
        <sz val="8"/>
        <rFont val="Arial"/>
        <family val="2"/>
      </rPr>
      <t>Definitions of maximum permissible weight and load capacity can be found in the sheet Definitions.</t>
    </r>
  </si>
  <si>
    <r>
      <t xml:space="preserve">1) Se flik Definitioner för definition av total- och maximilastvikt. </t>
    </r>
    <r>
      <rPr>
        <i/>
        <sz val="8"/>
        <rFont val="Arial"/>
        <family val="2"/>
      </rPr>
      <t xml:space="preserve">Definitions of maximum permissible laden weight and load capacity can be found in the sheet Definitions. </t>
    </r>
  </si>
  <si>
    <r>
      <t xml:space="preserve">1) Regionsindelning enligt NUTS2. Förklaring återfinns i avsnittet Definitioner. </t>
    </r>
    <r>
      <rPr>
        <i/>
        <sz val="8"/>
        <rFont val="Arial"/>
        <family val="2"/>
      </rPr>
      <t>Regions according to NUTS2, explanation is found in sheet Definitions.</t>
    </r>
  </si>
  <si>
    <r>
      <t xml:space="preserve">1) Beräkningen av godsmängd och antal transporter baseras på sändningsdata, för en förklaring se kvalitetsdeklarationen. </t>
    </r>
    <r>
      <rPr>
        <i/>
        <sz val="8"/>
        <rFont val="Arial"/>
        <family val="2"/>
      </rPr>
      <t>The weight of goods and number of transports is based on basic transport operations rather than journey data, for an explanation se the quality declaration.</t>
    </r>
  </si>
  <si>
    <r>
      <t>1) Se flik Definitioner för definition av storstadsområden.</t>
    </r>
    <r>
      <rPr>
        <i/>
        <sz val="8"/>
        <rFont val="Arial"/>
        <family val="2"/>
      </rPr>
      <t xml:space="preserve"> Definitions of metropolitan areas can be found in the sheet Definitions. </t>
    </r>
  </si>
  <si>
    <r>
      <t xml:space="preserve">1) En mer utförlig förklaring till varugrupperna finns i flik Varugrupper. </t>
    </r>
    <r>
      <rPr>
        <i/>
        <sz val="8"/>
        <rFont val="Arial"/>
        <family val="2"/>
      </rPr>
      <t>An explanation to commodity groups can be found in sheet Commodity groups.</t>
    </r>
  </si>
  <si>
    <t>NST</t>
  </si>
  <si>
    <t>Beskrivning</t>
  </si>
  <si>
    <t>Utrustning för transport och gods</t>
  </si>
  <si>
    <t>Varugrupper/Commodity groups</t>
  </si>
  <si>
    <t>Products of agriculture, hunting, and forestry; fish and other fishing products</t>
  </si>
  <si>
    <t>Coal and lignite; crude petroleum and natural gas</t>
  </si>
  <si>
    <t>Metal ores and other mining and quarrying products; peat; uranium and thorium</t>
  </si>
  <si>
    <t>Food products, beverages and tobacco</t>
  </si>
  <si>
    <t>Textiles and textile products; leather and leather products</t>
  </si>
  <si>
    <t>Wood and products of wood and cork (except furniture); articles of straw and plaiting materials; pulp, paper and paper products; printed matter and recorded media</t>
  </si>
  <si>
    <t>Coke and refined petroleum products</t>
  </si>
  <si>
    <t>Chemicals, chemical products, and man-made fibers; rubber and plastic products; nuclear fuel</t>
  </si>
  <si>
    <t>Other non metallic mineral products</t>
  </si>
  <si>
    <t>Basic metals; fabricated metal products, except machinery and equipment</t>
  </si>
  <si>
    <t>Transport equipment</t>
  </si>
  <si>
    <t>Furniture; other manufactured goods n.e.c.</t>
  </si>
  <si>
    <t>Secondary raw materials; municipal wastes and other wastes</t>
  </si>
  <si>
    <t>Mail, parcels</t>
  </si>
  <si>
    <t>Equipment and material utilized in the transport of goods</t>
  </si>
  <si>
    <t>Goods moved in the course of household and office removals; baggage and articles accompanying travellers; motor vehicles being moved for repair; other non market goods n.e.c.</t>
  </si>
  <si>
    <t>Grouped goods: a mixture of types of goods which are transported together</t>
  </si>
  <si>
    <t>Unidentifiable goods: goods which for any reason cannot be identified and therefore cannot be assigned to groups 01-16</t>
  </si>
  <si>
    <t>Other goods n.e.c.</t>
  </si>
  <si>
    <t>Description</t>
  </si>
  <si>
    <t>Machinery and equipment</t>
  </si>
  <si>
    <r>
      <t xml:space="preserve">Tabell 21. Lastbilstransporter i utrikestrafik. Antal transporter (1 000-tal), körda kilometer (1 </t>
    </r>
    <r>
      <rPr>
        <b/>
        <sz val="10"/>
        <rFont val="Arial"/>
        <family val="2"/>
      </rPr>
      <t xml:space="preserve">000-tal km), lastad godsmängd (1 000-tals ton) och transportarbete (1 000-tals ton-km), </t>
    </r>
  </si>
  <si>
    <t>Finnsbo-Skår</t>
  </si>
  <si>
    <t>Stockholm-Åbo</t>
  </si>
  <si>
    <t>Hjuvik-Björkö</t>
  </si>
  <si>
    <t>Tabell 1. Svenska lastbilars godstransporter under 2017 och 2016.</t>
  </si>
  <si>
    <t>Table 1. Transport of goods by road by Swedish registered lorries, 2017 and 2016.</t>
  </si>
  <si>
    <t>maximilastvikt, antal axlar samt fordonets ålder, 2017.</t>
  </si>
  <si>
    <t>load capacity, axle configuration of the vehicle combination and the age of the vehicle, 2017.</t>
  </si>
  <si>
    <t>kilometer, godsmängd och transportarbete efter ekipagets antal axlar, 2017.</t>
  </si>
  <si>
    <t>driven, tonnes, tonne-kilometres. Division by axle configuration, 2017.</t>
  </si>
  <si>
    <t>efter transportavstånd och varugrupp (NST2007), 2017.</t>
  </si>
  <si>
    <t>divided by length of haul and commodity group (NST2007), 2017.</t>
  </si>
  <si>
    <t>Tabell 5. Inrikes godstransporter med svenska lastbilar i transporterad godsmängd och transportarbete efter transportavstånd, 2017.</t>
  </si>
  <si>
    <t>Table 5. National road goods transport by Swedish registered lorries, in goods carried and tonnes-kilometres performed, by length of haul, 2017.</t>
  </si>
  <si>
    <t>län samt efter destination respektive ursprung, 2017.</t>
  </si>
  <si>
    <t>and some city areas, by destination and origin of the haulages respectively, 2017.</t>
  </si>
  <si>
    <t>Tabell 6B. Inrikes godstransporter med svenska lastbilar (1 000-tal ton) fördelat på län, 2017.</t>
  </si>
  <si>
    <t>Table 6B. National road goods transport with Swedish registered lorries (in 1 000s of tonnes) by county, 2017.</t>
  </si>
  <si>
    <t>Tabell 6C. Inrikes godstransporter med svenska lastbilar (miljoner ton-km) fördelat på län, 2017.</t>
  </si>
  <si>
    <t>Table 6C. National road goods transport with Swedish registered lorries (in millions of tonne-kilometres) by county, 2017.</t>
  </si>
  <si>
    <t>Tabell 7A. Inrikes godstransporter med svenska lastbilar (1 000-tal ton) fördelat på varugrupper (NST2007) och transportavstånd, 2017.</t>
  </si>
  <si>
    <t>Table 7A. National road goods transport with Swedish registered lorries (in 1 000s of tonnes) by commodity group (NST2007) and length of haul, 2017.</t>
  </si>
  <si>
    <t>Tabell 7B. Inrikes godstransporter med svenska lastbilar (miljoner ton-km) fördelat på varugrupper (NST2007) och transportavstånd, 2017.</t>
  </si>
  <si>
    <t>Table 7B. National road goods transport with Swedish registered lorries (in millions of tonne-kilometres) by commodity group (NST2007) and length of haul, 2017.</t>
  </si>
  <si>
    <t>Tabell 7C. Inrikes godstransporter med svenska lastbilar (1 000-tal km) fördelat på varugrupper (NST2007), 2017.</t>
  </si>
  <si>
    <t>Table 7C. National road goods transport with Swedish registered lorries (in 1 000s of kilometres) by commodity group (NST2007), 2017.</t>
  </si>
  <si>
    <t>Tabell 7D. Inrikes godstransporter med svenska lastbilar (1 000-tal) fördelat på varugrupper (NST2007), 2017.</t>
  </si>
  <si>
    <t>Table 7D. National road goods transport with Swedish registered lorries (in 1 000s) by commodity group (NST2007), 2017.</t>
  </si>
  <si>
    <t>Antal transporter, körda kilometer, transporterad godsmängd och transportarbete, 2017.</t>
  </si>
  <si>
    <t>Number of haulages, kilometres driven, goods carried and tonne-kilometres performed, 2017.</t>
  </si>
  <si>
    <t>och körda kilometer med last efter lasttyp, 2017.</t>
  </si>
  <si>
    <t>and kilometres driven with load, 2017.</t>
  </si>
  <si>
    <t>countries. Number of haulages, kilometres driven, goods carried and tonne-kilometres performed, 2017.</t>
  </si>
  <si>
    <t>transporter, körda kilometer, transporterad godsmängd och transportarbete, 2017.</t>
  </si>
  <si>
    <t>(1 000-tal ton och miljoner ton-km), 2017.</t>
  </si>
  <si>
    <t>(in 1 000 of tonnes and millions of tonne-kilometres), 2017.</t>
  </si>
  <si>
    <t>i Sverige, 2017.</t>
  </si>
  <si>
    <t>region in Sweden, 2017.</t>
  </si>
  <si>
    <t>och mottagarland, 2017.</t>
  </si>
  <si>
    <t>dispatching country and import region in Sweden, 2017.</t>
  </si>
  <si>
    <t>export region in Sweden and receiving country, 2017.</t>
  </si>
  <si>
    <t>avsändarland/mottagarland och varugrupp (NST2007), 2017.</t>
  </si>
  <si>
    <t>to/from Sweden divided according to dispatching/receiving country and commodity group (NST2007), 2017.</t>
  </si>
  <si>
    <t>of tonne-kilometres) to/from Sweden divided according to dispatching/receiving country and commodity group (NST2007), 2017.</t>
  </si>
  <si>
    <t>färjelinjerna (1 000-tal och 1000-tal ton), 2017.</t>
  </si>
  <si>
    <t>to/from Sweden or in/between other countries, (in 1 000s and 1 000s of tonnes), 2017.</t>
  </si>
  <si>
    <t xml:space="preserve">(1 000-tals ton-km), per kvartal och per år, 2007 - 2017.    </t>
  </si>
  <si>
    <t xml:space="preserve">kilometres performed (in 1 000s of tonne-kilometres), per year and per quarter, 2007 - 2017.        </t>
  </si>
  <si>
    <t xml:space="preserve">per kvartal och per år, 2007 - 2017.              </t>
  </si>
  <si>
    <t xml:space="preserve">performed (in 1 000s of tonne-kilometres), per year and per quarter, 2007 - 2017.                   </t>
  </si>
  <si>
    <r>
      <t xml:space="preserve">Publiceringsdatum: </t>
    </r>
    <r>
      <rPr>
        <sz val="10"/>
        <rFont val="Arial"/>
        <family val="2"/>
      </rPr>
      <t>2018-05-18</t>
    </r>
  </si>
  <si>
    <t xml:space="preserve">                                                          Statistik 2018:13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</si>
</sst>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0"/>
      <name val="Arial"/>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9"/>
      <name val="Arial"/>
      <family val="2"/>
    </font>
    <font>
      <sz val="9.5"/>
      <name val="Arial"/>
      <family val="2"/>
    </font>
    <font>
      <b/>
      <i/>
      <sz val="9.5"/>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sz val="9"/>
      <name val="Arial"/>
      <family val="2"/>
    </font>
    <font>
      <b/>
      <sz val="9.5"/>
      <name val="Arial"/>
      <family val="2"/>
    </font>
    <font>
      <i/>
      <sz val="9.5"/>
      <name val="Arial"/>
      <family val="2"/>
    </font>
    <font>
      <sz val="8"/>
      <name val="Tahoma"/>
      <family val="2"/>
    </font>
    <font>
      <sz val="9"/>
      <color rgb="FF000000"/>
      <name val="Arial"/>
      <family val="2"/>
    </font>
    <font>
      <i/>
      <sz val="10"/>
      <color theme="1"/>
      <name val="Arial"/>
      <family val="2"/>
    </font>
    <font>
      <sz val="10"/>
      <color rgb="FFFF0000"/>
      <name val="Arial"/>
      <family val="2"/>
    </font>
    <font>
      <sz val="9"/>
      <color rgb="FF333333"/>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theme="0"/>
        <bgColor indexed="64"/>
      </patternFill>
    </fill>
    <fill>
      <patternFill patternType="solid">
        <fgColor rgb="FF52AF32"/>
        <bgColor indexed="64"/>
      </patternFill>
    </fill>
    <fill>
      <patternFill patternType="solid">
        <fgColor rgb="FF00B050"/>
        <bgColor indexed="64"/>
      </patternFill>
    </fill>
    <fill>
      <patternFill patternType="solid">
        <fgColor rgb="FFFFFFFF"/>
        <bgColor indexed="64"/>
      </patternFill>
    </fill>
  </fills>
  <borders count="17">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7" fillId="0" borderId="0" applyNumberFormat="0" applyFill="0" applyBorder="0" applyAlignment="0" applyProtection="0">
      <alignment vertical="top"/>
      <protection locked="0"/>
    </xf>
    <xf numFmtId="0" fontId="16" fillId="0" borderId="0"/>
    <xf numFmtId="0" fontId="5" fillId="0" borderId="0"/>
    <xf numFmtId="0" fontId="5" fillId="0" borderId="0"/>
    <xf numFmtId="0" fontId="18" fillId="0" borderId="0"/>
    <xf numFmtId="0" fontId="31" fillId="0" borderId="0"/>
    <xf numFmtId="9" fontId="1" fillId="0" borderId="0" applyFont="0" applyFill="0" applyBorder="0" applyAlignment="0" applyProtection="0"/>
  </cellStyleXfs>
  <cellXfs count="534">
    <xf numFmtId="0" fontId="0" fillId="0" borderId="0" xfId="0"/>
    <xf numFmtId="0" fontId="0" fillId="2" borderId="0" xfId="0" applyFill="1"/>
    <xf numFmtId="0" fontId="19" fillId="2" borderId="0" xfId="0" applyFont="1" applyFill="1" applyAlignment="1">
      <alignment horizontal="left"/>
    </xf>
    <xf numFmtId="0" fontId="5" fillId="2" borderId="1" xfId="0" applyFont="1" applyFill="1" applyBorder="1" applyAlignment="1">
      <alignment horizontal="right" vertical="top"/>
    </xf>
    <xf numFmtId="0" fontId="6"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right" vertical="top" wrapText="1"/>
    </xf>
    <xf numFmtId="0" fontId="6" fillId="2" borderId="0" xfId="0" applyFont="1" applyFill="1" applyAlignment="1">
      <alignment horizontal="left" vertical="center"/>
    </xf>
    <xf numFmtId="0" fontId="0" fillId="2" borderId="0" xfId="0" applyFill="1" applyAlignment="1">
      <alignment horizontal="left"/>
    </xf>
    <xf numFmtId="3" fontId="6"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3" fontId="6" fillId="2" borderId="0" xfId="0" applyNumberFormat="1" applyFont="1" applyFill="1" applyAlignment="1">
      <alignment horizontal="right"/>
    </xf>
    <xf numFmtId="0" fontId="5" fillId="2" borderId="0" xfId="0" applyFont="1" applyFill="1"/>
    <xf numFmtId="0" fontId="5" fillId="2" borderId="0" xfId="0" applyFont="1" applyFill="1" applyAlignment="1">
      <alignment horizontal="left" vertical="center"/>
    </xf>
    <xf numFmtId="3" fontId="5" fillId="2" borderId="0" xfId="0" applyNumberFormat="1" applyFont="1" applyFill="1" applyBorder="1" applyAlignment="1">
      <alignment horizontal="right" vertical="center"/>
    </xf>
    <xf numFmtId="3" fontId="5" fillId="2" borderId="0" xfId="0" applyNumberFormat="1" applyFont="1" applyFill="1" applyAlignment="1">
      <alignment horizontal="right"/>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3" fontId="5" fillId="2" borderId="2" xfId="0" applyNumberFormat="1" applyFont="1" applyFill="1" applyBorder="1" applyAlignment="1">
      <alignment horizontal="right" vertical="center"/>
    </xf>
    <xf numFmtId="0" fontId="0" fillId="2" borderId="0" xfId="0" applyFill="1" applyBorder="1"/>
    <xf numFmtId="3" fontId="6" fillId="2" borderId="0" xfId="0" applyNumberFormat="1" applyFont="1" applyFill="1" applyBorder="1" applyAlignment="1">
      <alignment horizontal="right"/>
    </xf>
    <xf numFmtId="0" fontId="5" fillId="2" borderId="0" xfId="0" applyFont="1" applyFill="1" applyBorder="1" applyAlignment="1">
      <alignment horizontal="right"/>
    </xf>
    <xf numFmtId="0" fontId="7" fillId="2" borderId="0" xfId="0" applyFont="1" applyFill="1" applyAlignment="1">
      <alignment horizontal="left" vertical="center"/>
    </xf>
    <xf numFmtId="0" fontId="5" fillId="2" borderId="3" xfId="0" applyFont="1" applyFill="1" applyBorder="1" applyAlignment="1">
      <alignment horizontal="left"/>
    </xf>
    <xf numFmtId="0" fontId="5" fillId="2" borderId="3" xfId="0" applyFont="1" applyFill="1" applyBorder="1" applyAlignment="1">
      <alignment horizontal="right"/>
    </xf>
    <xf numFmtId="0" fontId="6" fillId="2" borderId="1" xfId="0" applyFont="1" applyFill="1" applyBorder="1" applyAlignment="1">
      <alignment horizontal="right"/>
    </xf>
    <xf numFmtId="0" fontId="5"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2" fillId="2" borderId="0" xfId="0" applyFont="1" applyFill="1"/>
    <xf numFmtId="3" fontId="1"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0" fontId="0" fillId="2" borderId="0" xfId="0" applyFill="1" applyBorder="1" applyAlignment="1"/>
    <xf numFmtId="0" fontId="0" fillId="2" borderId="0" xfId="0" applyFill="1" applyAlignment="1"/>
    <xf numFmtId="0" fontId="6" fillId="2" borderId="0" xfId="0" applyFont="1" applyFill="1" applyBorder="1" applyAlignment="1">
      <alignment horizontal="left" vertical="top" wrapText="1"/>
    </xf>
    <xf numFmtId="3" fontId="5" fillId="2" borderId="0" xfId="0" applyNumberFormat="1" applyFont="1" applyFill="1" applyAlignment="1">
      <alignment horizontal="right" wrapText="1"/>
    </xf>
    <xf numFmtId="3" fontId="6" fillId="2" borderId="0" xfId="0" applyNumberFormat="1" applyFont="1" applyFill="1" applyAlignment="1">
      <alignment horizontal="right" wrapText="1"/>
    </xf>
    <xf numFmtId="0" fontId="5" fillId="2" borderId="0" xfId="0" applyFont="1" applyFill="1" applyAlignment="1">
      <alignment horizontal="right" wrapText="1"/>
    </xf>
    <xf numFmtId="0" fontId="13" fillId="2" borderId="0" xfId="0" applyFont="1" applyFill="1" applyAlignment="1">
      <alignment horizontal="right" vertical="top" wrapText="1"/>
    </xf>
    <xf numFmtId="3" fontId="13" fillId="2" borderId="0" xfId="0" applyNumberFormat="1" applyFont="1" applyFill="1" applyAlignment="1">
      <alignment horizontal="right" wrapText="1"/>
    </xf>
    <xf numFmtId="0" fontId="6" fillId="2" borderId="0" xfId="0" applyFont="1" applyFill="1"/>
    <xf numFmtId="0" fontId="0" fillId="2" borderId="0" xfId="0" applyFill="1" applyAlignment="1">
      <alignment horizontal="right"/>
    </xf>
    <xf numFmtId="0" fontId="5" fillId="2" borderId="1" xfId="0" applyFont="1" applyFill="1" applyBorder="1" applyAlignment="1">
      <alignment horizontal="left"/>
    </xf>
    <xf numFmtId="0" fontId="0" fillId="2" borderId="1" xfId="0" applyFill="1" applyBorder="1"/>
    <xf numFmtId="0" fontId="2" fillId="2" borderId="1" xfId="0" applyFont="1" applyFill="1" applyBorder="1"/>
    <xf numFmtId="0" fontId="16" fillId="2" borderId="1" xfId="0" applyFont="1" applyFill="1" applyBorder="1" applyAlignment="1">
      <alignment horizontal="right"/>
    </xf>
    <xf numFmtId="0" fontId="5" fillId="2" borderId="4" xfId="0" applyFont="1" applyFill="1" applyBorder="1" applyAlignment="1">
      <alignment horizontal="right" vertical="top" wrapText="1"/>
    </xf>
    <xf numFmtId="0" fontId="0" fillId="2" borderId="1" xfId="0" applyFill="1" applyBorder="1" applyAlignment="1">
      <alignment horizontal="right"/>
    </xf>
    <xf numFmtId="0" fontId="8" fillId="2" borderId="0" xfId="0" applyFont="1" applyFill="1" applyAlignment="1">
      <alignment horizontal="right" wrapText="1"/>
    </xf>
    <xf numFmtId="0" fontId="12" fillId="2" borderId="0" xfId="0" applyFont="1" applyFill="1" applyAlignment="1">
      <alignment horizontal="right"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xf numFmtId="1" fontId="5" fillId="2" borderId="0" xfId="0" applyNumberFormat="1" applyFont="1" applyFill="1" applyAlignment="1">
      <alignment horizontal="righ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Border="1" applyAlignment="1">
      <alignment horizontal="right" wrapText="1"/>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xf numFmtId="0" fontId="2" fillId="2" borderId="1" xfId="0" applyFont="1" applyFill="1" applyBorder="1" applyAlignment="1"/>
    <xf numFmtId="0" fontId="0" fillId="2" borderId="1" xfId="0" applyFill="1" applyBorder="1" applyAlignment="1"/>
    <xf numFmtId="0" fontId="0" fillId="2" borderId="1" xfId="0" applyFill="1" applyBorder="1" applyAlignment="1">
      <alignment wrapText="1"/>
    </xf>
    <xf numFmtId="0" fontId="5" fillId="2" borderId="1" xfId="0" applyFont="1" applyFill="1" applyBorder="1" applyAlignment="1">
      <alignment horizontal="right" wrapText="1"/>
    </xf>
    <xf numFmtId="0" fontId="14" fillId="2" borderId="1" xfId="0" applyFont="1" applyFill="1" applyBorder="1" applyAlignment="1">
      <alignment horizontal="right" wrapText="1"/>
    </xf>
    <xf numFmtId="3" fontId="6" fillId="2" borderId="0" xfId="0" applyNumberFormat="1" applyFont="1" applyFill="1" applyBorder="1" applyAlignment="1">
      <alignment horizontal="right" wrapText="1"/>
    </xf>
    <xf numFmtId="0" fontId="4" fillId="2" borderId="0" xfId="0" applyFont="1" applyFill="1" applyBorder="1" applyAlignment="1"/>
    <xf numFmtId="0" fontId="9" fillId="2" borderId="0" xfId="0" applyFont="1" applyFill="1" applyAlignment="1">
      <alignment horizontal="left" vertical="top" wrapText="1"/>
    </xf>
    <xf numFmtId="0" fontId="19" fillId="2" borderId="0" xfId="5" applyFont="1" applyFill="1"/>
    <xf numFmtId="0" fontId="18" fillId="2" borderId="0" xfId="5" applyFill="1"/>
    <xf numFmtId="0" fontId="2" fillId="2" borderId="0" xfId="5" applyFont="1" applyFill="1"/>
    <xf numFmtId="0" fontId="6" fillId="2" borderId="5" xfId="5" applyFont="1" applyFill="1" applyBorder="1" applyAlignment="1">
      <alignment vertical="top"/>
    </xf>
    <xf numFmtId="0" fontId="6" fillId="2" borderId="5" xfId="5" applyFont="1" applyFill="1" applyBorder="1" applyAlignment="1">
      <alignment horizontal="center"/>
    </xf>
    <xf numFmtId="0" fontId="6" fillId="2" borderId="0" xfId="5" applyFont="1" applyFill="1" applyBorder="1" applyAlignment="1">
      <alignment vertical="top"/>
    </xf>
    <xf numFmtId="0" fontId="5" fillId="2" borderId="0" xfId="5" applyFont="1" applyFill="1" applyBorder="1" applyAlignment="1">
      <alignment horizontal="left"/>
    </xf>
    <xf numFmtId="0" fontId="5" fillId="2" borderId="0" xfId="5" applyFont="1" applyFill="1" applyBorder="1" applyAlignment="1">
      <alignment horizontal="center" vertical="top" wrapText="1"/>
    </xf>
    <xf numFmtId="0" fontId="6" fillId="2" borderId="0" xfId="5" applyFont="1" applyFill="1" applyBorder="1" applyAlignment="1">
      <alignment horizontal="right"/>
    </xf>
    <xf numFmtId="0" fontId="6" fillId="2" borderId="1" xfId="5" applyFont="1" applyFill="1" applyBorder="1" applyAlignment="1">
      <alignment horizontal="right"/>
    </xf>
    <xf numFmtId="0" fontId="5" fillId="2" borderId="1" xfId="5" applyFont="1" applyFill="1" applyBorder="1" applyAlignment="1">
      <alignment horizontal="center" vertical="top"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xf>
    <xf numFmtId="0" fontId="5" fillId="2" borderId="0" xfId="5" applyFont="1" applyFill="1" applyBorder="1" applyAlignment="1">
      <alignment vertical="center"/>
    </xf>
    <xf numFmtId="3" fontId="5" fillId="2" borderId="0" xfId="5" applyNumberFormat="1" applyFont="1" applyFill="1" applyBorder="1" applyAlignment="1">
      <alignment horizontal="right" vertical="center"/>
    </xf>
    <xf numFmtId="0" fontId="5" fillId="2" borderId="0" xfId="5" applyFont="1" applyFill="1" applyAlignment="1">
      <alignment vertical="center"/>
    </xf>
    <xf numFmtId="3" fontId="5" fillId="2" borderId="0" xfId="5" applyNumberFormat="1" applyFont="1" applyFill="1" applyAlignment="1">
      <alignment horizontal="right" vertical="center"/>
    </xf>
    <xf numFmtId="0" fontId="6" fillId="2" borderId="0" xfId="5" applyFont="1" applyFill="1" applyAlignment="1">
      <alignment vertical="center"/>
    </xf>
    <xf numFmtId="0" fontId="8" fillId="2" borderId="3" xfId="5" applyFont="1" applyFill="1" applyBorder="1" applyAlignment="1">
      <alignment horizontal="right"/>
    </xf>
    <xf numFmtId="0" fontId="5" fillId="2" borderId="3" xfId="5" applyFont="1" applyFill="1" applyBorder="1" applyAlignment="1">
      <alignment horizontal="right"/>
    </xf>
    <xf numFmtId="0" fontId="5" fillId="2" borderId="0" xfId="5" applyFont="1" applyFill="1" applyAlignment="1">
      <alignment horizontal="right" vertical="top" wrapText="1"/>
    </xf>
    <xf numFmtId="0" fontId="5" fillId="2" borderId="0" xfId="5" applyFont="1" applyFill="1" applyBorder="1" applyAlignment="1">
      <alignment horizontal="right"/>
    </xf>
    <xf numFmtId="0" fontId="6" fillId="2" borderId="1" xfId="5" applyFont="1" applyFill="1" applyBorder="1" applyAlignment="1">
      <alignment vertical="top"/>
    </xf>
    <xf numFmtId="0" fontId="5" fillId="2" borderId="1" xfId="5" applyFont="1" applyFill="1" applyBorder="1" applyAlignment="1">
      <alignment horizontal="left" vertical="top" wrapText="1"/>
    </xf>
    <xf numFmtId="0" fontId="5" fillId="2" borderId="1" xfId="5" applyFont="1" applyFill="1" applyBorder="1" applyAlignment="1">
      <alignment vertical="top" wrapText="1"/>
    </xf>
    <xf numFmtId="1" fontId="5" fillId="2" borderId="0" xfId="0" applyNumberFormat="1" applyFont="1" applyFill="1" applyAlignment="1">
      <alignment horizontal="right" vertical="top" wrapText="1"/>
    </xf>
    <xf numFmtId="0" fontId="15" fillId="2" borderId="0" xfId="0" applyFont="1" applyFill="1"/>
    <xf numFmtId="0" fontId="5" fillId="2" borderId="0" xfId="0" applyFont="1" applyFill="1" applyBorder="1" applyAlignment="1">
      <alignment horizontal="center" vertical="top" wrapText="1"/>
    </xf>
    <xf numFmtId="164" fontId="5" fillId="2" borderId="0" xfId="0" applyNumberFormat="1" applyFont="1" applyFill="1" applyBorder="1" applyAlignment="1">
      <alignment horizontal="right" vertical="top" wrapText="1"/>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64" fontId="5"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1" xfId="0" applyFont="1" applyFill="1" applyBorder="1" applyAlignment="1">
      <alignment horizontal="left" vertical="top" wrapText="1"/>
    </xf>
    <xf numFmtId="0" fontId="2" fillId="2" borderId="0" xfId="0" applyFont="1" applyFill="1" applyBorder="1"/>
    <xf numFmtId="164" fontId="5" fillId="2" borderId="0"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 xfId="0" applyFont="1" applyFill="1" applyBorder="1" applyAlignment="1">
      <alignment horizontal="center" vertical="top" wrapText="1"/>
    </xf>
    <xf numFmtId="164" fontId="5" fillId="2" borderId="1" xfId="0" applyNumberFormat="1" applyFont="1" applyFill="1" applyBorder="1" applyAlignment="1">
      <alignment horizontal="left" vertical="top" wrapText="1"/>
    </xf>
    <xf numFmtId="3" fontId="5" fillId="2" borderId="0" xfId="0" applyNumberFormat="1" applyFont="1" applyFill="1" applyBorder="1" applyAlignment="1">
      <alignment horizontal="right" vertical="top" wrapText="1"/>
    </xf>
    <xf numFmtId="1" fontId="5" fillId="2" borderId="0" xfId="0" applyNumberFormat="1" applyFont="1" applyFill="1" applyBorder="1" applyAlignment="1">
      <alignment horizontal="right" vertical="top" wrapText="1"/>
    </xf>
    <xf numFmtId="1" fontId="6" fillId="2" borderId="0" xfId="0" applyNumberFormat="1" applyFont="1" applyFill="1" applyBorder="1" applyAlignment="1">
      <alignment horizontal="right" wrapText="1"/>
    </xf>
    <xf numFmtId="0" fontId="5" fillId="2" borderId="0" xfId="0" applyFont="1" applyFill="1" applyBorder="1" applyAlignment="1">
      <alignment vertical="top" wrapText="1"/>
    </xf>
    <xf numFmtId="0" fontId="12" fillId="2" borderId="0" xfId="0" applyFont="1" applyFill="1" applyBorder="1" applyAlignment="1">
      <alignment horizontal="right" wrapText="1"/>
    </xf>
    <xf numFmtId="0" fontId="6" fillId="2" borderId="4" xfId="0" applyFont="1" applyFill="1" applyBorder="1" applyAlignment="1">
      <alignment horizontal="right" vertical="top" wrapText="1"/>
    </xf>
    <xf numFmtId="0" fontId="6" fillId="2" borderId="4" xfId="0" applyFont="1" applyFill="1" applyBorder="1" applyAlignment="1">
      <alignment vertical="top" wrapText="1"/>
    </xf>
    <xf numFmtId="3" fontId="5" fillId="2" borderId="1" xfId="0" applyNumberFormat="1" applyFont="1" applyFill="1" applyBorder="1" applyAlignment="1">
      <alignment horizontal="right" wrapText="1"/>
    </xf>
    <xf numFmtId="0" fontId="8" fillId="2" borderId="1" xfId="0" applyFont="1" applyFill="1" applyBorder="1" applyAlignment="1">
      <alignment horizontal="right" wrapText="1"/>
    </xf>
    <xf numFmtId="1" fontId="5" fillId="2" borderId="1" xfId="0" applyNumberFormat="1" applyFont="1" applyFill="1" applyBorder="1" applyAlignment="1">
      <alignment horizontal="right" wrapText="1"/>
    </xf>
    <xf numFmtId="3" fontId="8" fillId="2" borderId="0" xfId="0" applyNumberFormat="1" applyFont="1" applyFill="1" applyAlignment="1">
      <alignment horizontal="center" wrapText="1"/>
    </xf>
    <xf numFmtId="0" fontId="5" fillId="2" borderId="0" xfId="0" applyFont="1" applyFill="1" applyAlignment="1">
      <alignment vertical="top" wrapText="1"/>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right" vertical="top"/>
    </xf>
    <xf numFmtId="0" fontId="6" fillId="2" borderId="0" xfId="0" applyFont="1" applyFill="1" applyAlignment="1">
      <alignment horizontal="left" vertical="top"/>
    </xf>
    <xf numFmtId="0" fontId="5" fillId="2" borderId="0" xfId="0" applyFont="1" applyFill="1" applyAlignment="1"/>
    <xf numFmtId="3" fontId="6" fillId="2" borderId="0" xfId="0" applyNumberFormat="1" applyFont="1" applyFill="1" applyAlignment="1">
      <alignment horizontal="right" vertical="top" wrapText="1"/>
    </xf>
    <xf numFmtId="3" fontId="5" fillId="2" borderId="0" xfId="0" applyNumberFormat="1" applyFont="1" applyFill="1" applyAlignment="1">
      <alignment horizontal="right" vertical="top" wrapText="1"/>
    </xf>
    <xf numFmtId="3" fontId="6" fillId="2" borderId="0" xfId="0" applyNumberFormat="1" applyFont="1" applyFill="1" applyBorder="1" applyAlignment="1">
      <alignment horizontal="right" vertical="top" wrapText="1"/>
    </xf>
    <xf numFmtId="0" fontId="5" fillId="2" borderId="0" xfId="0" applyFont="1" applyFill="1" applyBorder="1" applyAlignment="1">
      <alignment horizontal="left" wrapText="1"/>
    </xf>
    <xf numFmtId="0" fontId="5" fillId="2" borderId="0" xfId="0" applyFont="1" applyFill="1" applyAlignment="1">
      <alignment horizontal="center" vertical="top" wrapText="1"/>
    </xf>
    <xf numFmtId="0" fontId="2" fillId="2" borderId="0" xfId="0" applyFont="1" applyFill="1" applyAlignment="1">
      <alignment horizontal="left" wrapText="1"/>
    </xf>
    <xf numFmtId="0" fontId="6" fillId="2" borderId="0" xfId="0" applyFont="1" applyFill="1" applyAlignment="1">
      <alignment vertical="top" wrapText="1"/>
    </xf>
    <xf numFmtId="0" fontId="8" fillId="2" borderId="0" xfId="0" applyFont="1" applyFill="1" applyAlignment="1">
      <alignment horizontal="right" vertical="top" wrapText="1"/>
    </xf>
    <xf numFmtId="0" fontId="6" fillId="2" borderId="0" xfId="0" applyFont="1" applyFill="1" applyBorder="1" applyAlignment="1">
      <alignment horizontal="center"/>
    </xf>
    <xf numFmtId="0" fontId="2" fillId="2" borderId="0" xfId="0" applyFont="1" applyFill="1" applyBorder="1" applyAlignment="1">
      <alignment horizontal="left" wrapText="1"/>
    </xf>
    <xf numFmtId="0" fontId="2" fillId="2" borderId="1" xfId="0" applyFont="1" applyFill="1" applyBorder="1" applyAlignment="1">
      <alignment horizontal="left" wrapText="1"/>
    </xf>
    <xf numFmtId="0" fontId="9" fillId="2" borderId="1" xfId="0" applyFont="1" applyFill="1" applyBorder="1" applyAlignment="1">
      <alignment horizontal="left" vertical="top"/>
    </xf>
    <xf numFmtId="0" fontId="5" fillId="2" borderId="1" xfId="0" applyFont="1" applyFill="1" applyBorder="1" applyAlignment="1"/>
    <xf numFmtId="0" fontId="5" fillId="2" borderId="1"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Alignment="1">
      <alignment horizontal="right"/>
    </xf>
    <xf numFmtId="3" fontId="5" fillId="2" borderId="1" xfId="0" applyNumberFormat="1" applyFont="1" applyFill="1" applyBorder="1" applyAlignment="1">
      <alignment horizontal="right" vertical="top" wrapText="1"/>
    </xf>
    <xf numFmtId="0" fontId="8" fillId="2" borderId="1" xfId="0" applyFont="1" applyFill="1" applyBorder="1" applyAlignment="1">
      <alignment horizontal="right" vertical="top" wrapText="1"/>
    </xf>
    <xf numFmtId="0" fontId="6" fillId="2" borderId="0" xfId="0" applyFont="1" applyFill="1" applyBorder="1" applyAlignment="1">
      <alignment vertical="top" wrapText="1"/>
    </xf>
    <xf numFmtId="0" fontId="2" fillId="2" borderId="0" xfId="0" applyFont="1" applyFill="1" applyBorder="1" applyAlignment="1">
      <alignment horizontal="right" wrapText="1"/>
    </xf>
    <xf numFmtId="0" fontId="5" fillId="2" borderId="2" xfId="0" applyFont="1" applyFill="1" applyBorder="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right" vertical="top" wrapText="1"/>
    </xf>
    <xf numFmtId="0" fontId="5" fillId="2" borderId="0" xfId="0" applyFont="1" applyFill="1" applyBorder="1" applyAlignment="1">
      <alignment horizontal="right" vertical="center"/>
    </xf>
    <xf numFmtId="0" fontId="15" fillId="2" borderId="0" xfId="0" applyFont="1" applyFill="1" applyBorder="1" applyAlignment="1">
      <alignment horizontal="center"/>
    </xf>
    <xf numFmtId="0" fontId="5" fillId="2" borderId="1" xfId="0" applyFont="1" applyFill="1" applyBorder="1" applyAlignment="1">
      <alignment horizontal="right"/>
    </xf>
    <xf numFmtId="0" fontId="7" fillId="2" borderId="0" xfId="0" applyFont="1" applyFill="1" applyAlignment="1">
      <alignment vertical="top" wrapText="1"/>
    </xf>
    <xf numFmtId="0" fontId="0" fillId="2" borderId="0" xfId="0" quotePrefix="1" applyFill="1"/>
    <xf numFmtId="0" fontId="6" fillId="2" borderId="4" xfId="0" applyFont="1" applyFill="1" applyBorder="1" applyAlignment="1">
      <alignment horizontal="left" vertical="top" wrapText="1"/>
    </xf>
    <xf numFmtId="0" fontId="3" fillId="2" borderId="0" xfId="0" applyFont="1" applyFill="1" applyBorder="1" applyAlignment="1"/>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right" wrapText="1"/>
    </xf>
    <xf numFmtId="3" fontId="5" fillId="2" borderId="6" xfId="0" applyNumberFormat="1" applyFont="1" applyFill="1" applyBorder="1" applyAlignment="1">
      <alignment horizontal="right" vertical="top" wrapText="1"/>
    </xf>
    <xf numFmtId="0" fontId="5" fillId="2" borderId="1" xfId="0" applyFont="1" applyFill="1" applyBorder="1" applyAlignment="1">
      <alignment horizontal="right" vertical="center"/>
    </xf>
    <xf numFmtId="0" fontId="2" fillId="2" borderId="0" xfId="0" applyFont="1" applyFill="1" applyAlignment="1">
      <alignment wrapText="1"/>
    </xf>
    <xf numFmtId="165" fontId="5" fillId="2" borderId="0" xfId="0" applyNumberFormat="1" applyFont="1" applyFill="1" applyAlignment="1">
      <alignment horizontal="right" vertical="top" wrapText="1"/>
    </xf>
    <xf numFmtId="0" fontId="0" fillId="2" borderId="0" xfId="0" applyFill="1" applyBorder="1" applyAlignment="1">
      <alignment horizontal="right"/>
    </xf>
    <xf numFmtId="0" fontId="6" fillId="2" borderId="4" xfId="0" applyFont="1" applyFill="1" applyBorder="1" applyAlignment="1">
      <alignment wrapText="1"/>
    </xf>
    <xf numFmtId="0" fontId="6" fillId="2" borderId="0" xfId="0" applyFont="1" applyFill="1" applyBorder="1" applyAlignment="1">
      <alignment wrapText="1"/>
    </xf>
    <xf numFmtId="0" fontId="6" fillId="2" borderId="1" xfId="0" applyFont="1" applyFill="1" applyBorder="1" applyAlignment="1">
      <alignment wrapText="1"/>
    </xf>
    <xf numFmtId="3" fontId="8" fillId="2" borderId="0" xfId="0" applyNumberFormat="1" applyFont="1" applyFill="1" applyAlignment="1">
      <alignment horizontal="right" vertical="top" wrapText="1"/>
    </xf>
    <xf numFmtId="0" fontId="13" fillId="2" borderId="0" xfId="0" applyFont="1" applyFill="1" applyAlignment="1">
      <alignment vertical="top" wrapText="1"/>
    </xf>
    <xf numFmtId="0" fontId="13" fillId="2" borderId="0" xfId="0" applyFont="1" applyFill="1" applyAlignment="1">
      <alignment horizontal="left" wrapText="1"/>
    </xf>
    <xf numFmtId="3" fontId="13" fillId="2" borderId="0" xfId="0" applyNumberFormat="1" applyFont="1" applyFill="1" applyAlignment="1">
      <alignment horizontal="right" vertical="top" wrapText="1"/>
    </xf>
    <xf numFmtId="3" fontId="13" fillId="2" borderId="0" xfId="0" applyNumberFormat="1" applyFont="1" applyFill="1" applyBorder="1" applyAlignment="1">
      <alignment horizontal="right" wrapText="1"/>
    </xf>
    <xf numFmtId="0" fontId="9" fillId="2" borderId="0" xfId="0" applyFont="1" applyFill="1" applyAlignment="1">
      <alignment horizontal="left" wrapText="1"/>
    </xf>
    <xf numFmtId="0" fontId="9" fillId="2" borderId="0" xfId="0" applyFont="1" applyFill="1" applyAlignment="1">
      <alignment wrapText="1"/>
    </xf>
    <xf numFmtId="0" fontId="16" fillId="2" borderId="0" xfId="0" applyFont="1" applyFill="1" applyAlignment="1"/>
    <xf numFmtId="0" fontId="1" fillId="2" borderId="0" xfId="0" applyFont="1" applyFill="1"/>
    <xf numFmtId="0" fontId="1" fillId="2" borderId="0" xfId="0" applyFont="1" applyFill="1" applyAlignment="1">
      <alignment wrapText="1"/>
    </xf>
    <xf numFmtId="0" fontId="21" fillId="2" borderId="0" xfId="0" applyFont="1" applyFill="1"/>
    <xf numFmtId="0" fontId="12" fillId="2" borderId="0" xfId="0" applyFont="1" applyFill="1" applyBorder="1" applyAlignment="1">
      <alignment horizontal="right" vertical="top" wrapText="1"/>
    </xf>
    <xf numFmtId="0" fontId="5" fillId="2" borderId="1" xfId="0" quotePrefix="1" applyFont="1" applyFill="1" applyBorder="1" applyAlignment="1">
      <alignment horizontal="right" vertical="top" wrapText="1"/>
    </xf>
    <xf numFmtId="0" fontId="16" fillId="2" borderId="0" xfId="0" applyFont="1" applyFill="1" applyBorder="1" applyAlignment="1">
      <alignment horizontal="right"/>
    </xf>
    <xf numFmtId="0" fontId="15" fillId="2" borderId="0" xfId="0" applyFont="1" applyFill="1" applyBorder="1"/>
    <xf numFmtId="0" fontId="15" fillId="2" borderId="0" xfId="5" applyFont="1" applyFill="1"/>
    <xf numFmtId="0" fontId="15" fillId="2" borderId="0" xfId="0" applyFont="1" applyFill="1" applyAlignment="1">
      <alignment horizontal="left" wrapText="1"/>
    </xf>
    <xf numFmtId="0" fontId="15" fillId="2" borderId="0" xfId="0" applyFont="1" applyFill="1" applyBorder="1" applyAlignment="1">
      <alignment horizontal="right" wrapText="1"/>
    </xf>
    <xf numFmtId="0" fontId="16" fillId="2" borderId="0" xfId="0" applyFont="1" applyFill="1" applyBorder="1" applyAlignment="1">
      <alignment horizontal="left"/>
    </xf>
    <xf numFmtId="0" fontId="25" fillId="2" borderId="0" xfId="0" applyFont="1" applyFill="1" applyBorder="1"/>
    <xf numFmtId="0" fontId="15" fillId="2" borderId="0" xfId="0" applyFont="1" applyFill="1" applyBorder="1" applyAlignment="1"/>
    <xf numFmtId="0" fontId="2" fillId="2" borderId="1" xfId="0" applyFont="1" applyFill="1" applyBorder="1" applyAlignment="1">
      <alignment horizontal="right" wrapText="1"/>
    </xf>
    <xf numFmtId="0" fontId="15" fillId="2" borderId="0" xfId="0" applyFont="1" applyFill="1" applyBorder="1" applyAlignment="1">
      <alignment horizontal="left" wrapText="1"/>
    </xf>
    <xf numFmtId="0" fontId="30" fillId="2" borderId="2" xfId="0" applyFont="1" applyFill="1" applyBorder="1" applyAlignment="1">
      <alignment horizontal="left" vertical="center"/>
    </xf>
    <xf numFmtId="0" fontId="16" fillId="2" borderId="0" xfId="6" applyFont="1" applyFill="1"/>
    <xf numFmtId="0" fontId="16" fillId="2" borderId="0" xfId="6" applyFont="1" applyFill="1" applyAlignment="1">
      <alignment vertical="center"/>
    </xf>
    <xf numFmtId="0" fontId="15" fillId="2" borderId="0" xfId="0" applyFont="1" applyFill="1" applyAlignment="1">
      <alignment wrapText="1"/>
    </xf>
    <xf numFmtId="0" fontId="15" fillId="2" borderId="0" xfId="6" applyFont="1" applyFill="1" applyAlignment="1">
      <alignment horizontal="center"/>
    </xf>
    <xf numFmtId="0" fontId="16" fillId="2" borderId="0" xfId="6" quotePrefix="1" applyFont="1" applyFill="1" applyAlignment="1">
      <alignment vertical="center"/>
    </xf>
    <xf numFmtId="0" fontId="4" fillId="2" borderId="0" xfId="0" applyFont="1" applyFill="1"/>
    <xf numFmtId="0" fontId="13" fillId="2" borderId="0" xfId="0" applyFont="1" applyFill="1" applyAlignment="1">
      <alignment horizontal="left" vertical="top" wrapText="1"/>
    </xf>
    <xf numFmtId="165" fontId="13" fillId="2" borderId="0" xfId="0" applyNumberFormat="1" applyFont="1" applyFill="1" applyAlignment="1">
      <alignment horizontal="right" vertical="top" wrapText="1"/>
    </xf>
    <xf numFmtId="0" fontId="15" fillId="2" borderId="7" xfId="6" applyFont="1" applyFill="1" applyBorder="1"/>
    <xf numFmtId="0" fontId="15" fillId="2" borderId="0" xfId="6" applyFont="1" applyFill="1" applyBorder="1"/>
    <xf numFmtId="0" fontId="5" fillId="2" borderId="0" xfId="0" applyFont="1" applyFill="1" applyAlignment="1">
      <alignment horizontal="left"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6" fillId="2" borderId="4" xfId="0" applyFont="1" applyFill="1" applyBorder="1" applyAlignment="1">
      <alignment horizontal="left" wrapText="1"/>
    </xf>
    <xf numFmtId="3" fontId="5" fillId="3" borderId="0" xfId="0" applyNumberFormat="1" applyFont="1" applyFill="1" applyAlignment="1">
      <alignment horizontal="right" wrapText="1"/>
    </xf>
    <xf numFmtId="3" fontId="6" fillId="3" borderId="0" xfId="0" applyNumberFormat="1" applyFont="1" applyFill="1" applyAlignment="1">
      <alignment horizontal="right" wrapText="1"/>
    </xf>
    <xf numFmtId="0" fontId="6" fillId="2" borderId="0" xfId="0" applyFont="1" applyFill="1" applyAlignment="1">
      <alignment vertical="top"/>
    </xf>
    <xf numFmtId="0" fontId="27" fillId="2" borderId="0" xfId="0" applyFont="1" applyFill="1" applyAlignment="1"/>
    <xf numFmtId="0" fontId="24" fillId="2" borderId="0" xfId="0" applyFont="1" applyFill="1" applyAlignment="1"/>
    <xf numFmtId="0" fontId="2" fillId="2" borderId="0" xfId="0" applyFont="1" applyFill="1" applyAlignment="1"/>
    <xf numFmtId="0" fontId="2" fillId="2" borderId="0" xfId="0" applyFont="1" applyFill="1" applyBorder="1" applyAlignment="1"/>
    <xf numFmtId="0" fontId="26" fillId="2" borderId="0" xfId="0" applyFont="1" applyFill="1" applyBorder="1" applyAlignment="1"/>
    <xf numFmtId="0" fontId="5" fillId="2" borderId="4" xfId="0" applyFont="1" applyFill="1" applyBorder="1" applyAlignment="1">
      <alignment horizontal="right" vertical="top"/>
    </xf>
    <xf numFmtId="0" fontId="6" fillId="2" borderId="4" xfId="0" applyFont="1" applyFill="1" applyBorder="1" applyAlignment="1">
      <alignment horizontal="center" vertical="top"/>
    </xf>
    <xf numFmtId="0" fontId="5" fillId="2" borderId="1" xfId="0" applyFont="1" applyFill="1" applyBorder="1" applyAlignment="1">
      <alignment horizontal="center" vertical="top"/>
    </xf>
    <xf numFmtId="0" fontId="13" fillId="2" borderId="0" xfId="0" applyFont="1" applyFill="1" applyAlignment="1">
      <alignment horizontal="right" vertical="top"/>
    </xf>
    <xf numFmtId="0" fontId="13" fillId="2" borderId="0" xfId="0" applyFont="1" applyFill="1" applyAlignment="1"/>
    <xf numFmtId="0" fontId="12" fillId="2" borderId="0" xfId="0" applyFont="1" applyFill="1" applyAlignment="1">
      <alignment horizontal="right"/>
    </xf>
    <xf numFmtId="0" fontId="29" fillId="2" borderId="0" xfId="0" applyFont="1" applyFill="1" applyAlignment="1">
      <alignment horizontal="left" vertical="top"/>
    </xf>
    <xf numFmtId="0" fontId="13" fillId="2" borderId="0" xfId="0" applyFont="1" applyFill="1" applyAlignment="1">
      <alignment horizontal="left" vertical="top"/>
    </xf>
    <xf numFmtId="165" fontId="13" fillId="2" borderId="0" xfId="0" applyNumberFormat="1" applyFont="1" applyFill="1" applyAlignment="1">
      <alignment horizontal="right" vertical="top"/>
    </xf>
    <xf numFmtId="3" fontId="13" fillId="2" borderId="0" xfId="0" applyNumberFormat="1" applyFont="1" applyFill="1" applyAlignment="1">
      <alignment horizontal="right"/>
    </xf>
    <xf numFmtId="0" fontId="30" fillId="2" borderId="0" xfId="0" applyFont="1" applyFill="1" applyAlignment="1"/>
    <xf numFmtId="0" fontId="30" fillId="2" borderId="0" xfId="0" applyFont="1" applyFill="1" applyBorder="1" applyAlignment="1">
      <alignment horizontal="left" vertical="top"/>
    </xf>
    <xf numFmtId="0" fontId="8" fillId="2" borderId="0" xfId="0" applyFont="1" applyFill="1" applyBorder="1" applyAlignment="1">
      <alignment horizontal="right"/>
    </xf>
    <xf numFmtId="0" fontId="13" fillId="2" borderId="0" xfId="0" applyFont="1" applyFill="1" applyBorder="1" applyAlignment="1"/>
    <xf numFmtId="165" fontId="5" fillId="2" borderId="0" xfId="0" applyNumberFormat="1" applyFont="1" applyFill="1" applyAlignment="1">
      <alignment horizontal="right" vertical="top"/>
    </xf>
    <xf numFmtId="0" fontId="6" fillId="2" borderId="0" xfId="0" applyFont="1" applyFill="1" applyAlignment="1"/>
    <xf numFmtId="0" fontId="7" fillId="2" borderId="0" xfId="0" applyFont="1" applyFill="1" applyAlignment="1">
      <alignment vertical="top"/>
    </xf>
    <xf numFmtId="0" fontId="7" fillId="2" borderId="0" xfId="0" applyFont="1" applyFill="1" applyAlignment="1">
      <alignment horizontal="left" vertical="top"/>
    </xf>
    <xf numFmtId="0" fontId="13" fillId="2" borderId="0" xfId="0" applyFont="1" applyFill="1" applyAlignment="1">
      <alignment horizontal="right"/>
    </xf>
    <xf numFmtId="0" fontId="28" fillId="2" borderId="1" xfId="0" applyFont="1" applyFill="1" applyBorder="1" applyAlignment="1"/>
    <xf numFmtId="0" fontId="16" fillId="2" borderId="0" xfId="0" applyFont="1" applyFill="1" applyBorder="1" applyAlignment="1"/>
    <xf numFmtId="0" fontId="25" fillId="2" borderId="1" xfId="0" applyFont="1" applyFill="1" applyBorder="1" applyAlignment="1"/>
    <xf numFmtId="0" fontId="16" fillId="2" borderId="1" xfId="0" applyFont="1" applyFill="1" applyBorder="1" applyAlignment="1"/>
    <xf numFmtId="0" fontId="5" fillId="2" borderId="0" xfId="0" applyFont="1" applyFill="1" applyBorder="1" applyAlignment="1"/>
    <xf numFmtId="0" fontId="6" fillId="2" borderId="0" xfId="0" applyFont="1" applyFill="1" applyAlignment="1">
      <alignment horizontal="right" vertical="top"/>
    </xf>
    <xf numFmtId="0" fontId="5" fillId="2" borderId="0" xfId="0" applyFont="1" applyFill="1" applyAlignment="1">
      <alignment horizontal="right" vertical="center"/>
    </xf>
    <xf numFmtId="3" fontId="14" fillId="2" borderId="0" xfId="0" applyNumberFormat="1" applyFont="1" applyFill="1" applyBorder="1" applyAlignment="1">
      <alignment vertical="top"/>
    </xf>
    <xf numFmtId="3" fontId="14" fillId="2" borderId="0" xfId="0" applyNumberFormat="1" applyFont="1" applyFill="1" applyBorder="1" applyAlignment="1">
      <alignment horizontal="right" vertical="top"/>
    </xf>
    <xf numFmtId="0" fontId="0" fillId="2" borderId="8" xfId="0" applyFill="1" applyBorder="1" applyAlignment="1"/>
    <xf numFmtId="3" fontId="20" fillId="2" borderId="0" xfId="0" applyNumberFormat="1" applyFont="1" applyFill="1" applyBorder="1" applyAlignment="1">
      <alignment vertical="top"/>
    </xf>
    <xf numFmtId="0" fontId="8" fillId="2" borderId="0" xfId="0" applyFont="1" applyFill="1" applyAlignment="1">
      <alignment horizontal="right" vertical="center"/>
    </xf>
    <xf numFmtId="3" fontId="20" fillId="2" borderId="0" xfId="0" applyNumberFormat="1" applyFont="1" applyFill="1" applyBorder="1" applyAlignment="1">
      <alignment horizontal="right" vertical="top"/>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3" fontId="18" fillId="2" borderId="0" xfId="0" applyNumberFormat="1" applyFont="1" applyFill="1" applyBorder="1" applyAlignment="1">
      <alignment vertical="top"/>
    </xf>
    <xf numFmtId="3" fontId="0" fillId="2" borderId="0" xfId="0" applyNumberFormat="1" applyFill="1" applyAlignment="1"/>
    <xf numFmtId="3" fontId="5" fillId="2" borderId="0" xfId="0" applyNumberFormat="1" applyFont="1" applyFill="1" applyBorder="1" applyAlignment="1">
      <alignment vertical="top"/>
    </xf>
    <xf numFmtId="3" fontId="5" fillId="2" borderId="0" xfId="0" applyNumberFormat="1" applyFont="1" applyFill="1" applyBorder="1" applyAlignment="1">
      <alignment horizontal="right" vertical="top"/>
    </xf>
    <xf numFmtId="3" fontId="6" fillId="2" borderId="0" xfId="0" applyNumberFormat="1" applyFont="1" applyFill="1" applyBorder="1" applyAlignment="1">
      <alignment vertical="top"/>
    </xf>
    <xf numFmtId="3" fontId="6" fillId="2" borderId="0" xfId="0" applyNumberFormat="1" applyFont="1" applyFill="1" applyBorder="1" applyAlignment="1">
      <alignment horizontal="right" vertical="top"/>
    </xf>
    <xf numFmtId="0" fontId="8" fillId="2" borderId="3" xfId="0" applyFont="1" applyFill="1" applyBorder="1" applyAlignment="1">
      <alignment horizontal="right"/>
    </xf>
    <xf numFmtId="0" fontId="15" fillId="2" borderId="0" xfId="0" applyFont="1" applyFill="1" applyAlignment="1"/>
    <xf numFmtId="0" fontId="25" fillId="2" borderId="0" xfId="0" applyFont="1" applyFill="1" applyBorder="1" applyAlignment="1"/>
    <xf numFmtId="0" fontId="5" fillId="2" borderId="4"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2" fillId="2" borderId="1" xfId="0" quotePrefix="1" applyFont="1" applyFill="1" applyBorder="1" applyAlignment="1"/>
    <xf numFmtId="0" fontId="5" fillId="2" borderId="0" xfId="0" applyFont="1" applyFill="1" applyBorder="1" applyAlignment="1">
      <alignment horizontal="center" vertical="top"/>
    </xf>
    <xf numFmtId="0" fontId="9" fillId="2" borderId="0" xfId="0" applyFont="1" applyFill="1" applyAlignment="1">
      <alignment horizontal="left" vertical="top"/>
    </xf>
    <xf numFmtId="0" fontId="6" fillId="2" borderId="4" xfId="0" applyFont="1" applyFill="1" applyBorder="1" applyAlignment="1">
      <alignment horizontal="left" vertical="top"/>
    </xf>
    <xf numFmtId="0" fontId="6" fillId="2" borderId="0" xfId="0" applyFont="1" applyFill="1" applyBorder="1" applyAlignment="1">
      <alignment horizontal="left"/>
    </xf>
    <xf numFmtId="0" fontId="6" fillId="2" borderId="0" xfId="0" applyFont="1" applyFill="1" applyBorder="1" applyAlignment="1">
      <alignment horizontal="right"/>
    </xf>
    <xf numFmtId="0" fontId="14" fillId="2" borderId="0" xfId="0" applyFont="1" applyFill="1" applyAlignment="1">
      <alignment horizontal="right"/>
    </xf>
    <xf numFmtId="1" fontId="5" fillId="2" borderId="0" xfId="0" applyNumberFormat="1" applyFont="1" applyFill="1" applyAlignment="1">
      <alignment horizontal="right"/>
    </xf>
    <xf numFmtId="0" fontId="14" fillId="2" borderId="1" xfId="0" applyFont="1" applyFill="1" applyBorder="1" applyAlignment="1">
      <alignment horizontal="right"/>
    </xf>
    <xf numFmtId="0" fontId="5" fillId="2" borderId="0" xfId="5" applyFont="1" applyFill="1" applyBorder="1" applyAlignment="1">
      <alignment horizontal="right" vertical="top"/>
    </xf>
    <xf numFmtId="0" fontId="18" fillId="2" borderId="0" xfId="5" applyFill="1" applyAlignment="1"/>
    <xf numFmtId="3" fontId="8" fillId="2" borderId="0" xfId="5" applyNumberFormat="1" applyFont="1" applyFill="1" applyAlignment="1">
      <alignment horizontal="right" vertical="center"/>
    </xf>
    <xf numFmtId="3" fontId="5" fillId="2" borderId="3" xfId="5" applyNumberFormat="1" applyFont="1" applyFill="1" applyBorder="1" applyAlignment="1">
      <alignment horizontal="left"/>
    </xf>
    <xf numFmtId="3" fontId="8" fillId="2" borderId="3" xfId="5" applyNumberFormat="1" applyFont="1" applyFill="1" applyBorder="1" applyAlignment="1">
      <alignment horizontal="right"/>
    </xf>
    <xf numFmtId="0" fontId="18" fillId="2" borderId="0" xfId="5" applyFont="1" applyFill="1" applyAlignment="1"/>
    <xf numFmtId="164" fontId="5" fillId="2" borderId="0" xfId="0" applyNumberFormat="1" applyFont="1" applyFill="1" applyBorder="1" applyAlignment="1">
      <alignment horizontal="left" vertical="top"/>
    </xf>
    <xf numFmtId="3" fontId="5" fillId="3" borderId="0" xfId="0" applyNumberFormat="1" applyFont="1" applyFill="1" applyAlignment="1">
      <alignment horizontal="right"/>
    </xf>
    <xf numFmtId="1" fontId="5" fillId="2" borderId="0" xfId="0" applyNumberFormat="1" applyFont="1" applyFill="1" applyAlignment="1">
      <alignment horizontal="right" vertical="top"/>
    </xf>
    <xf numFmtId="3" fontId="6" fillId="3" borderId="0" xfId="0" applyNumberFormat="1" applyFont="1" applyFill="1" applyAlignment="1">
      <alignment horizontal="right"/>
    </xf>
    <xf numFmtId="0" fontId="6" fillId="2" borderId="1" xfId="0" applyFont="1" applyFill="1" applyBorder="1" applyAlignment="1">
      <alignment horizontal="right" vertical="top"/>
    </xf>
    <xf numFmtId="0" fontId="5" fillId="2" borderId="0" xfId="0" applyFont="1" applyFill="1" applyBorder="1" applyAlignment="1">
      <alignment horizontal="left"/>
    </xf>
    <xf numFmtId="0" fontId="6" fillId="2" borderId="9" xfId="0" applyFont="1" applyFill="1" applyBorder="1" applyAlignment="1">
      <alignment vertical="top" wrapText="1"/>
    </xf>
    <xf numFmtId="0" fontId="0" fillId="2" borderId="6" xfId="0" applyFill="1" applyBorder="1"/>
    <xf numFmtId="0" fontId="25" fillId="2" borderId="1" xfId="0" applyFont="1" applyFill="1" applyBorder="1"/>
    <xf numFmtId="0" fontId="5" fillId="2" borderId="0" xfId="0" applyFont="1" applyFill="1" applyBorder="1" applyAlignment="1">
      <alignment horizontal="right" wrapText="1"/>
    </xf>
    <xf numFmtId="0" fontId="6" fillId="2" borderId="0" xfId="0" applyFont="1" applyFill="1" applyAlignment="1">
      <alignment wrapText="1"/>
    </xf>
    <xf numFmtId="0" fontId="15" fillId="4" borderId="0" xfId="6" applyFont="1" applyFill="1" applyAlignment="1">
      <alignment horizontal="center"/>
    </xf>
    <xf numFmtId="0" fontId="15" fillId="2" borderId="0" xfId="6" applyFont="1" applyFill="1" applyAlignment="1">
      <alignment vertical="top"/>
    </xf>
    <xf numFmtId="0" fontId="15" fillId="2" borderId="0" xfId="6" applyFont="1" applyFill="1" applyAlignment="1">
      <alignment vertical="top" wrapText="1"/>
    </xf>
    <xf numFmtId="0" fontId="21" fillId="0" borderId="0" xfId="0" applyFont="1" applyFill="1"/>
    <xf numFmtId="0" fontId="0" fillId="2" borderId="0" xfId="0" applyFill="1" applyAlignment="1">
      <alignment horizontal="center"/>
    </xf>
    <xf numFmtId="0" fontId="13" fillId="0" borderId="0" xfId="0" applyFont="1" applyFill="1" applyAlignment="1"/>
    <xf numFmtId="0" fontId="13" fillId="2" borderId="0" xfId="0" applyFont="1" applyFill="1" applyAlignment="1">
      <alignment horizontal="right" vertical="center"/>
    </xf>
    <xf numFmtId="0" fontId="13" fillId="2" borderId="2" xfId="0" applyFont="1" applyFill="1" applyBorder="1" applyAlignment="1">
      <alignment horizontal="left" vertical="center"/>
    </xf>
    <xf numFmtId="0" fontId="6" fillId="2" borderId="2" xfId="0" applyFont="1" applyFill="1" applyBorder="1" applyAlignment="1">
      <alignment horizontal="left" vertical="center"/>
    </xf>
    <xf numFmtId="0" fontId="12" fillId="2" borderId="0" xfId="0" applyFont="1" applyFill="1" applyBorder="1" applyAlignment="1">
      <alignment horizontal="right"/>
    </xf>
    <xf numFmtId="0" fontId="9" fillId="2" borderId="0" xfId="0" applyFont="1" applyFill="1" applyAlignment="1">
      <alignment vertical="top"/>
    </xf>
    <xf numFmtId="3" fontId="13" fillId="2" borderId="0" xfId="5" applyNumberFormat="1" applyFont="1" applyFill="1" applyAlignment="1">
      <alignment horizontal="right" vertical="center"/>
    </xf>
    <xf numFmtId="3" fontId="8" fillId="2" borderId="0" xfId="0" applyNumberFormat="1" applyFont="1" applyFill="1" applyBorder="1" applyAlignment="1">
      <alignment horizontal="center" wrapText="1"/>
    </xf>
    <xf numFmtId="0" fontId="9" fillId="2" borderId="0" xfId="0" applyFont="1" applyFill="1" applyAlignment="1">
      <alignment vertical="top" wrapText="1"/>
    </xf>
    <xf numFmtId="0" fontId="16" fillId="2" borderId="0" xfId="0" applyFont="1" applyFill="1" applyAlignment="1">
      <alignment horizontal="right"/>
    </xf>
    <xf numFmtId="0" fontId="16" fillId="2" borderId="0" xfId="0" applyFont="1" applyFill="1"/>
    <xf numFmtId="3" fontId="5" fillId="2" borderId="2" xfId="0" applyNumberFormat="1" applyFont="1" applyFill="1" applyBorder="1" applyAlignment="1">
      <alignment horizontal="left" vertical="center"/>
    </xf>
    <xf numFmtId="3" fontId="5" fillId="2" borderId="0" xfId="0" applyNumberFormat="1" applyFont="1" applyFill="1" applyAlignment="1">
      <alignment horizontal="right" vertical="top"/>
    </xf>
    <xf numFmtId="0" fontId="5" fillId="2" borderId="0" xfId="5" quotePrefix="1" applyFont="1" applyFill="1" applyBorder="1" applyAlignment="1">
      <alignment horizontal="left" vertical="center"/>
    </xf>
    <xf numFmtId="0" fontId="5" fillId="2" borderId="0" xfId="5" applyFont="1" applyFill="1" applyBorder="1" applyAlignment="1">
      <alignment horizontal="left" vertical="center"/>
    </xf>
    <xf numFmtId="0" fontId="5" fillId="2" borderId="0" xfId="5" applyFont="1" applyFill="1" applyAlignment="1">
      <alignment horizontal="left" vertical="center"/>
    </xf>
    <xf numFmtId="0" fontId="6" fillId="2" borderId="0" xfId="5" applyFont="1" applyFill="1" applyAlignment="1">
      <alignment horizontal="left" vertical="center"/>
    </xf>
    <xf numFmtId="0" fontId="18" fillId="2" borderId="0" xfId="5" applyFill="1" applyAlignment="1">
      <alignment horizontal="left"/>
    </xf>
    <xf numFmtId="49" fontId="5" fillId="2" borderId="0" xfId="5" applyNumberFormat="1" applyFont="1" applyFill="1" applyBorder="1" applyAlignment="1">
      <alignment horizontal="left" vertical="center"/>
    </xf>
    <xf numFmtId="49" fontId="5" fillId="2" borderId="0" xfId="5" quotePrefix="1" applyNumberFormat="1" applyFont="1" applyFill="1" applyBorder="1" applyAlignment="1">
      <alignment horizontal="left" vertical="center"/>
    </xf>
    <xf numFmtId="1" fontId="6" fillId="2" borderId="0" xfId="5" applyNumberFormat="1" applyFont="1" applyFill="1" applyBorder="1" applyAlignment="1">
      <alignment horizontal="right" vertical="center"/>
    </xf>
    <xf numFmtId="1" fontId="5" fillId="2" borderId="0" xfId="5" applyNumberFormat="1" applyFont="1" applyFill="1" applyBorder="1" applyAlignment="1">
      <alignment horizontal="right" vertical="center"/>
    </xf>
    <xf numFmtId="1" fontId="5" fillId="2" borderId="0" xfId="5" applyNumberFormat="1" applyFont="1" applyFill="1" applyAlignment="1">
      <alignment horizontal="right" vertical="center"/>
    </xf>
    <xf numFmtId="1" fontId="18" fillId="2" borderId="0" xfId="5" applyNumberFormat="1" applyFill="1" applyAlignment="1"/>
    <xf numFmtId="0" fontId="5" fillId="2" borderId="0" xfId="5" applyFont="1" applyFill="1" applyAlignment="1"/>
    <xf numFmtId="165" fontId="5" fillId="2" borderId="0" xfId="0" applyNumberFormat="1" applyFont="1" applyFill="1" applyAlignment="1">
      <alignment horizontal="left" vertical="top"/>
    </xf>
    <xf numFmtId="165" fontId="5" fillId="2" borderId="0" xfId="0" applyNumberFormat="1" applyFont="1" applyFill="1" applyAlignment="1">
      <alignment horizontal="left" vertical="top" wrapText="1"/>
    </xf>
    <xf numFmtId="0" fontId="0" fillId="5" borderId="0" xfId="0" applyFill="1"/>
    <xf numFmtId="0" fontId="15" fillId="5" borderId="0" xfId="0" applyFont="1" applyFill="1" applyAlignment="1">
      <alignment vertical="center"/>
    </xf>
    <xf numFmtId="0" fontId="34" fillId="5" borderId="0" xfId="0" applyFont="1" applyFill="1" applyAlignment="1">
      <alignment vertical="center"/>
    </xf>
    <xf numFmtId="49" fontId="25" fillId="2" borderId="1" xfId="0" applyNumberFormat="1" applyFont="1" applyFill="1" applyBorder="1"/>
    <xf numFmtId="0" fontId="37" fillId="5" borderId="0" xfId="0" applyFont="1" applyFill="1"/>
    <xf numFmtId="0" fontId="38" fillId="5" borderId="0" xfId="0" applyFont="1" applyFill="1"/>
    <xf numFmtId="0" fontId="39" fillId="5" borderId="0" xfId="0" applyFont="1" applyFill="1"/>
    <xf numFmtId="0" fontId="15" fillId="5" borderId="0" xfId="0" applyFont="1" applyFill="1"/>
    <xf numFmtId="0" fontId="16" fillId="5" borderId="0" xfId="0" applyFont="1" applyFill="1"/>
    <xf numFmtId="0" fontId="40" fillId="5" borderId="0" xfId="0" applyFont="1" applyFill="1"/>
    <xf numFmtId="0" fontId="17" fillId="5" borderId="0" xfId="1" applyFill="1" applyAlignment="1" applyProtection="1">
      <alignment horizontal="left"/>
    </xf>
    <xf numFmtId="0" fontId="16" fillId="5" borderId="0" xfId="0" applyFont="1" applyFill="1" applyAlignment="1">
      <alignment horizontal="left"/>
    </xf>
    <xf numFmtId="0" fontId="2" fillId="5" borderId="0" xfId="0" applyFont="1" applyFill="1" applyBorder="1" applyAlignment="1">
      <alignment horizontal="left" vertical="top" wrapText="1"/>
    </xf>
    <xf numFmtId="0" fontId="41" fillId="5" borderId="0" xfId="0" applyFont="1" applyFill="1" applyBorder="1" applyAlignment="1">
      <alignment horizontal="left" wrapText="1"/>
    </xf>
    <xf numFmtId="0" fontId="5" fillId="5" borderId="0" xfId="0" applyFont="1" applyFill="1" applyBorder="1" applyAlignment="1">
      <alignment horizontal="left" wrapText="1"/>
    </xf>
    <xf numFmtId="0" fontId="0" fillId="5" borderId="0" xfId="0" applyFill="1" applyAlignment="1">
      <alignment horizontal="left" wrapText="1"/>
    </xf>
    <xf numFmtId="0" fontId="43" fillId="5" borderId="0" xfId="0" applyFont="1" applyFill="1" applyAlignment="1">
      <alignment vertical="center"/>
    </xf>
    <xf numFmtId="0" fontId="2" fillId="5" borderId="0" xfId="0" applyFont="1" applyFill="1" applyBorder="1" applyAlignment="1">
      <alignment vertical="top" wrapText="1"/>
    </xf>
    <xf numFmtId="0" fontId="42" fillId="5" borderId="0" xfId="0" applyFont="1" applyFill="1" applyAlignment="1">
      <alignment vertical="center"/>
    </xf>
    <xf numFmtId="0" fontId="0" fillId="5" borderId="0" xfId="0" applyFill="1" applyBorder="1"/>
    <xf numFmtId="0" fontId="34" fillId="5" borderId="0" xfId="0" applyFont="1" applyFill="1" applyBorder="1"/>
    <xf numFmtId="0" fontId="45" fillId="5" borderId="0" xfId="0" applyFont="1" applyFill="1" applyBorder="1" applyAlignment="1">
      <alignment vertical="center"/>
    </xf>
    <xf numFmtId="0" fontId="33" fillId="5" borderId="10" xfId="0" applyFont="1" applyFill="1" applyBorder="1" applyAlignment="1">
      <alignment vertical="center"/>
    </xf>
    <xf numFmtId="0" fontId="42" fillId="5" borderId="0" xfId="0" applyFont="1" applyFill="1" applyAlignment="1">
      <alignment vertical="center" wrapText="1"/>
    </xf>
    <xf numFmtId="0" fontId="34" fillId="5" borderId="0" xfId="0" applyFont="1" applyFill="1" applyAlignment="1">
      <alignment vertical="center" wrapText="1"/>
    </xf>
    <xf numFmtId="0" fontId="34" fillId="5" borderId="0" xfId="0" applyFont="1" applyFill="1" applyAlignment="1">
      <alignment horizontal="right" vertical="center" wrapText="1"/>
    </xf>
    <xf numFmtId="0" fontId="34" fillId="5" borderId="10" xfId="0" applyFont="1" applyFill="1" applyBorder="1" applyAlignment="1">
      <alignment vertical="center" wrapText="1"/>
    </xf>
    <xf numFmtId="0" fontId="34" fillId="5" borderId="11" xfId="0" applyFont="1" applyFill="1" applyBorder="1" applyAlignment="1">
      <alignment vertical="center" wrapText="1"/>
    </xf>
    <xf numFmtId="0" fontId="0" fillId="5" borderId="0" xfId="0" applyFill="1" applyAlignment="1">
      <alignment horizontal="left"/>
    </xf>
    <xf numFmtId="0" fontId="34" fillId="5" borderId="0" xfId="0" applyFont="1" applyFill="1" applyBorder="1" applyAlignment="1">
      <alignment vertical="center" wrapText="1"/>
    </xf>
    <xf numFmtId="0" fontId="34" fillId="5" borderId="10" xfId="0" applyFont="1" applyFill="1" applyBorder="1" applyAlignment="1">
      <alignment vertical="center"/>
    </xf>
    <xf numFmtId="0" fontId="34" fillId="5" borderId="0" xfId="0" applyFont="1" applyFill="1" applyAlignment="1">
      <alignment horizontal="center" vertical="center" wrapText="1"/>
    </xf>
    <xf numFmtId="0" fontId="33" fillId="5" borderId="10" xfId="0" applyFont="1" applyFill="1" applyBorder="1" applyAlignment="1">
      <alignment vertical="center" wrapText="1"/>
    </xf>
    <xf numFmtId="0" fontId="17" fillId="2" borderId="0" xfId="1" applyFill="1" applyAlignment="1" applyProtection="1">
      <alignment vertical="top"/>
    </xf>
    <xf numFmtId="0" fontId="17" fillId="2" borderId="0" xfId="1" applyFill="1" applyAlignment="1" applyProtection="1">
      <alignment vertical="top" wrapText="1"/>
    </xf>
    <xf numFmtId="0" fontId="0" fillId="5" borderId="0" xfId="0" applyFill="1" applyBorder="1" applyAlignment="1"/>
    <xf numFmtId="0" fontId="5" fillId="5" borderId="3" xfId="0" applyFont="1" applyFill="1" applyBorder="1" applyAlignment="1">
      <alignment horizontal="right"/>
    </xf>
    <xf numFmtId="0" fontId="8" fillId="5" borderId="3" xfId="0" applyFont="1" applyFill="1" applyBorder="1" applyAlignment="1">
      <alignment horizontal="right"/>
    </xf>
    <xf numFmtId="0" fontId="46" fillId="2" borderId="1" xfId="0" applyFont="1" applyFill="1" applyBorder="1"/>
    <xf numFmtId="49" fontId="46" fillId="2" borderId="1" xfId="0" applyNumberFormat="1" applyFont="1" applyFill="1" applyBorder="1"/>
    <xf numFmtId="9" fontId="0" fillId="2" borderId="0" xfId="7" applyFont="1" applyFill="1" applyAlignment="1"/>
    <xf numFmtId="9" fontId="13" fillId="2" borderId="0" xfId="7" applyFont="1" applyFill="1" applyAlignment="1"/>
    <xf numFmtId="0" fontId="34" fillId="0" borderId="0" xfId="0" applyFont="1" applyAlignment="1">
      <alignment horizontal="right"/>
    </xf>
    <xf numFmtId="0" fontId="5" fillId="0" borderId="0" xfId="0" applyFont="1" applyAlignment="1">
      <alignment horizontal="right"/>
    </xf>
    <xf numFmtId="0" fontId="34" fillId="5" borderId="0" xfId="0" applyFont="1" applyFill="1" applyAlignment="1">
      <alignment horizontal="center" vertical="center"/>
    </xf>
    <xf numFmtId="0" fontId="44" fillId="5" borderId="0" xfId="4" applyFont="1" applyFill="1"/>
    <xf numFmtId="0" fontId="15" fillId="5" borderId="0" xfId="0" applyFont="1" applyFill="1" applyBorder="1"/>
    <xf numFmtId="0" fontId="25" fillId="5" borderId="0" xfId="0" applyFont="1" applyFill="1" applyBorder="1"/>
    <xf numFmtId="0" fontId="5" fillId="5" borderId="0" xfId="4" applyFont="1" applyFill="1"/>
    <xf numFmtId="0" fontId="44" fillId="5" borderId="0" xfId="4" applyFont="1" applyFill="1" applyBorder="1"/>
    <xf numFmtId="0" fontId="5" fillId="5" borderId="0" xfId="4" applyFont="1" applyFill="1" applyAlignment="1">
      <alignment vertical="center"/>
    </xf>
    <xf numFmtId="0" fontId="44" fillId="5" borderId="0" xfId="4" applyFont="1" applyFill="1" applyBorder="1" applyAlignment="1">
      <alignment vertical="center"/>
    </xf>
    <xf numFmtId="0" fontId="44" fillId="5" borderId="0" xfId="4" applyFont="1" applyFill="1" applyAlignment="1">
      <alignment vertical="center"/>
    </xf>
    <xf numFmtId="3" fontId="5" fillId="5" borderId="0" xfId="4" applyNumberFormat="1" applyFont="1" applyFill="1"/>
    <xf numFmtId="3" fontId="44" fillId="5" borderId="0" xfId="4" applyNumberFormat="1" applyFont="1" applyFill="1" applyBorder="1"/>
    <xf numFmtId="0" fontId="5" fillId="5" borderId="0" xfId="4" applyFill="1"/>
    <xf numFmtId="0" fontId="19" fillId="5" borderId="0" xfId="4" applyFont="1" applyFill="1" applyBorder="1"/>
    <xf numFmtId="0" fontId="5" fillId="5" borderId="0" xfId="4" applyFill="1" applyBorder="1"/>
    <xf numFmtId="0" fontId="6" fillId="5" borderId="0" xfId="4" applyFont="1" applyFill="1" applyBorder="1" applyProtection="1">
      <protection locked="0"/>
    </xf>
    <xf numFmtId="3" fontId="5" fillId="5" borderId="0" xfId="4" applyNumberFormat="1" applyFont="1" applyFill="1" applyBorder="1"/>
    <xf numFmtId="3" fontId="5" fillId="5" borderId="0" xfId="0" applyNumberFormat="1" applyFont="1" applyFill="1" applyBorder="1"/>
    <xf numFmtId="0" fontId="6" fillId="5" borderId="1" xfId="4" applyFont="1" applyFill="1" applyBorder="1" applyProtection="1">
      <protection locked="0"/>
    </xf>
    <xf numFmtId="3" fontId="5" fillId="5" borderId="1" xfId="4" applyNumberFormat="1" applyFont="1" applyFill="1" applyBorder="1"/>
    <xf numFmtId="0" fontId="5" fillId="5" borderId="1" xfId="4" applyFont="1" applyFill="1" applyBorder="1" applyAlignment="1">
      <alignment horizontal="center" vertical="center"/>
    </xf>
    <xf numFmtId="0" fontId="6" fillId="5" borderId="0" xfId="4" applyFont="1" applyFill="1" applyBorder="1" applyAlignment="1">
      <alignment vertical="center"/>
    </xf>
    <xf numFmtId="0" fontId="6" fillId="5" borderId="1" xfId="4" applyFont="1" applyFill="1" applyBorder="1" applyAlignment="1">
      <alignment vertical="center"/>
    </xf>
    <xf numFmtId="3" fontId="9" fillId="5" borderId="0" xfId="4" applyNumberFormat="1" applyFont="1" applyFill="1" applyBorder="1"/>
    <xf numFmtId="0" fontId="5" fillId="5" borderId="0" xfId="4" applyFont="1" applyFill="1" applyBorder="1"/>
    <xf numFmtId="0" fontId="16" fillId="5" borderId="0" xfId="0" applyFont="1" applyFill="1" applyBorder="1"/>
    <xf numFmtId="0" fontId="0" fillId="5" borderId="0" xfId="0" applyFill="1" applyAlignment="1"/>
    <xf numFmtId="0" fontId="5" fillId="5" borderId="0" xfId="0" applyFont="1" applyFill="1" applyAlignment="1"/>
    <xf numFmtId="0" fontId="6" fillId="5" borderId="0" xfId="0" applyFont="1" applyFill="1" applyAlignment="1">
      <alignment horizontal="left" vertical="top"/>
    </xf>
    <xf numFmtId="0" fontId="34" fillId="5" borderId="0" xfId="0" applyFont="1" applyFill="1" applyAlignment="1">
      <alignment vertical="center" wrapText="1"/>
    </xf>
    <xf numFmtId="0" fontId="34" fillId="5" borderId="12" xfId="0" applyFont="1" applyFill="1" applyBorder="1" applyAlignment="1">
      <alignment vertical="center" wrapText="1"/>
    </xf>
    <xf numFmtId="0" fontId="34" fillId="5" borderId="0" xfId="0" applyFont="1" applyFill="1" applyAlignment="1">
      <alignment horizontal="left" vertical="center" wrapText="1"/>
    </xf>
    <xf numFmtId="0" fontId="34" fillId="5"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5" borderId="0" xfId="0" applyFont="1" applyFill="1" applyBorder="1" applyAlignment="1">
      <alignment vertical="center" wrapText="1"/>
    </xf>
    <xf numFmtId="0" fontId="34" fillId="5" borderId="1" xfId="0" applyFont="1" applyFill="1" applyBorder="1" applyAlignment="1">
      <alignment vertical="center" wrapText="1"/>
    </xf>
    <xf numFmtId="0" fontId="34" fillId="5" borderId="1" xfId="0" applyFont="1" applyFill="1" applyBorder="1" applyAlignment="1">
      <alignment vertical="center" wrapText="1"/>
    </xf>
    <xf numFmtId="0" fontId="0" fillId="5" borderId="1" xfId="0" applyFill="1" applyBorder="1"/>
    <xf numFmtId="0" fontId="34" fillId="5" borderId="1" xfId="0" applyFont="1" applyFill="1" applyBorder="1" applyAlignment="1">
      <alignment horizontal="left" vertical="center" wrapText="1"/>
    </xf>
    <xf numFmtId="0" fontId="34" fillId="5" borderId="1" xfId="0" applyFont="1" applyFill="1" applyBorder="1"/>
    <xf numFmtId="0" fontId="33" fillId="5" borderId="1" xfId="0" applyFont="1" applyFill="1" applyBorder="1" applyAlignment="1">
      <alignment vertical="center"/>
    </xf>
    <xf numFmtId="0" fontId="42" fillId="5" borderId="0" xfId="0" applyFont="1" applyFill="1" applyBorder="1" applyAlignment="1">
      <alignment vertical="center" wrapText="1"/>
    </xf>
    <xf numFmtId="0" fontId="42" fillId="5" borderId="9" xfId="0" applyFont="1" applyFill="1" applyBorder="1" applyAlignment="1">
      <alignment vertical="center" wrapText="1"/>
    </xf>
    <xf numFmtId="0" fontId="42" fillId="5" borderId="0" xfId="0" applyFont="1" applyFill="1" applyBorder="1" applyAlignment="1">
      <alignment vertical="center"/>
    </xf>
    <xf numFmtId="0" fontId="34" fillId="5" borderId="9" xfId="0" applyFont="1" applyFill="1" applyBorder="1" applyAlignment="1">
      <alignment vertical="center"/>
    </xf>
    <xf numFmtId="0" fontId="34" fillId="5" borderId="9" xfId="0" applyFont="1" applyFill="1" applyBorder="1" applyAlignment="1">
      <alignment vertical="center" wrapText="1"/>
    </xf>
    <xf numFmtId="0" fontId="0" fillId="5" borderId="9" xfId="0" applyFill="1" applyBorder="1"/>
    <xf numFmtId="0" fontId="34" fillId="5" borderId="0" xfId="0" applyFont="1" applyFill="1" applyBorder="1" applyAlignment="1">
      <alignment horizontal="left" vertical="center" wrapText="1"/>
    </xf>
    <xf numFmtId="0" fontId="34" fillId="5" borderId="9" xfId="0" applyFont="1" applyFill="1" applyBorder="1" applyAlignment="1">
      <alignment horizontal="left" vertical="center" wrapText="1"/>
    </xf>
    <xf numFmtId="0" fontId="42" fillId="5" borderId="1" xfId="0" applyFont="1" applyFill="1" applyBorder="1" applyAlignment="1">
      <alignment vertical="center"/>
    </xf>
    <xf numFmtId="0" fontId="42" fillId="5" borderId="1" xfId="0" applyFont="1" applyFill="1" applyBorder="1" applyAlignment="1">
      <alignment vertical="center" wrapText="1"/>
    </xf>
    <xf numFmtId="0" fontId="34" fillId="5" borderId="1" xfId="0" applyFont="1" applyFill="1" applyBorder="1" applyAlignment="1">
      <alignment vertical="top" wrapText="1"/>
    </xf>
    <xf numFmtId="0" fontId="34" fillId="5" borderId="1" xfId="0" applyFont="1" applyFill="1" applyBorder="1" applyAlignment="1">
      <alignment horizontal="left" vertical="center"/>
    </xf>
    <xf numFmtId="0" fontId="34" fillId="5" borderId="1" xfId="0" applyFont="1" applyFill="1" applyBorder="1" applyAlignment="1">
      <alignment vertical="center"/>
    </xf>
    <xf numFmtId="0" fontId="15" fillId="5" borderId="0" xfId="0" applyFont="1" applyFill="1" applyAlignment="1">
      <alignment wrapText="1"/>
    </xf>
    <xf numFmtId="0" fontId="25" fillId="5" borderId="1" xfId="0" applyFont="1" applyFill="1" applyBorder="1" applyAlignment="1">
      <alignment vertical="top" wrapText="1"/>
    </xf>
    <xf numFmtId="0" fontId="15" fillId="5" borderId="0" xfId="0" applyFont="1" applyFill="1" applyAlignment="1"/>
    <xf numFmtId="0" fontId="25" fillId="5" borderId="1" xfId="0" applyFont="1" applyFill="1" applyBorder="1" applyAlignment="1">
      <alignment vertical="top"/>
    </xf>
    <xf numFmtId="0" fontId="9" fillId="2" borderId="0" xfId="0" applyFont="1" applyFill="1" applyBorder="1" applyAlignment="1">
      <alignment horizontal="left" vertical="top"/>
    </xf>
    <xf numFmtId="0" fontId="6" fillId="2" borderId="0" xfId="0" applyFont="1" applyFill="1" applyBorder="1" applyAlignment="1">
      <alignment horizontal="left" vertical="center"/>
    </xf>
    <xf numFmtId="3" fontId="6" fillId="2" borderId="0" xfId="0" applyNumberFormat="1" applyFont="1" applyFill="1" applyBorder="1" applyAlignment="1">
      <alignment horizontal="left" vertical="center"/>
    </xf>
    <xf numFmtId="3" fontId="6" fillId="2" borderId="0" xfId="0" applyNumberFormat="1" applyFont="1" applyFill="1" applyBorder="1" applyAlignment="1">
      <alignment horizontal="right" vertical="center"/>
    </xf>
    <xf numFmtId="0" fontId="5" fillId="2" borderId="1" xfId="0" applyFont="1" applyFill="1" applyBorder="1" applyAlignment="1">
      <alignment horizontal="right"/>
    </xf>
    <xf numFmtId="0" fontId="5" fillId="2" borderId="4" xfId="0" applyFont="1" applyFill="1" applyBorder="1" applyAlignment="1">
      <alignment horizontal="left" vertical="top"/>
    </xf>
    <xf numFmtId="0" fontId="45" fillId="5" borderId="16" xfId="0" applyFont="1" applyFill="1" applyBorder="1" applyAlignment="1">
      <alignment horizontal="center" vertical="center"/>
    </xf>
    <xf numFmtId="0" fontId="45" fillId="5" borderId="16" xfId="0" applyFont="1" applyFill="1" applyBorder="1" applyAlignment="1">
      <alignment vertical="center"/>
    </xf>
    <xf numFmtId="0" fontId="45" fillId="5" borderId="16" xfId="0" quotePrefix="1" applyFont="1" applyFill="1" applyBorder="1" applyAlignment="1">
      <alignment horizontal="center" vertical="center"/>
    </xf>
    <xf numFmtId="0" fontId="33" fillId="5" borderId="0" xfId="0" applyFont="1" applyFill="1"/>
    <xf numFmtId="0" fontId="0" fillId="5" borderId="16" xfId="0" applyFill="1" applyBorder="1" applyAlignment="1">
      <alignment wrapText="1"/>
    </xf>
    <xf numFmtId="0" fontId="48" fillId="8" borderId="16" xfId="0" applyFont="1" applyFill="1" applyBorder="1" applyAlignment="1">
      <alignment vertical="center" wrapText="1"/>
    </xf>
    <xf numFmtId="0" fontId="45" fillId="5" borderId="16" xfId="0" applyFont="1" applyFill="1" applyBorder="1" applyAlignment="1">
      <alignment vertical="center" wrapText="1"/>
    </xf>
    <xf numFmtId="3" fontId="6" fillId="2" borderId="0" xfId="5" applyNumberFormat="1" applyFont="1" applyFill="1" applyAlignment="1">
      <alignment horizontal="right" vertical="center"/>
    </xf>
    <xf numFmtId="3" fontId="12" fillId="2" borderId="0" xfId="5" applyNumberFormat="1" applyFont="1" applyFill="1" applyAlignment="1">
      <alignment horizontal="right" vertical="center"/>
    </xf>
    <xf numFmtId="1" fontId="6" fillId="2" borderId="0" xfId="5" applyNumberFormat="1" applyFont="1" applyFill="1" applyAlignment="1">
      <alignment horizontal="right" vertical="center"/>
    </xf>
    <xf numFmtId="0" fontId="47" fillId="0" borderId="0" xfId="0" applyFont="1" applyFill="1" applyBorder="1" applyAlignment="1"/>
    <xf numFmtId="0" fontId="5" fillId="5" borderId="0" xfId="0" applyFont="1" applyFill="1" applyAlignment="1">
      <alignment horizontal="left" vertical="top"/>
    </xf>
    <xf numFmtId="0" fontId="5" fillId="2" borderId="0" xfId="0" applyFont="1" applyFill="1" applyBorder="1" applyAlignment="1">
      <alignment horizontal="right" vertical="top" wrapText="1"/>
    </xf>
    <xf numFmtId="0" fontId="5" fillId="5" borderId="0" xfId="0" applyFont="1" applyFill="1" applyAlignment="1">
      <alignment horizontal="left" vertical="top"/>
    </xf>
    <xf numFmtId="0" fontId="17" fillId="2" borderId="0" xfId="1" applyFill="1" applyAlignment="1" applyProtection="1">
      <alignment horizontal="left" vertical="top" wrapText="1"/>
    </xf>
    <xf numFmtId="49" fontId="17" fillId="2" borderId="0" xfId="1" applyNumberFormat="1" applyFill="1" applyAlignment="1" applyProtection="1">
      <alignment horizontal="left" vertical="top" wrapText="1"/>
    </xf>
    <xf numFmtId="0" fontId="36" fillId="6" borderId="0" xfId="0" applyFont="1" applyFill="1" applyAlignment="1">
      <alignment vertical="center"/>
    </xf>
    <xf numFmtId="0" fontId="0" fillId="6" borderId="0" xfId="0" applyFill="1" applyAlignment="1">
      <alignment vertical="center"/>
    </xf>
    <xf numFmtId="0" fontId="0" fillId="6" borderId="0" xfId="0" applyFill="1" applyAlignment="1"/>
    <xf numFmtId="0" fontId="15" fillId="4" borderId="0" xfId="6" applyFont="1" applyFill="1" applyAlignment="1">
      <alignment horizontal="center"/>
    </xf>
    <xf numFmtId="0" fontId="33" fillId="5" borderId="10" xfId="0" applyFont="1" applyFill="1" applyBorder="1" applyAlignment="1">
      <alignment vertical="center" wrapText="1"/>
    </xf>
    <xf numFmtId="0" fontId="34" fillId="5" borderId="0" xfId="0" applyFont="1" applyFill="1" applyAlignment="1">
      <alignment vertical="center" wrapText="1"/>
    </xf>
    <xf numFmtId="0" fontId="42" fillId="5" borderId="1" xfId="0" applyFont="1" applyFill="1" applyBorder="1" applyAlignment="1">
      <alignment vertical="center" wrapText="1"/>
    </xf>
    <xf numFmtId="0" fontId="34" fillId="5" borderId="12" xfId="0" applyFont="1" applyFill="1" applyBorder="1" applyAlignment="1">
      <alignment vertical="center" wrapText="1"/>
    </xf>
    <xf numFmtId="0" fontId="34" fillId="5" borderId="10" xfId="0" applyFont="1" applyFill="1" applyBorder="1" applyAlignment="1">
      <alignment vertical="center" wrapText="1"/>
    </xf>
    <xf numFmtId="0" fontId="34" fillId="5" borderId="11" xfId="0" applyFont="1" applyFill="1" applyBorder="1" applyAlignment="1">
      <alignment horizontal="left" vertical="center" wrapText="1"/>
    </xf>
    <xf numFmtId="0" fontId="34" fillId="5" borderId="11" xfId="0" applyFont="1" applyFill="1" applyBorder="1" applyAlignment="1">
      <alignment vertical="center" wrapText="1"/>
    </xf>
    <xf numFmtId="0" fontId="34" fillId="5" borderId="10" xfId="0" applyFont="1" applyFill="1" applyBorder="1" applyAlignment="1">
      <alignment horizontal="left" vertical="center" wrapText="1"/>
    </xf>
    <xf numFmtId="0" fontId="34" fillId="5" borderId="12" xfId="0" applyFont="1" applyFill="1" applyBorder="1" applyAlignment="1">
      <alignment horizontal="left" vertical="center" wrapText="1"/>
    </xf>
    <xf numFmtId="0" fontId="34" fillId="5" borderId="9" xfId="0" applyFont="1" applyFill="1" applyBorder="1" applyAlignment="1">
      <alignment horizontal="left" vertical="center" wrapText="1"/>
    </xf>
    <xf numFmtId="0" fontId="0" fillId="0" borderId="9" xfId="0" applyBorder="1" applyAlignment="1">
      <alignment horizontal="left" vertical="center" wrapText="1"/>
    </xf>
    <xf numFmtId="0" fontId="34" fillId="5" borderId="0" xfId="0" applyFont="1" applyFill="1" applyBorder="1" applyAlignment="1">
      <alignment horizontal="left" vertical="center" wrapText="1"/>
    </xf>
    <xf numFmtId="0" fontId="34" fillId="5" borderId="0" xfId="0" applyFont="1" applyFill="1" applyBorder="1" applyAlignment="1">
      <alignment horizontal="left" vertical="center"/>
    </xf>
    <xf numFmtId="0" fontId="34" fillId="5" borderId="1" xfId="0" applyFont="1" applyFill="1" applyBorder="1" applyAlignment="1">
      <alignment horizontal="left" vertical="center" wrapText="1"/>
    </xf>
    <xf numFmtId="0" fontId="34" fillId="5" borderId="0" xfId="0" applyFont="1" applyFill="1" applyBorder="1" applyAlignment="1">
      <alignment vertical="center" wrapText="1"/>
    </xf>
    <xf numFmtId="0" fontId="34" fillId="5" borderId="1" xfId="0" applyFont="1" applyFill="1" applyBorder="1" applyAlignment="1">
      <alignment vertical="center" wrapText="1"/>
    </xf>
    <xf numFmtId="0" fontId="0" fillId="0" borderId="1" xfId="0" applyBorder="1" applyAlignment="1">
      <alignment vertical="center" wrapText="1"/>
    </xf>
    <xf numFmtId="0" fontId="34" fillId="5" borderId="1" xfId="0" applyFont="1" applyFill="1" applyBorder="1" applyAlignment="1">
      <alignment vertical="top" wrapText="1"/>
    </xf>
    <xf numFmtId="0" fontId="34" fillId="5" borderId="9" xfId="0" applyFont="1" applyFill="1" applyBorder="1" applyAlignment="1">
      <alignment horizontal="left" vertical="center"/>
    </xf>
    <xf numFmtId="0" fontId="42" fillId="5" borderId="0" xfId="0" applyFont="1" applyFill="1" applyBorder="1" applyAlignment="1">
      <alignment vertical="center" wrapText="1"/>
    </xf>
    <xf numFmtId="0" fontId="34" fillId="5" borderId="0" xfId="0" applyFont="1" applyFill="1" applyAlignment="1">
      <alignment horizontal="left" vertical="center"/>
    </xf>
    <xf numFmtId="0" fontId="43" fillId="5" borderId="0" xfId="0" applyFont="1" applyFill="1" applyAlignment="1">
      <alignment horizontal="left" vertical="center"/>
    </xf>
    <xf numFmtId="0" fontId="33" fillId="5" borderId="1" xfId="0" applyFont="1" applyFill="1" applyBorder="1" applyAlignment="1">
      <alignment vertical="center" wrapText="1"/>
    </xf>
    <xf numFmtId="0" fontId="42" fillId="5" borderId="9" xfId="0" applyFont="1" applyFill="1" applyBorder="1" applyAlignment="1">
      <alignment horizontal="left" vertical="center" wrapText="1"/>
    </xf>
    <xf numFmtId="0" fontId="42" fillId="5" borderId="9" xfId="0" applyFont="1" applyFill="1" applyBorder="1" applyAlignment="1">
      <alignment horizontal="center" vertical="center" wrapText="1"/>
    </xf>
    <xf numFmtId="0" fontId="0" fillId="0" borderId="0" xfId="0" applyAlignment="1">
      <alignment horizontal="left" vertical="center"/>
    </xf>
    <xf numFmtId="0" fontId="35" fillId="5" borderId="0" xfId="0" applyFont="1" applyFill="1" applyAlignment="1">
      <alignment horizontal="left" vertical="center" wrapText="1"/>
    </xf>
    <xf numFmtId="0" fontId="42" fillId="5" borderId="0" xfId="0" applyFont="1" applyFill="1" applyAlignment="1">
      <alignment horizontal="left" vertical="center" wrapText="1"/>
    </xf>
    <xf numFmtId="0" fontId="43" fillId="5" borderId="0" xfId="0" applyFont="1" applyFill="1" applyAlignment="1">
      <alignment horizontal="left" vertical="center" wrapText="1"/>
    </xf>
    <xf numFmtId="0" fontId="35" fillId="5" borderId="0" xfId="0" applyFont="1" applyFill="1" applyAlignment="1">
      <alignment horizontal="left" vertical="center"/>
    </xf>
    <xf numFmtId="0" fontId="34" fillId="5" borderId="0" xfId="0" applyFont="1" applyFill="1" applyAlignment="1">
      <alignment horizontal="center" vertical="center"/>
    </xf>
    <xf numFmtId="0" fontId="34" fillId="5" borderId="0" xfId="0" applyFont="1" applyFill="1" applyAlignment="1">
      <alignment horizontal="left" vertical="center" wrapText="1"/>
    </xf>
    <xf numFmtId="0" fontId="36" fillId="7" borderId="0" xfId="0" applyFont="1" applyFill="1" applyAlignment="1">
      <alignment horizontal="center" vertical="center"/>
    </xf>
    <xf numFmtId="0" fontId="5" fillId="2" borderId="4" xfId="5" applyFont="1" applyFill="1" applyBorder="1" applyAlignment="1">
      <alignment horizontal="left" wrapText="1"/>
    </xf>
    <xf numFmtId="0" fontId="5" fillId="2" borderId="0" xfId="5" applyFont="1" applyFill="1" applyAlignment="1">
      <alignment horizontal="left" wrapText="1"/>
    </xf>
    <xf numFmtId="0" fontId="6" fillId="2" borderId="4" xfId="0" applyFont="1" applyFill="1" applyBorder="1" applyAlignment="1">
      <alignment horizontal="center" vertical="top"/>
    </xf>
    <xf numFmtId="0" fontId="6" fillId="2" borderId="7" xfId="0" applyFont="1" applyFill="1" applyBorder="1" applyAlignment="1">
      <alignment horizontal="center" vertical="top"/>
    </xf>
    <xf numFmtId="0" fontId="6" fillId="2" borderId="9" xfId="0" applyFont="1" applyFill="1" applyBorder="1" applyAlignment="1">
      <alignment horizontal="center" vertical="top" wrapText="1"/>
    </xf>
    <xf numFmtId="0" fontId="6" fillId="2" borderId="1" xfId="0" applyFont="1" applyFill="1" applyBorder="1" applyAlignment="1">
      <alignment horizontal="left" wrapText="1"/>
    </xf>
    <xf numFmtId="0" fontId="5" fillId="2" borderId="4" xfId="0" applyFont="1" applyFill="1" applyBorder="1" applyAlignment="1">
      <alignment horizontal="left" wrapText="1"/>
    </xf>
    <xf numFmtId="0" fontId="5" fillId="2" borderId="7" xfId="0" applyFont="1" applyFill="1" applyBorder="1" applyAlignment="1">
      <alignment horizontal="center" wrapText="1"/>
    </xf>
    <xf numFmtId="0" fontId="6" fillId="2" borderId="7" xfId="0" applyFont="1" applyFill="1" applyBorder="1" applyAlignment="1">
      <alignment horizontal="center" wrapText="1"/>
    </xf>
    <xf numFmtId="0" fontId="5" fillId="2" borderId="13" xfId="0" applyFont="1" applyFill="1" applyBorder="1" applyAlignment="1">
      <alignment horizontal="center" wrapText="1"/>
    </xf>
    <xf numFmtId="0" fontId="5" fillId="2" borderId="0" xfId="0" applyFont="1" applyFill="1" applyBorder="1" applyAlignment="1">
      <alignment horizontal="center" wrapText="1"/>
    </xf>
    <xf numFmtId="0" fontId="5" fillId="2" borderId="14" xfId="5" applyFont="1" applyFill="1" applyBorder="1" applyAlignment="1">
      <alignment horizontal="center" vertical="top" wrapText="1"/>
    </xf>
    <xf numFmtId="0" fontId="6" fillId="2" borderId="15" xfId="5" applyFont="1" applyFill="1" applyBorder="1" applyAlignment="1">
      <alignment horizontal="center"/>
    </xf>
    <xf numFmtId="0" fontId="15" fillId="2" borderId="9" xfId="0" applyFont="1" applyFill="1" applyBorder="1" applyAlignment="1">
      <alignment horizontal="center" vertical="top" wrapText="1"/>
    </xf>
    <xf numFmtId="0" fontId="5" fillId="2" borderId="4" xfId="0" applyFont="1" applyFill="1" applyBorder="1" applyAlignment="1">
      <alignment horizontal="right" vertical="top" wrapText="1"/>
    </xf>
    <xf numFmtId="0" fontId="5" fillId="2" borderId="1" xfId="0" applyFont="1" applyFill="1" applyBorder="1" applyAlignment="1">
      <alignment horizontal="right" vertical="top" wrapText="1"/>
    </xf>
    <xf numFmtId="0" fontId="6" fillId="2" borderId="4" xfId="0" applyFont="1" applyFill="1" applyBorder="1" applyAlignment="1">
      <alignment horizontal="lef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Border="1" applyAlignment="1">
      <alignment horizontal="left" vertical="top" wrapText="1"/>
    </xf>
    <xf numFmtId="0" fontId="15" fillId="2" borderId="7" xfId="0" applyFont="1" applyFill="1" applyBorder="1" applyAlignment="1">
      <alignment wrapText="1"/>
    </xf>
    <xf numFmtId="0" fontId="6" fillId="2" borderId="7" xfId="0" applyFont="1" applyFill="1" applyBorder="1" applyAlignment="1">
      <alignment horizontal="center" vertical="top" wrapText="1"/>
    </xf>
    <xf numFmtId="0" fontId="5" fillId="2" borderId="1" xfId="0" applyFont="1" applyFill="1" applyBorder="1" applyAlignment="1">
      <alignment horizontal="center" vertical="top" wrapText="1"/>
    </xf>
    <xf numFmtId="0" fontId="6" fillId="2" borderId="9" xfId="0" applyFont="1" applyFill="1" applyBorder="1" applyAlignment="1">
      <alignment horizontal="center" wrapText="1"/>
    </xf>
    <xf numFmtId="0" fontId="15" fillId="2" borderId="9" xfId="0" applyFont="1" applyFill="1" applyBorder="1" applyAlignment="1">
      <alignment wrapText="1"/>
    </xf>
    <xf numFmtId="0" fontId="5" fillId="2" borderId="4" xfId="0" applyFont="1" applyFill="1" applyBorder="1" applyAlignment="1">
      <alignment horizontal="left" vertical="top" wrapText="1"/>
    </xf>
    <xf numFmtId="0" fontId="6" fillId="2" borderId="4" xfId="0" applyFont="1" applyFill="1" applyBorder="1" applyAlignment="1">
      <alignment horizontal="center" vertical="top" wrapText="1"/>
    </xf>
    <xf numFmtId="0" fontId="3" fillId="2" borderId="0" xfId="0" applyFont="1" applyFill="1" applyBorder="1" applyAlignment="1"/>
    <xf numFmtId="0" fontId="0" fillId="5" borderId="0" xfId="0" applyFill="1" applyBorder="1" applyAlignment="1"/>
    <xf numFmtId="0" fontId="6" fillId="2" borderId="4" xfId="0" applyFont="1" applyFill="1" applyBorder="1" applyAlignment="1">
      <alignment horizontal="left" wrapText="1"/>
    </xf>
    <xf numFmtId="0" fontId="5" fillId="2" borderId="0" xfId="0" applyFont="1" applyFill="1" applyBorder="1" applyAlignment="1">
      <alignment horizontal="right" vertical="top" wrapText="1"/>
    </xf>
    <xf numFmtId="0" fontId="5" fillId="2" borderId="0" xfId="0" applyFont="1" applyFill="1" applyAlignment="1">
      <alignment horizontal="left" wrapText="1"/>
    </xf>
    <xf numFmtId="0" fontId="13" fillId="2" borderId="0" xfId="0" applyFont="1" applyFill="1" applyAlignment="1">
      <alignment horizontal="left" wrapText="1"/>
    </xf>
    <xf numFmtId="0" fontId="5" fillId="5" borderId="0" xfId="0" applyFont="1" applyFill="1" applyAlignment="1">
      <alignment horizontal="left" vertical="top"/>
    </xf>
    <xf numFmtId="0" fontId="7" fillId="2" borderId="0" xfId="0" applyFont="1" applyFill="1" applyAlignment="1">
      <alignment horizontal="left" vertical="top" wrapText="1"/>
    </xf>
    <xf numFmtId="0" fontId="22" fillId="2" borderId="0" xfId="0" applyFont="1" applyFill="1" applyAlignment="1">
      <alignment horizontal="left" vertical="top" wrapText="1"/>
    </xf>
    <xf numFmtId="0" fontId="15" fillId="2" borderId="0" xfId="0" applyFont="1" applyFill="1" applyAlignment="1">
      <alignment horizontal="left" wrapText="1"/>
    </xf>
    <xf numFmtId="0" fontId="6" fillId="2" borderId="1" xfId="0" applyFont="1" applyFill="1" applyBorder="1" applyAlignment="1">
      <alignment horizontal="left" vertical="top" wrapText="1"/>
    </xf>
    <xf numFmtId="0" fontId="5" fillId="2" borderId="14" xfId="0" applyFont="1" applyFill="1" applyBorder="1" applyAlignment="1">
      <alignment horizontal="center"/>
    </xf>
    <xf numFmtId="0" fontId="6" fillId="2" borderId="9" xfId="0" applyFont="1" applyFill="1" applyBorder="1" applyAlignment="1">
      <alignment horizontal="center" vertical="top"/>
    </xf>
    <xf numFmtId="0" fontId="0" fillId="0" borderId="4" xfId="0" applyBorder="1" applyAlignment="1">
      <alignment wrapText="1"/>
    </xf>
    <xf numFmtId="0" fontId="5" fillId="2" borderId="0" xfId="0" applyFont="1" applyFill="1" applyBorder="1" applyAlignment="1">
      <alignment horizontal="left" vertical="top" wrapText="1"/>
    </xf>
    <xf numFmtId="0" fontId="22" fillId="2" borderId="0" xfId="0" applyFont="1" applyFill="1" applyBorder="1" applyAlignment="1">
      <alignment horizontal="left" vertical="top" wrapText="1"/>
    </xf>
    <xf numFmtId="0" fontId="5" fillId="5" borderId="0" xfId="0" applyFont="1" applyFill="1" applyBorder="1" applyAlignment="1">
      <alignment horizontal="right" vertical="top"/>
    </xf>
    <xf numFmtId="0" fontId="6" fillId="2" borderId="0" xfId="0" applyFont="1" applyFill="1" applyBorder="1" applyAlignment="1">
      <alignment horizontal="center" vertical="top"/>
    </xf>
    <xf numFmtId="0" fontId="15" fillId="2" borderId="0" xfId="0" applyFont="1" applyFill="1" applyBorder="1" applyAlignment="1">
      <alignment horizontal="center"/>
    </xf>
    <xf numFmtId="0" fontId="15" fillId="2" borderId="7" xfId="0" applyFont="1" applyFill="1" applyBorder="1" applyAlignment="1">
      <alignment horizontal="center"/>
    </xf>
    <xf numFmtId="0" fontId="5" fillId="2" borderId="1" xfId="0" applyFont="1" applyFill="1" applyBorder="1" applyAlignment="1">
      <alignment horizontal="right"/>
    </xf>
    <xf numFmtId="0" fontId="5" fillId="5" borderId="0" xfId="0" applyFont="1" applyFill="1" applyBorder="1" applyAlignment="1">
      <alignment horizontal="left" wrapText="1"/>
    </xf>
    <xf numFmtId="0" fontId="5" fillId="5" borderId="14" xfId="4" applyFont="1" applyFill="1" applyBorder="1" applyAlignment="1">
      <alignment horizontal="center" vertical="center"/>
    </xf>
    <xf numFmtId="3" fontId="6" fillId="5" borderId="0" xfId="4" applyNumberFormat="1" applyFont="1" applyFill="1" applyBorder="1" applyAlignment="1">
      <alignment horizontal="center" vertical="center"/>
    </xf>
    <xf numFmtId="0" fontId="15" fillId="5" borderId="0" xfId="0" applyFont="1" applyFill="1" applyAlignment="1">
      <alignment horizontal="left" wrapText="1"/>
    </xf>
    <xf numFmtId="0" fontId="25" fillId="5" borderId="0" xfId="0" applyFont="1" applyFill="1" applyBorder="1" applyAlignment="1">
      <alignment horizontal="left" wrapText="1"/>
    </xf>
    <xf numFmtId="0" fontId="5" fillId="5" borderId="4" xfId="0" applyFont="1" applyFill="1" applyBorder="1" applyAlignment="1">
      <alignment horizontal="left" wrapText="1"/>
    </xf>
    <xf numFmtId="0" fontId="5" fillId="5" borderId="0" xfId="0" applyFont="1" applyFill="1" applyAlignment="1">
      <alignment horizontal="left" wrapText="1"/>
    </xf>
  </cellXfs>
  <cellStyles count="8">
    <cellStyle name="Hyperlänk" xfId="1" builtinId="8"/>
    <cellStyle name="Normal" xfId="0" builtinId="0"/>
    <cellStyle name="Normal 2" xfId="2" xr:uid="{00000000-0005-0000-0000-000002000000}"/>
    <cellStyle name="Normal 4" xfId="3" xr:uid="{00000000-0005-0000-0000-000003000000}"/>
    <cellStyle name="Normal 4 2" xfId="4" xr:uid="{00000000-0005-0000-0000-000004000000}"/>
    <cellStyle name="Normal_ADP_0.0" xfId="5" xr:uid="{00000000-0005-0000-0000-000005000000}"/>
    <cellStyle name="Normal_ADP_0.3_Tabellmall" xfId="6" xr:uid="{00000000-0005-0000-0000-000006000000}"/>
    <cellStyle name="Pro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476250</xdr:colOff>
      <xdr:row>7</xdr:row>
      <xdr:rowOff>133350</xdr:rowOff>
    </xdr:from>
    <xdr:to>
      <xdr:col>10</xdr:col>
      <xdr:colOff>533400</xdr:colOff>
      <xdr:row>10</xdr:row>
      <xdr:rowOff>104775</xdr:rowOff>
    </xdr:to>
    <xdr:pic>
      <xdr:nvPicPr>
        <xdr:cNvPr id="91508" name="Bildobjekt 2" descr="sos_farg_sve.png">
          <a:extLst>
            <a:ext uri="{FF2B5EF4-FFF2-40B4-BE49-F238E27FC236}">
              <a16:creationId xmlns:a16="http://schemas.microsoft.com/office/drawing/2014/main" id="{00000000-0008-0000-0000-0000746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1514475"/>
          <a:ext cx="3105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6</xdr:row>
      <xdr:rowOff>104775</xdr:rowOff>
    </xdr:from>
    <xdr:to>
      <xdr:col>4</xdr:col>
      <xdr:colOff>524881</xdr:colOff>
      <xdr:row>10</xdr:row>
      <xdr:rowOff>95250</xdr:rowOff>
    </xdr:to>
    <xdr:pic>
      <xdr:nvPicPr>
        <xdr:cNvPr id="3" name="Bildobjekt 2">
          <a:extLst>
            <a:ext uri="{FF2B5EF4-FFF2-40B4-BE49-F238E27FC236}">
              <a16:creationId xmlns:a16="http://schemas.microsoft.com/office/drawing/2014/main" id="{28ED23B8-9EC6-47F0-A882-F92E7551E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 y="1323975"/>
          <a:ext cx="2296531"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91</xdr:row>
      <xdr:rowOff>19050</xdr:rowOff>
    </xdr:from>
    <xdr:to>
      <xdr:col>1</xdr:col>
      <xdr:colOff>971550</xdr:colOff>
      <xdr:row>92</xdr:row>
      <xdr:rowOff>19050</xdr:rowOff>
    </xdr:to>
    <xdr:pic>
      <xdr:nvPicPr>
        <xdr:cNvPr id="46455" name="Picture 7">
          <a:extLst>
            <a:ext uri="{FF2B5EF4-FFF2-40B4-BE49-F238E27FC236}">
              <a16:creationId xmlns:a16="http://schemas.microsoft.com/office/drawing/2014/main" id="{00000000-0008-0000-0400-000077B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05632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0</xdr:rowOff>
    </xdr:from>
    <xdr:to>
      <xdr:col>5</xdr:col>
      <xdr:colOff>285750</xdr:colOff>
      <xdr:row>63</xdr:row>
      <xdr:rowOff>0</xdr:rowOff>
    </xdr:to>
    <xdr:pic>
      <xdr:nvPicPr>
        <xdr:cNvPr id="1608" name="Picture 7">
          <a:extLst>
            <a:ext uri="{FF2B5EF4-FFF2-40B4-BE49-F238E27FC236}">
              <a16:creationId xmlns:a16="http://schemas.microsoft.com/office/drawing/2014/main" id="{00000000-0008-0000-0500-00004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629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77</xdr:row>
      <xdr:rowOff>28575</xdr:rowOff>
    </xdr:from>
    <xdr:to>
      <xdr:col>4</xdr:col>
      <xdr:colOff>847725</xdr:colOff>
      <xdr:row>78</xdr:row>
      <xdr:rowOff>28575</xdr:rowOff>
    </xdr:to>
    <xdr:pic>
      <xdr:nvPicPr>
        <xdr:cNvPr id="47482" name="Picture 7">
          <a:extLst>
            <a:ext uri="{FF2B5EF4-FFF2-40B4-BE49-F238E27FC236}">
              <a16:creationId xmlns:a16="http://schemas.microsoft.com/office/drawing/2014/main" id="{00000000-0008-0000-0600-00007AB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726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38100</xdr:rowOff>
    </xdr:from>
    <xdr:to>
      <xdr:col>5</xdr:col>
      <xdr:colOff>304800</xdr:colOff>
      <xdr:row>24</xdr:row>
      <xdr:rowOff>95250</xdr:rowOff>
    </xdr:to>
    <xdr:pic>
      <xdr:nvPicPr>
        <xdr:cNvPr id="84275" name="Picture 7">
          <a:extLst>
            <a:ext uri="{FF2B5EF4-FFF2-40B4-BE49-F238E27FC236}">
              <a16:creationId xmlns:a16="http://schemas.microsoft.com/office/drawing/2014/main" id="{00000000-0008-0000-0700-0000334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38100</xdr:rowOff>
    </xdr:from>
    <xdr:to>
      <xdr:col>5</xdr:col>
      <xdr:colOff>304800</xdr:colOff>
      <xdr:row>24</xdr:row>
      <xdr:rowOff>95250</xdr:rowOff>
    </xdr:to>
    <xdr:pic>
      <xdr:nvPicPr>
        <xdr:cNvPr id="86312" name="Picture 7">
          <a:extLst>
            <a:ext uri="{FF2B5EF4-FFF2-40B4-BE49-F238E27FC236}">
              <a16:creationId xmlns:a16="http://schemas.microsoft.com/office/drawing/2014/main" id="{00000000-0008-0000-0800-0000285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28575</xdr:rowOff>
    </xdr:from>
    <xdr:to>
      <xdr:col>5</xdr:col>
      <xdr:colOff>304800</xdr:colOff>
      <xdr:row>24</xdr:row>
      <xdr:rowOff>85725</xdr:rowOff>
    </xdr:to>
    <xdr:pic>
      <xdr:nvPicPr>
        <xdr:cNvPr id="88354" name="Picture 7">
          <a:extLst>
            <a:ext uri="{FF2B5EF4-FFF2-40B4-BE49-F238E27FC236}">
              <a16:creationId xmlns:a16="http://schemas.microsoft.com/office/drawing/2014/main" id="{00000000-0008-0000-0900-0000225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28575</xdr:rowOff>
    </xdr:from>
    <xdr:to>
      <xdr:col>5</xdr:col>
      <xdr:colOff>304800</xdr:colOff>
      <xdr:row>24</xdr:row>
      <xdr:rowOff>85725</xdr:rowOff>
    </xdr:to>
    <xdr:pic>
      <xdr:nvPicPr>
        <xdr:cNvPr id="89378" name="Picture 7">
          <a:extLst>
            <a:ext uri="{FF2B5EF4-FFF2-40B4-BE49-F238E27FC236}">
              <a16:creationId xmlns:a16="http://schemas.microsoft.com/office/drawing/2014/main" id="{00000000-0008-0000-0A00-0000225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04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19050</xdr:rowOff>
    </xdr:from>
    <xdr:to>
      <xdr:col>5</xdr:col>
      <xdr:colOff>304800</xdr:colOff>
      <xdr:row>38</xdr:row>
      <xdr:rowOff>180975</xdr:rowOff>
    </xdr:to>
    <xdr:pic>
      <xdr:nvPicPr>
        <xdr:cNvPr id="4730" name="Picture 7">
          <a:extLst>
            <a:ext uri="{FF2B5EF4-FFF2-40B4-BE49-F238E27FC236}">
              <a16:creationId xmlns:a16="http://schemas.microsoft.com/office/drawing/2014/main" id="{00000000-0008-0000-0B00-00007A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87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9525</xdr:rowOff>
    </xdr:from>
    <xdr:to>
      <xdr:col>0</xdr:col>
      <xdr:colOff>1038225</xdr:colOff>
      <xdr:row>47</xdr:row>
      <xdr:rowOff>28575</xdr:rowOff>
    </xdr:to>
    <xdr:pic>
      <xdr:nvPicPr>
        <xdr:cNvPr id="48502" name="Picture 7">
          <a:extLst>
            <a:ext uri="{FF2B5EF4-FFF2-40B4-BE49-F238E27FC236}">
              <a16:creationId xmlns:a16="http://schemas.microsoft.com/office/drawing/2014/main" id="{00000000-0008-0000-0C00-000076B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627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866775</xdr:colOff>
      <xdr:row>40</xdr:row>
      <xdr:rowOff>0</xdr:rowOff>
    </xdr:to>
    <xdr:pic>
      <xdr:nvPicPr>
        <xdr:cNvPr id="7789" name="Picture 7">
          <a:extLst>
            <a:ext uri="{FF2B5EF4-FFF2-40B4-BE49-F238E27FC236}">
              <a16:creationId xmlns:a16="http://schemas.microsoft.com/office/drawing/2014/main" id="{00000000-0008-0000-0D00-00006D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435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866775</xdr:colOff>
      <xdr:row>40</xdr:row>
      <xdr:rowOff>0</xdr:rowOff>
    </xdr:to>
    <xdr:pic>
      <xdr:nvPicPr>
        <xdr:cNvPr id="76148" name="Picture 7">
          <a:extLst>
            <a:ext uri="{FF2B5EF4-FFF2-40B4-BE49-F238E27FC236}">
              <a16:creationId xmlns:a16="http://schemas.microsoft.com/office/drawing/2014/main" id="{00000000-0008-0000-0E00-0000742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435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9777" name="Picture 7">
          <a:extLst>
            <a:ext uri="{FF2B5EF4-FFF2-40B4-BE49-F238E27FC236}">
              <a16:creationId xmlns:a16="http://schemas.microsoft.com/office/drawing/2014/main" id="{00000000-0008-0000-0F00-0000312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51573" name="Picture 7">
          <a:extLst>
            <a:ext uri="{FF2B5EF4-FFF2-40B4-BE49-F238E27FC236}">
              <a16:creationId xmlns:a16="http://schemas.microsoft.com/office/drawing/2014/main" id="{00000000-0008-0000-1000-000075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863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40</xdr:row>
      <xdr:rowOff>19050</xdr:rowOff>
    </xdr:from>
    <xdr:to>
      <xdr:col>1</xdr:col>
      <xdr:colOff>781050</xdr:colOff>
      <xdr:row>41</xdr:row>
      <xdr:rowOff>19050</xdr:rowOff>
    </xdr:to>
    <xdr:pic>
      <xdr:nvPicPr>
        <xdr:cNvPr id="67955" name="Picture 7">
          <a:extLst>
            <a:ext uri="{FF2B5EF4-FFF2-40B4-BE49-F238E27FC236}">
              <a16:creationId xmlns:a16="http://schemas.microsoft.com/office/drawing/2014/main" id="{00000000-0008-0000-1100-0000730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674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40</xdr:row>
      <xdr:rowOff>19050</xdr:rowOff>
    </xdr:from>
    <xdr:to>
      <xdr:col>1</xdr:col>
      <xdr:colOff>781050</xdr:colOff>
      <xdr:row>41</xdr:row>
      <xdr:rowOff>19050</xdr:rowOff>
    </xdr:to>
    <xdr:pic>
      <xdr:nvPicPr>
        <xdr:cNvPr id="68979" name="Picture 7">
          <a:extLst>
            <a:ext uri="{FF2B5EF4-FFF2-40B4-BE49-F238E27FC236}">
              <a16:creationId xmlns:a16="http://schemas.microsoft.com/office/drawing/2014/main" id="{00000000-0008-0000-1200-0000730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769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26</xdr:row>
      <xdr:rowOff>28575</xdr:rowOff>
    </xdr:from>
    <xdr:to>
      <xdr:col>1</xdr:col>
      <xdr:colOff>752475</xdr:colOff>
      <xdr:row>27</xdr:row>
      <xdr:rowOff>28575</xdr:rowOff>
    </xdr:to>
    <xdr:pic>
      <xdr:nvPicPr>
        <xdr:cNvPr id="50550" name="Picture 7">
          <a:extLst>
            <a:ext uri="{FF2B5EF4-FFF2-40B4-BE49-F238E27FC236}">
              <a16:creationId xmlns:a16="http://schemas.microsoft.com/office/drawing/2014/main" id="{00000000-0008-0000-1300-000076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814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28575</xdr:rowOff>
    </xdr:from>
    <xdr:to>
      <xdr:col>1</xdr:col>
      <xdr:colOff>866775</xdr:colOff>
      <xdr:row>17</xdr:row>
      <xdr:rowOff>28575</xdr:rowOff>
    </xdr:to>
    <xdr:pic>
      <xdr:nvPicPr>
        <xdr:cNvPr id="70003" name="Picture 7">
          <a:extLst>
            <a:ext uri="{FF2B5EF4-FFF2-40B4-BE49-F238E27FC236}">
              <a16:creationId xmlns:a16="http://schemas.microsoft.com/office/drawing/2014/main" id="{00000000-0008-0000-1400-0000731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62</xdr:row>
      <xdr:rowOff>19050</xdr:rowOff>
    </xdr:from>
    <xdr:to>
      <xdr:col>5</xdr:col>
      <xdr:colOff>285750</xdr:colOff>
      <xdr:row>63</xdr:row>
      <xdr:rowOff>19050</xdr:rowOff>
    </xdr:to>
    <xdr:pic>
      <xdr:nvPicPr>
        <xdr:cNvPr id="74100" name="Picture 7">
          <a:extLst>
            <a:ext uri="{FF2B5EF4-FFF2-40B4-BE49-F238E27FC236}">
              <a16:creationId xmlns:a16="http://schemas.microsoft.com/office/drawing/2014/main" id="{00000000-0008-0000-1500-0000742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344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71</xdr:row>
      <xdr:rowOff>28575</xdr:rowOff>
    </xdr:from>
    <xdr:to>
      <xdr:col>1</xdr:col>
      <xdr:colOff>847725</xdr:colOff>
      <xdr:row>72</xdr:row>
      <xdr:rowOff>28575</xdr:rowOff>
    </xdr:to>
    <xdr:pic>
      <xdr:nvPicPr>
        <xdr:cNvPr id="16930" name="Picture 7">
          <a:extLst>
            <a:ext uri="{FF2B5EF4-FFF2-40B4-BE49-F238E27FC236}">
              <a16:creationId xmlns:a16="http://schemas.microsoft.com/office/drawing/2014/main" id="{00000000-0008-0000-1600-0000224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0487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39</xdr:row>
      <xdr:rowOff>28575</xdr:rowOff>
    </xdr:from>
    <xdr:to>
      <xdr:col>4</xdr:col>
      <xdr:colOff>76200</xdr:colOff>
      <xdr:row>40</xdr:row>
      <xdr:rowOff>28575</xdr:rowOff>
    </xdr:to>
    <xdr:pic>
      <xdr:nvPicPr>
        <xdr:cNvPr id="56698" name="Picture 7">
          <a:extLst>
            <a:ext uri="{FF2B5EF4-FFF2-40B4-BE49-F238E27FC236}">
              <a16:creationId xmlns:a16="http://schemas.microsoft.com/office/drawing/2014/main" id="{00000000-0008-0000-1700-00007AD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816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57718" name="Picture 7">
          <a:extLst>
            <a:ext uri="{FF2B5EF4-FFF2-40B4-BE49-F238E27FC236}">
              <a16:creationId xmlns:a16="http://schemas.microsoft.com/office/drawing/2014/main" id="{00000000-0008-0000-1800-000076E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483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60789" name="Picture 7">
          <a:extLst>
            <a:ext uri="{FF2B5EF4-FFF2-40B4-BE49-F238E27FC236}">
              <a16:creationId xmlns:a16="http://schemas.microsoft.com/office/drawing/2014/main" id="{00000000-0008-0000-1900-000075E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96301" name="Picture 7">
          <a:extLst>
            <a:ext uri="{FF2B5EF4-FFF2-40B4-BE49-F238E27FC236}">
              <a16:creationId xmlns:a16="http://schemas.microsoft.com/office/drawing/2014/main" id="{00000000-0008-0000-1A00-00002D7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75124" name="Picture 7">
          <a:extLst>
            <a:ext uri="{FF2B5EF4-FFF2-40B4-BE49-F238E27FC236}">
              <a16:creationId xmlns:a16="http://schemas.microsoft.com/office/drawing/2014/main" id="{00000000-0008-0000-1B00-00007425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97319" name="Picture 7">
          <a:extLst>
            <a:ext uri="{FF2B5EF4-FFF2-40B4-BE49-F238E27FC236}">
              <a16:creationId xmlns:a16="http://schemas.microsoft.com/office/drawing/2014/main" id="{00000000-0008-0000-1C00-0000277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65</xdr:row>
      <xdr:rowOff>47625</xdr:rowOff>
    </xdr:from>
    <xdr:to>
      <xdr:col>1</xdr:col>
      <xdr:colOff>847725</xdr:colOff>
      <xdr:row>66</xdr:row>
      <xdr:rowOff>47625</xdr:rowOff>
    </xdr:to>
    <xdr:pic>
      <xdr:nvPicPr>
        <xdr:cNvPr id="63864" name="Picture 7">
          <a:extLst>
            <a:ext uri="{FF2B5EF4-FFF2-40B4-BE49-F238E27FC236}">
              <a16:creationId xmlns:a16="http://schemas.microsoft.com/office/drawing/2014/main" id="{00000000-0008-0000-1D00-000078F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1629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65</xdr:row>
      <xdr:rowOff>19050</xdr:rowOff>
    </xdr:from>
    <xdr:to>
      <xdr:col>1</xdr:col>
      <xdr:colOff>866775</xdr:colOff>
      <xdr:row>66</xdr:row>
      <xdr:rowOff>19050</xdr:rowOff>
    </xdr:to>
    <xdr:pic>
      <xdr:nvPicPr>
        <xdr:cNvPr id="77174" name="Picture 7">
          <a:extLst>
            <a:ext uri="{FF2B5EF4-FFF2-40B4-BE49-F238E27FC236}">
              <a16:creationId xmlns:a16="http://schemas.microsoft.com/office/drawing/2014/main" id="{00000000-0008-0000-1E00-000076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343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32</xdr:row>
      <xdr:rowOff>57150</xdr:rowOff>
    </xdr:from>
    <xdr:to>
      <xdr:col>0</xdr:col>
      <xdr:colOff>1038225</xdr:colOff>
      <xdr:row>33</xdr:row>
      <xdr:rowOff>57150</xdr:rowOff>
    </xdr:to>
    <xdr:pic>
      <xdr:nvPicPr>
        <xdr:cNvPr id="30216" name="Picture 7">
          <a:extLst>
            <a:ext uri="{FF2B5EF4-FFF2-40B4-BE49-F238E27FC236}">
              <a16:creationId xmlns:a16="http://schemas.microsoft.com/office/drawing/2014/main" id="{00000000-0008-0000-1F00-0000087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768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71</xdr:row>
      <xdr:rowOff>9525</xdr:rowOff>
    </xdr:from>
    <xdr:to>
      <xdr:col>2</xdr:col>
      <xdr:colOff>142875</xdr:colOff>
      <xdr:row>72</xdr:row>
      <xdr:rowOff>9525</xdr:rowOff>
    </xdr:to>
    <xdr:pic>
      <xdr:nvPicPr>
        <xdr:cNvPr id="92281" name="Picture 7">
          <a:extLst>
            <a:ext uri="{FF2B5EF4-FFF2-40B4-BE49-F238E27FC236}">
              <a16:creationId xmlns:a16="http://schemas.microsoft.com/office/drawing/2014/main" id="{00000000-0008-0000-2000-0000796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25300"/>
          <a:ext cx="933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71</xdr:row>
      <xdr:rowOff>19050</xdr:rowOff>
    </xdr:from>
    <xdr:to>
      <xdr:col>2</xdr:col>
      <xdr:colOff>238125</xdr:colOff>
      <xdr:row>72</xdr:row>
      <xdr:rowOff>19050</xdr:rowOff>
    </xdr:to>
    <xdr:pic>
      <xdr:nvPicPr>
        <xdr:cNvPr id="93306" name="Picture 7">
          <a:extLst>
            <a:ext uri="{FF2B5EF4-FFF2-40B4-BE49-F238E27FC236}">
              <a16:creationId xmlns:a16="http://schemas.microsoft.com/office/drawing/2014/main" id="{00000000-0008-0000-2100-00007A6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25300"/>
          <a:ext cx="1028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71</xdr:row>
      <xdr:rowOff>19050</xdr:rowOff>
    </xdr:from>
    <xdr:to>
      <xdr:col>2</xdr:col>
      <xdr:colOff>238125</xdr:colOff>
      <xdr:row>72</xdr:row>
      <xdr:rowOff>19050</xdr:rowOff>
    </xdr:to>
    <xdr:pic>
      <xdr:nvPicPr>
        <xdr:cNvPr id="94331" name="Picture 7">
          <a:extLst>
            <a:ext uri="{FF2B5EF4-FFF2-40B4-BE49-F238E27FC236}">
              <a16:creationId xmlns:a16="http://schemas.microsoft.com/office/drawing/2014/main" id="{00000000-0008-0000-2200-00007B7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87200"/>
          <a:ext cx="1028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V30"/>
  <sheetViews>
    <sheetView tabSelected="1" zoomScaleNormal="100" workbookViewId="0">
      <selection sqref="A1:V1"/>
    </sheetView>
  </sheetViews>
  <sheetFormatPr defaultRowHeight="12.75" x14ac:dyDescent="0.2"/>
  <cols>
    <col min="1" max="21" width="9.140625" style="319"/>
    <col min="22" max="22" width="0.140625" style="319" customWidth="1"/>
    <col min="23" max="16384" width="9.140625" style="319"/>
  </cols>
  <sheetData>
    <row r="1" spans="1:22" ht="32.25" customHeight="1" x14ac:dyDescent="0.2">
      <c r="A1" s="442" t="s">
        <v>546</v>
      </c>
      <c r="B1" s="443"/>
      <c r="C1" s="443"/>
      <c r="D1" s="443"/>
      <c r="E1" s="443"/>
      <c r="F1" s="443"/>
      <c r="G1" s="443"/>
      <c r="H1" s="443"/>
      <c r="I1" s="443"/>
      <c r="J1" s="443"/>
      <c r="K1" s="443"/>
      <c r="L1" s="443"/>
      <c r="M1" s="443"/>
      <c r="N1" s="443"/>
      <c r="O1" s="443"/>
      <c r="P1" s="443"/>
      <c r="Q1" s="443"/>
      <c r="R1" s="443"/>
      <c r="S1" s="444"/>
      <c r="T1" s="444"/>
      <c r="U1" s="444"/>
      <c r="V1" s="444"/>
    </row>
    <row r="11" spans="1:22" ht="65.25" customHeight="1" x14ac:dyDescent="0.4">
      <c r="B11" s="323" t="s">
        <v>460</v>
      </c>
    </row>
    <row r="12" spans="1:22" ht="20.25" x14ac:dyDescent="0.3">
      <c r="B12" s="324" t="s">
        <v>461</v>
      </c>
    </row>
    <row r="13" spans="1:22" ht="18.75" x14ac:dyDescent="0.3">
      <c r="B13" s="325"/>
    </row>
    <row r="14" spans="1:22" ht="14.25" customHeight="1" x14ac:dyDescent="0.2">
      <c r="B14" s="326" t="s">
        <v>545</v>
      </c>
      <c r="N14" s="319" t="s">
        <v>286</v>
      </c>
    </row>
    <row r="15" spans="1:22" ht="16.5" customHeight="1" x14ac:dyDescent="0.3">
      <c r="B15" s="325"/>
    </row>
    <row r="16" spans="1:22" x14ac:dyDescent="0.2">
      <c r="B16" s="326" t="s">
        <v>310</v>
      </c>
    </row>
    <row r="17" spans="2:2" x14ac:dyDescent="0.2">
      <c r="B17" s="326" t="s">
        <v>311</v>
      </c>
    </row>
    <row r="18" spans="2:2" x14ac:dyDescent="0.2">
      <c r="B18" s="327" t="s">
        <v>312</v>
      </c>
    </row>
    <row r="19" spans="2:2" x14ac:dyDescent="0.2">
      <c r="B19" s="319" t="s">
        <v>313</v>
      </c>
    </row>
    <row r="21" spans="2:2" x14ac:dyDescent="0.2">
      <c r="B21" s="326" t="s">
        <v>314</v>
      </c>
    </row>
    <row r="22" spans="2:2" x14ac:dyDescent="0.2">
      <c r="B22" s="319" t="s">
        <v>315</v>
      </c>
    </row>
    <row r="23" spans="2:2" x14ac:dyDescent="0.2">
      <c r="B23" s="319" t="s">
        <v>316</v>
      </c>
    </row>
    <row r="24" spans="2:2" ht="18.75" x14ac:dyDescent="0.3">
      <c r="B24" s="328"/>
    </row>
    <row r="25" spans="2:2" x14ac:dyDescent="0.2">
      <c r="B25" s="326"/>
    </row>
    <row r="26" spans="2:2" x14ac:dyDescent="0.2">
      <c r="B26" s="329"/>
    </row>
    <row r="27" spans="2:2" x14ac:dyDescent="0.2">
      <c r="B27" s="329"/>
    </row>
    <row r="28" spans="2:2" x14ac:dyDescent="0.2">
      <c r="B28" s="329"/>
    </row>
    <row r="29" spans="2:2" x14ac:dyDescent="0.2">
      <c r="B29" s="329"/>
    </row>
    <row r="30" spans="2:2" x14ac:dyDescent="0.2">
      <c r="B30" s="330"/>
    </row>
  </sheetData>
  <mergeCells count="1">
    <mergeCell ref="A1:V1"/>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1"/>
  <dimension ref="A2:J37"/>
  <sheetViews>
    <sheetView topLeftCell="F1" zoomScaleNormal="100" workbookViewId="0">
      <selection activeCell="F1" sqref="F1"/>
    </sheetView>
  </sheetViews>
  <sheetFormatPr defaultRowHeight="12.75" x14ac:dyDescent="0.2"/>
  <cols>
    <col min="1" max="1" width="6.7109375" style="193" hidden="1" customWidth="1"/>
    <col min="2" max="2" width="6.140625" style="193" hidden="1" customWidth="1"/>
    <col min="3" max="3" width="5" style="193" hidden="1" customWidth="1"/>
    <col min="4" max="4" width="111.28515625" style="193" hidden="1" customWidth="1"/>
    <col min="5" max="5" width="255.42578125" style="193" hidden="1" customWidth="1"/>
    <col min="6" max="6" width="4.140625" style="193" customWidth="1"/>
    <col min="7" max="7" width="11" style="193" customWidth="1"/>
    <col min="8" max="8" width="40.7109375" style="193" customWidth="1"/>
    <col min="9" max="9" width="10" style="193" customWidth="1"/>
    <col min="10" max="10" width="40.7109375" style="193" customWidth="1"/>
    <col min="11" max="16384" width="9.140625" style="193"/>
  </cols>
  <sheetData>
    <row r="2" spans="1:10" x14ac:dyDescent="0.2">
      <c r="A2" s="445" t="s">
        <v>211</v>
      </c>
      <c r="B2" s="445" t="s">
        <v>212</v>
      </c>
      <c r="C2" s="445" t="s">
        <v>213</v>
      </c>
      <c r="D2" s="445" t="s">
        <v>219</v>
      </c>
      <c r="E2" s="445" t="s">
        <v>220</v>
      </c>
      <c r="F2" s="196"/>
      <c r="G2" s="201" t="s">
        <v>209</v>
      </c>
      <c r="H2" s="201"/>
      <c r="I2" s="201" t="s">
        <v>210</v>
      </c>
      <c r="J2" s="201"/>
    </row>
    <row r="3" spans="1:10" ht="9" customHeight="1" x14ac:dyDescent="0.2">
      <c r="A3" s="445"/>
      <c r="B3" s="445"/>
      <c r="C3" s="445"/>
      <c r="D3" s="445"/>
      <c r="E3" s="445"/>
      <c r="F3" s="196"/>
      <c r="G3" s="202"/>
      <c r="H3" s="202"/>
      <c r="I3" s="202"/>
      <c r="J3" s="202"/>
    </row>
    <row r="4" spans="1:10" ht="13.5" customHeight="1" x14ac:dyDescent="0.2">
      <c r="A4" s="287"/>
      <c r="B4" s="287"/>
      <c r="C4" s="287"/>
      <c r="D4" s="287"/>
      <c r="E4" s="287"/>
      <c r="F4" s="196"/>
      <c r="G4" s="202" t="s">
        <v>237</v>
      </c>
      <c r="H4" s="202"/>
      <c r="I4" s="202" t="s">
        <v>238</v>
      </c>
      <c r="J4" s="202"/>
    </row>
    <row r="5" spans="1:10" ht="41.25" customHeight="1" x14ac:dyDescent="0.2">
      <c r="A5" s="194" t="s">
        <v>211</v>
      </c>
      <c r="B5" s="194" t="s">
        <v>212</v>
      </c>
      <c r="C5" s="194">
        <v>1</v>
      </c>
      <c r="D5" s="194" t="str">
        <f>CONCATENATE('Tabell 1'!$A2," ",'Tabell 1'!$A3)</f>
        <v xml:space="preserve">Tabell 1. Svenska lastbilars godstransporter under 2017 och 2016. </v>
      </c>
      <c r="E5" s="194" t="str">
        <f>CONCATENATE('Tabell 1'!$A$4," ",'Tabell 1'!$A$5)</f>
        <v xml:space="preserve">Table 1. Transport of goods by road by Swedish registered lorries, 2017 and 2016. </v>
      </c>
      <c r="F5" s="197" t="s">
        <v>115</v>
      </c>
      <c r="G5" s="352" t="str">
        <f>A5 &amp; " " &amp; C5 &amp; ". "</f>
        <v xml:space="preserve">Tabell 1. </v>
      </c>
      <c r="H5" s="353" t="str">
        <f>MID(D5,11,200)</f>
        <v xml:space="preserve">Svenska lastbilars godstransporter under 2017 och 2016. </v>
      </c>
      <c r="I5" s="352" t="str">
        <f>B5 &amp; " " &amp; C5 &amp; ". "</f>
        <v xml:space="preserve">Table 1. </v>
      </c>
      <c r="J5" s="353" t="str">
        <f>MID(E5,10,300)</f>
        <v xml:space="preserve">Transport of goods by road by Swedish registered lorries, 2017 and 2016. </v>
      </c>
    </row>
    <row r="6" spans="1:10" ht="72.75" customHeight="1" x14ac:dyDescent="0.2">
      <c r="A6" s="194" t="s">
        <v>211</v>
      </c>
      <c r="B6" s="194" t="s">
        <v>212</v>
      </c>
      <c r="C6" s="194">
        <v>2</v>
      </c>
      <c r="D6" s="194" t="str">
        <f>CONCATENATE('Tabell 2'!$A$2," ",'Tabell 2'!$A$3)</f>
        <v>Tabell 2. Inrikes godstransporter med svenska lastbilar fördelat på ekipagets totalvikt,  maximilastvikt, antal axlar samt fordonets ålder, 2017.</v>
      </c>
      <c r="E6" s="194" t="str">
        <f>CONCATENATE('Tabell 2'!$A$4," ",'Tabell 2'!$A$5)</f>
        <v>Table 2. National road goods transport with Swedish registered lorries by maximum permissible weight,  load capacity, axle configuration of the vehicle combination and the age of the vehicle, 2017.</v>
      </c>
      <c r="F6" s="197" t="s">
        <v>115</v>
      </c>
      <c r="G6" s="352" t="str">
        <f>A6 &amp; " " &amp; C6 &amp; ". "</f>
        <v xml:space="preserve">Tabell 2. </v>
      </c>
      <c r="H6" s="353" t="str">
        <f>MID(D6,11,200)</f>
        <v>Inrikes godstransporter med svenska lastbilar fördelat på ekipagets totalvikt,  maximilastvikt, antal axlar samt fordonets ålder, 2017.</v>
      </c>
      <c r="I6" s="352" t="str">
        <f t="shared" ref="I6:I33" si="0">B6 &amp; " " &amp; C6 &amp; ". "</f>
        <v xml:space="preserve">Table 2. </v>
      </c>
      <c r="J6" s="353" t="str">
        <f>MID(E6,9,400)</f>
        <v xml:space="preserve"> National road goods transport with Swedish registered lorries by maximum permissible weight,  load capacity, axle configuration of the vehicle combination and the age of the vehicle, 2017.</v>
      </c>
    </row>
    <row r="7" spans="1:10" ht="76.5" customHeight="1" x14ac:dyDescent="0.2">
      <c r="A7" s="194" t="s">
        <v>211</v>
      </c>
      <c r="B7" s="194" t="s">
        <v>212</v>
      </c>
      <c r="C7" s="194">
        <v>3</v>
      </c>
      <c r="D7" s="194" t="str">
        <f>CONCATENATE('Tabell 3'!$A$2," ",'Tabell 3'!$A$3)</f>
        <v>Tabell 3. Inrikes godstransporter med svenska lastbilar fördelat på antal transporter, körda kilometer, godsmängd och transportarbete efter ekipagets antal axlar, 2017.</v>
      </c>
      <c r="E7" s="194" t="str">
        <f>CONCATENATE('Tabell 3'!$A$4," ",'Tabell 3'!$A$5)</f>
        <v>Table 3. National road goods transport with Swedish registered lorries by number of haulages, kilometres driven, tonnes, tonne-kilometres. Division by axle configuration, 2017.</v>
      </c>
      <c r="F7" s="197" t="s">
        <v>115</v>
      </c>
      <c r="G7" s="352" t="str">
        <f t="shared" ref="G7:G21" si="1">A7 &amp; " " &amp; C7 &amp; ". "</f>
        <v xml:space="preserve">Tabell 3. </v>
      </c>
      <c r="H7" s="353" t="str">
        <f>MID(D7,11,200)</f>
        <v>Inrikes godstransporter med svenska lastbilar fördelat på antal transporter, körda kilometer, godsmängd och transportarbete efter ekipagets antal axlar, 2017.</v>
      </c>
      <c r="I7" s="352" t="str">
        <f t="shared" si="0"/>
        <v xml:space="preserve">Table 3. </v>
      </c>
      <c r="J7" s="353" t="str">
        <f>MID(E7,10,300)</f>
        <v>National road goods transport with Swedish registered lorries by number of haulages, kilometres driven, tonnes, tonne-kilometres. Division by axle configuration, 2017.</v>
      </c>
    </row>
    <row r="8" spans="1:10" ht="62.25" customHeight="1" x14ac:dyDescent="0.2">
      <c r="A8" s="194" t="s">
        <v>211</v>
      </c>
      <c r="B8" s="194" t="s">
        <v>212</v>
      </c>
      <c r="C8" s="194" t="s">
        <v>221</v>
      </c>
      <c r="D8" s="194" t="str">
        <f>CONCATENATE('Tabell 4A'!$A$2," ",'Tabell 4A'!$A$3)</f>
        <v>Tabell 4A. Inrikes godstransporter med last med svenska lastbilar avseende antal transporter (1 000-tal) efter transportavstånd och varugrupp (NST2007), 2017.</v>
      </c>
      <c r="E8" s="194" t="str">
        <f>CONCATENATE('Tabell 4A'!$A$4," ",'Tabell 4A'!$A$5)</f>
        <v>Table 4A. National road goods transport with load by Swedish registered lorries regarding number of transports (in 1 000s) divided by length of haul and commodity group (NST2007), 2017.</v>
      </c>
      <c r="F8" s="197" t="s">
        <v>115</v>
      </c>
      <c r="G8" s="352" t="str">
        <f t="shared" si="1"/>
        <v xml:space="preserve">Tabell 4A. </v>
      </c>
      <c r="H8" s="353" t="str">
        <f>MID(D8,12,200)</f>
        <v>Inrikes godstransporter med last med svenska lastbilar avseende antal transporter (1 000-tal) efter transportavstånd och varugrupp (NST2007), 2017.</v>
      </c>
      <c r="I8" s="352" t="str">
        <f t="shared" si="0"/>
        <v xml:space="preserve">Table 4A. </v>
      </c>
      <c r="J8" s="353" t="str">
        <f>MID(E8,11,300)</f>
        <v>National road goods transport with load by Swedish registered lorries regarding number of transports (in 1 000s) divided by length of haul and commodity group (NST2007), 2017.</v>
      </c>
    </row>
    <row r="9" spans="1:10" ht="66.75" customHeight="1" x14ac:dyDescent="0.2">
      <c r="A9" s="194" t="s">
        <v>211</v>
      </c>
      <c r="B9" s="194" t="s">
        <v>212</v>
      </c>
      <c r="C9" s="194" t="s">
        <v>222</v>
      </c>
      <c r="D9" s="194" t="str">
        <f>CONCATENATE('Tabell 4B'!$A$2," ",'Tabell 4B'!$A$3)</f>
        <v>Tabell 4B. Inrikes godstransporter med last med svenska lastbilar avseende antal körda kilometer (1 000-tal km)  efter transportavstånd och varugrupp (NST2007), 2017.</v>
      </c>
      <c r="E9" s="194" t="str">
        <f>CONCATENATE('Tabell 4B'!$A$4," ",'Tabell 4B'!$A$5)</f>
        <v>Table 4B. National road goods transport with load by Swedish registered lorries regarding kilometres driven (in 1 000s of kilometers)  divided by length of haul and commodity group (NST2007), 2017.</v>
      </c>
      <c r="F9" s="197" t="s">
        <v>115</v>
      </c>
      <c r="G9" s="352" t="str">
        <f t="shared" si="1"/>
        <v xml:space="preserve">Tabell 4B. </v>
      </c>
      <c r="H9" s="353" t="str">
        <f>MID(D9,12,200)</f>
        <v>Inrikes godstransporter med last med svenska lastbilar avseende antal körda kilometer (1 000-tal km)  efter transportavstånd och varugrupp (NST2007), 2017.</v>
      </c>
      <c r="I9" s="352" t="str">
        <f t="shared" si="0"/>
        <v xml:space="preserve">Table 4B. </v>
      </c>
      <c r="J9" s="353" t="str">
        <f>MID(E9,11,300)</f>
        <v>National road goods transport with load by Swedish registered lorries regarding kilometres driven (in 1 000s of kilometers)  divided by length of haul and commodity group (NST2007), 2017.</v>
      </c>
    </row>
    <row r="10" spans="1:10" ht="62.25" customHeight="1" x14ac:dyDescent="0.2">
      <c r="A10" s="194" t="s">
        <v>211</v>
      </c>
      <c r="B10" s="194" t="s">
        <v>212</v>
      </c>
      <c r="C10" s="194" t="s">
        <v>275</v>
      </c>
      <c r="D10" s="194" t="str">
        <f>CONCATENATE('Tabell 4C'!$A$2," ",'Tabell 4C'!$A$3)</f>
        <v>Tabell 4C. Inrikes godstransporter med last med svenska lastbilar avseende transporterad godsmängd (1 000-tal ton) efter transportavstånd och varugrupp (NST2007), 2017.</v>
      </c>
      <c r="E10" s="194" t="str">
        <f>CONCATENATE('Tabell 4C'!$A$4," ",'Tabell 4C'!$A$5)</f>
        <v>Table 4C. National road goods transport with load by Swedish registered lorries (in 1 000s of tonnes) divided by length of haul and commodity group (NST2007), 2017.</v>
      </c>
      <c r="F10" s="197"/>
      <c r="G10" s="352" t="str">
        <f t="shared" si="1"/>
        <v xml:space="preserve">Tabell 4C. </v>
      </c>
      <c r="H10" s="353" t="str">
        <f>MID(D10,12,200)</f>
        <v>Inrikes godstransporter med last med svenska lastbilar avseende transporterad godsmängd (1 000-tal ton) efter transportavstånd och varugrupp (NST2007), 2017.</v>
      </c>
      <c r="I10" s="352" t="str">
        <f>B10 &amp; " " &amp; C10 &amp; ". "</f>
        <v xml:space="preserve">Table 4C. </v>
      </c>
      <c r="J10" s="353" t="str">
        <f>MID(E10,11,300)</f>
        <v>National road goods transport with load by Swedish registered lorries (in 1 000s of tonnes) divided by length of haul and commodity group (NST2007), 2017.</v>
      </c>
    </row>
    <row r="11" spans="1:10" ht="80.25" customHeight="1" x14ac:dyDescent="0.2">
      <c r="A11" s="194" t="s">
        <v>211</v>
      </c>
      <c r="B11" s="194" t="s">
        <v>212</v>
      </c>
      <c r="C11" s="194" t="s">
        <v>276</v>
      </c>
      <c r="D11" s="194" t="str">
        <f>CONCATENATE('Tabell 4D'!$A$2," ",'Tabell 4D'!$A$3)</f>
        <v>Tabell 4D. Inrikes godstransporter med last med svenska lastbilar avseende transportarbete (miljoner ton-km) efter transportavstånd och varugrupp (NST2007), 2017.</v>
      </c>
      <c r="E11" s="194" t="str">
        <f>CONCATENATE('Tabell 4D'!$A$4," ",'Tabell 4D'!$A$5)</f>
        <v>Table 4D. National road goods transport with load by Swedish registered lorries regarding tonne-kilometres performed (in millions of tonne-kilometers) divided by length of haul and commodity group (NST2007), 2017.</v>
      </c>
      <c r="F11" s="197"/>
      <c r="G11" s="352" t="str">
        <f t="shared" si="1"/>
        <v xml:space="preserve">Tabell 4D. </v>
      </c>
      <c r="H11" s="353" t="str">
        <f>MID(D11,12,200)</f>
        <v>Inrikes godstransporter med last med svenska lastbilar avseende transportarbete (miljoner ton-km) efter transportavstånd och varugrupp (NST2007), 2017.</v>
      </c>
      <c r="I11" s="352" t="str">
        <f>B11 &amp; " " &amp; C11 &amp; ". "</f>
        <v xml:space="preserve">Table 4D. </v>
      </c>
      <c r="J11" s="353" t="str">
        <f>MID(E11,11,300)</f>
        <v>National road goods transport with load by Swedish registered lorries regarding tonne-kilometres performed (in millions of tonne-kilometers) divided by length of haul and commodity group (NST2007), 2017.</v>
      </c>
    </row>
    <row r="12" spans="1:10" ht="51.75" customHeight="1" x14ac:dyDescent="0.2">
      <c r="A12" s="194" t="s">
        <v>211</v>
      </c>
      <c r="B12" s="194" t="s">
        <v>212</v>
      </c>
      <c r="C12" s="194">
        <v>5</v>
      </c>
      <c r="D12" s="194" t="str">
        <f>CONCATENATE('Tabell 5'!$A$2," ",'Tabell 5'!$A$3)</f>
        <v xml:space="preserve">Tabell 5. Inrikes godstransporter med svenska lastbilar i transporterad godsmängd och transportarbete efter transportavstånd, 2017. </v>
      </c>
      <c r="E12" s="194" t="str">
        <f>CONCATENATE('Tabell 5'!$A$4," ",'Tabell 5'!$A$5)</f>
        <v xml:space="preserve">Table 5. National road goods transport by Swedish registered lorries, in goods carried and tonnes-kilometres performed, by length of haul, 2017. </v>
      </c>
      <c r="F12" s="197" t="s">
        <v>115</v>
      </c>
      <c r="G12" s="352" t="str">
        <f t="shared" si="1"/>
        <v xml:space="preserve">Tabell 5. </v>
      </c>
      <c r="H12" s="353" t="str">
        <f>MID(D12,11,200)</f>
        <v xml:space="preserve">Inrikes godstransporter med svenska lastbilar i transporterad godsmängd och transportarbete efter transportavstånd, 2017. </v>
      </c>
      <c r="I12" s="352" t="str">
        <f t="shared" si="0"/>
        <v xml:space="preserve">Table 5. </v>
      </c>
      <c r="J12" s="353" t="str">
        <f>MID(E12,10,300)</f>
        <v xml:space="preserve">National road goods transport by Swedish registered lorries, in goods carried and tonnes-kilometres performed, by length of haul, 2017. </v>
      </c>
    </row>
    <row r="13" spans="1:10" ht="76.5" customHeight="1" x14ac:dyDescent="0.2">
      <c r="A13" s="194" t="s">
        <v>211</v>
      </c>
      <c r="B13" s="194" t="s">
        <v>212</v>
      </c>
      <c r="C13" s="194" t="s">
        <v>223</v>
      </c>
      <c r="D13" s="194" t="str">
        <f>CONCATENATE('Tabell 6A'!$A$2," ",'Tabell 6A'!$A$3)</f>
        <v>Tabell 6A. Inrikes godstransporter med svenska lastbilar. Lastade och lossade godsmängder efter län samt efter destination respektive ursprung, 2017.</v>
      </c>
      <c r="E13" s="194" t="str">
        <f>CONCATENATE('Tabell 6A'!$A$4," ",'Tabell 6A'!$A$5)</f>
        <v>Table 6A. National road goods transport with Swedish registered lorries. Loaded and unloaded goods by county and some city areas, by destination and origin of the haulages respectively, 2017.</v>
      </c>
      <c r="F13" s="197" t="s">
        <v>115</v>
      </c>
      <c r="G13" s="352" t="str">
        <f t="shared" si="1"/>
        <v xml:space="preserve">Tabell 6A. </v>
      </c>
      <c r="H13" s="353" t="str">
        <f>MID(D13,12,200)</f>
        <v>Inrikes godstransporter med svenska lastbilar. Lastade och lossade godsmängder efter län samt efter destination respektive ursprung, 2017.</v>
      </c>
      <c r="I13" s="352" t="str">
        <f t="shared" si="0"/>
        <v xml:space="preserve">Table 6A. </v>
      </c>
      <c r="J13" s="353" t="str">
        <f t="shared" ref="J13:J19" si="2">MID(E13,11,300)</f>
        <v>National road goods transport with Swedish registered lorries. Loaded and unloaded goods by county and some city areas, by destination and origin of the haulages respectively, 2017.</v>
      </c>
    </row>
    <row r="14" spans="1:10" ht="52.5" customHeight="1" x14ac:dyDescent="0.2">
      <c r="A14" s="194" t="s">
        <v>211</v>
      </c>
      <c r="B14" s="194" t="s">
        <v>212</v>
      </c>
      <c r="C14" s="194" t="s">
        <v>224</v>
      </c>
      <c r="D14" s="194" t="str">
        <f>CONCATENATE('Tabell 6B'!$A$2," ",'Tabell 6B'!$A$3)</f>
        <v xml:space="preserve">Tabell 6B. Inrikes godstransporter med svenska lastbilar (1 000-tal ton) fördelat på län, 2017. </v>
      </c>
      <c r="E14" s="194" t="str">
        <f>CONCATENATE('Tabell 6B'!$A$4," ",'Tabell 6B'!$A$5)</f>
        <v xml:space="preserve">Table 6B. National road goods transport with Swedish registered lorries (in 1 000s of tonnes) by county, 2017. </v>
      </c>
      <c r="F14" s="197" t="s">
        <v>115</v>
      </c>
      <c r="G14" s="352" t="str">
        <f t="shared" si="1"/>
        <v xml:space="preserve">Tabell 6B. </v>
      </c>
      <c r="H14" s="353" t="str">
        <f t="shared" ref="H14:H19" si="3">MID(D14,12,200)</f>
        <v xml:space="preserve">Inrikes godstransporter med svenska lastbilar (1 000-tal ton) fördelat på län, 2017. </v>
      </c>
      <c r="I14" s="352" t="str">
        <f t="shared" si="0"/>
        <v xml:space="preserve">Table 6B. </v>
      </c>
      <c r="J14" s="353" t="str">
        <f t="shared" si="2"/>
        <v xml:space="preserve">National road goods transport with Swedish registered lorries (in 1 000s of tonnes) by county, 2017. </v>
      </c>
    </row>
    <row r="15" spans="1:10" ht="57" customHeight="1" x14ac:dyDescent="0.2">
      <c r="A15" s="194" t="s">
        <v>211</v>
      </c>
      <c r="B15" s="194" t="s">
        <v>212</v>
      </c>
      <c r="C15" s="194" t="s">
        <v>225</v>
      </c>
      <c r="D15" s="194" t="str">
        <f>CONCATENATE('Tabell 6C'!$A$2," ",'Tabell 6C'!$A$3)</f>
        <v xml:space="preserve">Tabell 6C. Inrikes godstransporter med svenska lastbilar (miljoner ton-km) fördelat på län, 2017. </v>
      </c>
      <c r="E15" s="194" t="str">
        <f>CONCATENATE('Tabell 6C'!$A$4," ",'Tabell 6C'!$A$5)</f>
        <v xml:space="preserve">Table 6C. National road goods transport with Swedish registered lorries (in millions of tonne-kilometres) by county, 2017. </v>
      </c>
      <c r="F15" s="197" t="s">
        <v>115</v>
      </c>
      <c r="G15" s="352" t="str">
        <f t="shared" si="1"/>
        <v xml:space="preserve">Tabell 6C. </v>
      </c>
      <c r="H15" s="353" t="str">
        <f t="shared" si="3"/>
        <v xml:space="preserve">Inrikes godstransporter med svenska lastbilar (miljoner ton-km) fördelat på län, 2017. </v>
      </c>
      <c r="I15" s="352" t="str">
        <f t="shared" si="0"/>
        <v xml:space="preserve">Table 6C. </v>
      </c>
      <c r="J15" s="353" t="str">
        <f t="shared" si="2"/>
        <v xml:space="preserve">National road goods transport with Swedish registered lorries (in millions of tonne-kilometres) by county, 2017. </v>
      </c>
    </row>
    <row r="16" spans="1:10" ht="56.25" customHeight="1" x14ac:dyDescent="0.2">
      <c r="A16" s="194" t="s">
        <v>211</v>
      </c>
      <c r="B16" s="194" t="s">
        <v>212</v>
      </c>
      <c r="C16" s="194" t="s">
        <v>226</v>
      </c>
      <c r="D16" s="194" t="str">
        <f>CONCATENATE('Tabell 7A'!$A$2," ",'Tabell 7A'!$A$3)</f>
        <v xml:space="preserve">Tabell 7A. Inrikes godstransporter med svenska lastbilar (1 000-tal ton) fördelat på varugrupper (NST2007) och transportavstånd, 2017. </v>
      </c>
      <c r="E16" s="194" t="str">
        <f>CONCATENATE('Tabell 7A'!$A$4," ",'Tabell 7A'!$A$5)</f>
        <v xml:space="preserve">Table 7A. National road goods transport with Swedish registered lorries (in 1 000s of tonnes) by commodity group (NST2007) and length of haul, 2017. </v>
      </c>
      <c r="F16" s="197" t="s">
        <v>115</v>
      </c>
      <c r="G16" s="352" t="str">
        <f t="shared" si="1"/>
        <v xml:space="preserve">Tabell 7A. </v>
      </c>
      <c r="H16" s="353" t="str">
        <f t="shared" si="3"/>
        <v xml:space="preserve">Inrikes godstransporter med svenska lastbilar (1 000-tal ton) fördelat på varugrupper (NST2007) och transportavstånd, 2017. </v>
      </c>
      <c r="I16" s="352" t="str">
        <f t="shared" si="0"/>
        <v xml:space="preserve">Table 7A. </v>
      </c>
      <c r="J16" s="353" t="str">
        <f t="shared" si="2"/>
        <v xml:space="preserve">National road goods transport with Swedish registered lorries (in 1 000s of tonnes) by commodity group (NST2007) and length of haul, 2017. </v>
      </c>
    </row>
    <row r="17" spans="1:10" ht="55.5" customHeight="1" x14ac:dyDescent="0.2">
      <c r="A17" s="194" t="s">
        <v>211</v>
      </c>
      <c r="B17" s="194" t="s">
        <v>212</v>
      </c>
      <c r="C17" s="194" t="s">
        <v>227</v>
      </c>
      <c r="D17" s="194" t="str">
        <f>CONCATENATE('Tabell 7B'!$A$2," ",'Tabell 7B'!$A$3)</f>
        <v xml:space="preserve">Tabell 7B. Inrikes godstransporter med svenska lastbilar (miljoner ton-km) fördelat på varugrupper (NST2007) och transportavstånd, 2017. </v>
      </c>
      <c r="E17" s="194" t="str">
        <f>CONCATENATE('Tabell 7B'!$A$4," ",'Tabell 7B'!$A$5)</f>
        <v xml:space="preserve">Table 7B. National road goods transport with Swedish registered lorries (in millions of tonne-kilometres) by commodity group (NST2007) and length of haul, 2017. </v>
      </c>
      <c r="F17" s="197" t="s">
        <v>115</v>
      </c>
      <c r="G17" s="352" t="str">
        <f t="shared" si="1"/>
        <v xml:space="preserve">Tabell 7B. </v>
      </c>
      <c r="H17" s="353" t="str">
        <f t="shared" si="3"/>
        <v xml:space="preserve">Inrikes godstransporter med svenska lastbilar (miljoner ton-km) fördelat på varugrupper (NST2007) och transportavstånd, 2017. </v>
      </c>
      <c r="I17" s="352" t="str">
        <f t="shared" si="0"/>
        <v xml:space="preserve">Table 7B. </v>
      </c>
      <c r="J17" s="353" t="str">
        <f t="shared" si="2"/>
        <v xml:space="preserve">National road goods transport with Swedish registered lorries (in millions of tonne-kilometres) by commodity group (NST2007) and length of haul, 2017. </v>
      </c>
    </row>
    <row r="18" spans="1:10" ht="45" customHeight="1" x14ac:dyDescent="0.2">
      <c r="A18" s="194" t="s">
        <v>211</v>
      </c>
      <c r="B18" s="194" t="s">
        <v>212</v>
      </c>
      <c r="C18" s="194" t="s">
        <v>228</v>
      </c>
      <c r="D18" s="194" t="str">
        <f>CONCATENATE('Tabell 7C'!$A$2," ",'Tabell 7C'!$A$3)</f>
        <v xml:space="preserve">Tabell 7C. Inrikes godstransporter med svenska lastbilar (1 000-tal km) fördelat på varugrupper (NST2007), 2017. </v>
      </c>
      <c r="E18" s="194" t="str">
        <f>CONCATENATE('Tabell 7C'!$A$4," ",'Tabell 7C'!$A$5)</f>
        <v xml:space="preserve">Table 7C. National road goods transport with Swedish registered lorries (in 1 000s of kilometres) by commodity group (NST2007), 2017. </v>
      </c>
      <c r="F18" s="197" t="s">
        <v>115</v>
      </c>
      <c r="G18" s="352" t="str">
        <f t="shared" si="1"/>
        <v xml:space="preserve">Tabell 7C. </v>
      </c>
      <c r="H18" s="353" t="str">
        <f t="shared" si="3"/>
        <v xml:space="preserve">Inrikes godstransporter med svenska lastbilar (1 000-tal km) fördelat på varugrupper (NST2007), 2017. </v>
      </c>
      <c r="I18" s="352" t="str">
        <f t="shared" si="0"/>
        <v xml:space="preserve">Table 7C. </v>
      </c>
      <c r="J18" s="441" t="str">
        <f t="shared" si="2"/>
        <v xml:space="preserve">National road goods transport with Swedish registered lorries (in 1 000s of kilometres) by commodity group (NST2007), 2017. </v>
      </c>
    </row>
    <row r="19" spans="1:10" ht="42" customHeight="1" x14ac:dyDescent="0.2">
      <c r="A19" s="194" t="s">
        <v>211</v>
      </c>
      <c r="B19" s="194" t="s">
        <v>212</v>
      </c>
      <c r="C19" s="194" t="s">
        <v>229</v>
      </c>
      <c r="D19" s="194" t="str">
        <f>CONCATENATE('Tabell 7D'!$A$2," ",'Tabell 7D'!$A$3)</f>
        <v xml:space="preserve">Tabell 7D. Inrikes godstransporter med svenska lastbilar (1 000-tal) fördelat på varugrupper (NST2007), 2017. </v>
      </c>
      <c r="E19" s="194" t="str">
        <f>CONCATENATE('Tabell 7D'!$A$4," ",'Tabell 7D'!$A$5)</f>
        <v xml:space="preserve">Table 7D. National road goods transport with Swedish registered lorries (in 1 000s) by commodity group (NST2007), 2017. </v>
      </c>
      <c r="F19" s="197" t="s">
        <v>115</v>
      </c>
      <c r="G19" s="352" t="str">
        <f t="shared" si="1"/>
        <v xml:space="preserve">Tabell 7D. </v>
      </c>
      <c r="H19" s="353" t="str">
        <f t="shared" si="3"/>
        <v xml:space="preserve">Inrikes godstransporter med svenska lastbilar (1 000-tal) fördelat på varugrupper (NST2007), 2017. </v>
      </c>
      <c r="I19" s="352" t="str">
        <f t="shared" si="0"/>
        <v xml:space="preserve">Table 7D. </v>
      </c>
      <c r="J19" s="353" t="str">
        <f t="shared" si="2"/>
        <v xml:space="preserve">National road goods transport with Swedish registered lorries (in 1 000s) by commodity group (NST2007), 2017. </v>
      </c>
    </row>
    <row r="20" spans="1:10" ht="60" customHeight="1" x14ac:dyDescent="0.2">
      <c r="A20" s="194" t="s">
        <v>211</v>
      </c>
      <c r="B20" s="194" t="s">
        <v>212</v>
      </c>
      <c r="C20" s="194">
        <v>8</v>
      </c>
      <c r="D20" s="194" t="str">
        <f>CONCATENATE('Tabell 8'!$A$2," ",'Tabell 8'!$A$3)</f>
        <v>Tabell 8. Inrikes godstransporter med svenska lastbilar fördelat på ADR/ADR-S-klassificering.  Antal transporter, körda kilometer, transporterad godsmängd och transportarbete, 2017.</v>
      </c>
      <c r="E20" s="194" t="str">
        <f>CONCATENATE('Tabell 8'!$A$4," ",'Tabell 8'!$A$5)</f>
        <v>Table 8. National road goods transport with Swedish registered lorries according to ADR/ADR-S.  Number of haulages, kilometres driven, goods carried and tonne-kilometres performed, 2017.</v>
      </c>
      <c r="F20" s="197" t="s">
        <v>115</v>
      </c>
      <c r="G20" s="352" t="str">
        <f t="shared" si="1"/>
        <v xml:space="preserve">Tabell 8. </v>
      </c>
      <c r="H20" s="353" t="str">
        <f>MID(D20,11,200)</f>
        <v>Inrikes godstransporter med svenska lastbilar fördelat på ADR/ADR-S-klassificering.  Antal transporter, körda kilometer, transporterad godsmängd och transportarbete, 2017.</v>
      </c>
      <c r="I20" s="352" t="str">
        <f t="shared" si="0"/>
        <v xml:space="preserve">Table 8. </v>
      </c>
      <c r="J20" s="353" t="str">
        <f>MID(E20,10,300)</f>
        <v>National road goods transport with Swedish registered lorries according to ADR/ADR-S.  Number of haulages, kilometres driven, goods carried and tonne-kilometres performed, 2017.</v>
      </c>
    </row>
    <row r="21" spans="1:10" ht="61.5" customHeight="1" x14ac:dyDescent="0.2">
      <c r="A21" s="194" t="s">
        <v>211</v>
      </c>
      <c r="B21" s="194" t="s">
        <v>212</v>
      </c>
      <c r="C21" s="194">
        <v>9</v>
      </c>
      <c r="D21" s="194" t="str">
        <f>CONCATENATE('Tabell 9'!$A$2," ",'Tabell 9'!$A$3)</f>
        <v>Tabell 9. Inrikes godstransporter med svenska lastbilar. Transporterad godsmängd, transportarbete  och körda kilometer med last efter lasttyp, 2017.</v>
      </c>
      <c r="E21" s="194" t="str">
        <f>CONCATENATE('Tabell 9'!$A$4," ",'Tabell 9'!$A$5)</f>
        <v>Table 9. National road goods transport with Swedish registered lorries. Goods carried, tonne-kilometres performed and kilometres driven with load, 2017.</v>
      </c>
      <c r="F21" s="197" t="s">
        <v>115</v>
      </c>
      <c r="G21" s="352" t="str">
        <f t="shared" si="1"/>
        <v xml:space="preserve">Tabell 9. </v>
      </c>
      <c r="H21" s="353" t="str">
        <f>MID(D21,11,200)</f>
        <v>Inrikes godstransporter med svenska lastbilar. Transporterad godsmängd, transportarbete  och körda kilometer med last efter lasttyp, 2017.</v>
      </c>
      <c r="I21" s="352" t="str">
        <f t="shared" si="0"/>
        <v xml:space="preserve">Table 9. </v>
      </c>
      <c r="J21" s="353" t="str">
        <f>MID(E21,10,300)</f>
        <v>National road goods transport with Swedish registered lorries. Goods carried, tonne-kilometres performed and kilometres driven with load, 2017.</v>
      </c>
    </row>
    <row r="22" spans="1:10" ht="19.5" customHeight="1" x14ac:dyDescent="0.2">
      <c r="A22" s="194"/>
      <c r="B22" s="194"/>
      <c r="C22" s="194"/>
      <c r="D22" s="194"/>
      <c r="E22" s="194"/>
      <c r="F22" s="197"/>
      <c r="G22" s="288" t="s">
        <v>235</v>
      </c>
      <c r="H22" s="289"/>
      <c r="I22" s="288" t="s">
        <v>236</v>
      </c>
      <c r="J22" s="289"/>
    </row>
    <row r="23" spans="1:10" ht="69.75" customHeight="1" x14ac:dyDescent="0.2">
      <c r="A23" s="194" t="s">
        <v>211</v>
      </c>
      <c r="B23" s="194" t="s">
        <v>212</v>
      </c>
      <c r="C23" s="194">
        <v>10</v>
      </c>
      <c r="D23" s="194" t="str">
        <f>CONCATENATE('Tabell 10'!$A$2," ",'Tabell 10'!$A$3)</f>
        <v>Tabell 10. Utrikes godstransporter med svenska lastbilar fördelat på ekipagets totalvikt,  maximilastvikt, antal axlar samt fordonets ålder, 2017.</v>
      </c>
      <c r="E23" s="194" t="str">
        <f>CONCATENATE('Tabell 10'!$A$4," ",'Tabell 10'!$A$5)</f>
        <v>Table 10. International road goods transport with Swedish registered lorries by gross vehicle weight,  load capacity, axle configuration of the vehicle combination and the age of the vehicle, 2017.</v>
      </c>
      <c r="F23" s="197" t="s">
        <v>115</v>
      </c>
      <c r="G23" s="352" t="str">
        <f>A23 &amp; " " &amp; C23 &amp; ". "</f>
        <v xml:space="preserve">Tabell 10. </v>
      </c>
      <c r="H23" s="353" t="str">
        <f>MID(D23,12,200)</f>
        <v>Utrikes godstransporter med svenska lastbilar fördelat på ekipagets totalvikt,  maximilastvikt, antal axlar samt fordonets ålder, 2017.</v>
      </c>
      <c r="I23" s="352" t="str">
        <f t="shared" si="0"/>
        <v xml:space="preserve">Table 10. </v>
      </c>
      <c r="J23" s="353" t="str">
        <f>MID(E23,11,300)</f>
        <v>International road goods transport with Swedish registered lorries by gross vehicle weight,  load capacity, axle configuration of the vehicle combination and the age of the vehicle, 2017.</v>
      </c>
    </row>
    <row r="24" spans="1:10" ht="76.5" customHeight="1" x14ac:dyDescent="0.2">
      <c r="A24" s="194" t="s">
        <v>211</v>
      </c>
      <c r="B24" s="194" t="s">
        <v>212</v>
      </c>
      <c r="C24" s="194">
        <v>11</v>
      </c>
      <c r="D24" s="194" t="str">
        <f>CONCATENATE('Tabell 11'!$A$2," ",'Tabell 11'!$A$3)</f>
        <v>Tabell 11. Utrikes godstransporter med svenska lastbilar fördelat på import- och exportländer. Antal transporter, körda kilometer, transporterad godsmängd och transportarbete, 2017.</v>
      </c>
      <c r="E24" s="194" t="str">
        <f>CONCATENATE('Tabell 11'!$A$4," ",'Tabell 11'!$A$5)</f>
        <v>Table 11. International road goods transport with Swedish registered lorries according to import- and export- countries. Number of haulages, kilometres driven, goods carried and tonne-kilometres performed, 2017.</v>
      </c>
      <c r="F24" s="197" t="s">
        <v>115</v>
      </c>
      <c r="G24" s="352" t="str">
        <f t="shared" ref="G24:G33" si="4">A24 &amp; " " &amp; C24 &amp; ". "</f>
        <v xml:space="preserve">Tabell 11. </v>
      </c>
      <c r="H24" s="353" t="str">
        <f t="shared" ref="H24:H33" si="5">MID(D24,12,200)</f>
        <v>Utrikes godstransporter med svenska lastbilar fördelat på import- och exportländer. Antal transporter, körda kilometer, transporterad godsmängd och transportarbete, 2017.</v>
      </c>
      <c r="I24" s="352" t="str">
        <f t="shared" si="0"/>
        <v xml:space="preserve">Table 11. </v>
      </c>
      <c r="J24" s="353" t="str">
        <f>MID(E24,11,300)</f>
        <v>International road goods transport with Swedish registered lorries according to import- and export- countries. Number of haulages, kilometres driven, goods carried and tonne-kilometres performed, 2017.</v>
      </c>
    </row>
    <row r="25" spans="1:10" ht="69" customHeight="1" x14ac:dyDescent="0.2">
      <c r="A25" s="194" t="s">
        <v>211</v>
      </c>
      <c r="B25" s="194" t="s">
        <v>212</v>
      </c>
      <c r="C25" s="194">
        <v>12</v>
      </c>
      <c r="D25" s="194" t="str">
        <f>CONCATENATE('Tabell 12'!$A$2," ",'Tabell 12'!$A$3)</f>
        <v>Tabell 12. Utrikes godstransporter med svenska lastbilar fördelat på transportavstånd. Antal transporter, körda kilometer, transporterad godsmängd och transportarbete, 2017.</v>
      </c>
      <c r="E25" s="194" t="str">
        <f>CONCATENATE('Tabell 12'!$A$4," ",'Tabell 12'!$A$5)</f>
        <v>Table 12. International road goods transport with Swedish registered lorries according to length of haul.  Number of haulages, kilometres driven, goods carried and tonne-kilometres performed, 2017.</v>
      </c>
      <c r="F25" s="197" t="s">
        <v>115</v>
      </c>
      <c r="G25" s="352" t="str">
        <f t="shared" si="4"/>
        <v xml:space="preserve">Tabell 12. </v>
      </c>
      <c r="H25" s="353" t="str">
        <f t="shared" si="5"/>
        <v>Utrikes godstransporter med svenska lastbilar fördelat på transportavstånd. Antal transporter, körda kilometer, transporterad godsmängd och transportarbete, 2017.</v>
      </c>
      <c r="I25" s="352" t="str">
        <f t="shared" si="0"/>
        <v xml:space="preserve">Table 12. </v>
      </c>
      <c r="J25" s="353" t="str">
        <f>MID(E25,10,300)</f>
        <v xml:space="preserve"> International road goods transport with Swedish registered lorries according to length of haul.  Number of haulages, kilometres driven, goods carried and tonne-kilometres performed, 2017.</v>
      </c>
    </row>
    <row r="26" spans="1:10" ht="72" customHeight="1" x14ac:dyDescent="0.2">
      <c r="A26" s="194" t="s">
        <v>211</v>
      </c>
      <c r="B26" s="194" t="s">
        <v>212</v>
      </c>
      <c r="C26" s="194">
        <v>13</v>
      </c>
      <c r="D26" s="194" t="str">
        <f>CONCATENATE('Tabell 13'!$A$2," ",'Tabell 13'!$A$3)</f>
        <v>Tabell 13. Utrikes godstransporter med svenska lastbilar fördelat på varugrupper (NST2007). Från Sverige till utlandet och från utlandet till Sverige (1 000-tal ton och miljoner ton-km), 2017.</v>
      </c>
      <c r="E26" s="194" t="str">
        <f>CONCATENATE('Tabell 13'!$A$4," ",'Tabell 13'!$A$5)</f>
        <v>Table 13. International road goods transport with Swedish registered lorries by commodity group (NST2007). From Sweden to abroad and from abroad to Sweden (in 1 000 of tonnes and millions of tonne-kilometres), 2017.</v>
      </c>
      <c r="F26" s="197" t="s">
        <v>115</v>
      </c>
      <c r="G26" s="352" t="str">
        <f t="shared" si="4"/>
        <v xml:space="preserve">Tabell 13. </v>
      </c>
      <c r="H26" s="353" t="str">
        <f t="shared" si="5"/>
        <v>Utrikes godstransporter med svenska lastbilar fördelat på varugrupper (NST2007). Från Sverige till utlandet och från utlandet till Sverige (1 000-tal ton och miljoner ton-km), 2017.</v>
      </c>
      <c r="I26" s="352" t="str">
        <f t="shared" si="0"/>
        <v xml:space="preserve">Table 13. </v>
      </c>
      <c r="J26" s="353" t="str">
        <f t="shared" ref="J26:J33" si="6">MID(E26,11,300)</f>
        <v>International road goods transport with Swedish registered lorries by commodity group (NST2007). From Sweden to abroad and from abroad to Sweden (in 1 000 of tonnes and millions of tonne-kilometres), 2017.</v>
      </c>
    </row>
    <row r="27" spans="1:10" ht="54" customHeight="1" x14ac:dyDescent="0.2">
      <c r="A27" s="194" t="s">
        <v>211</v>
      </c>
      <c r="B27" s="194" t="s">
        <v>212</v>
      </c>
      <c r="C27" s="194" t="s">
        <v>449</v>
      </c>
      <c r="D27" s="194" t="str">
        <f>CONCATENATE('Tabell 14A'!$A$2," ",'Tabell 14A'!$A$3)</f>
        <v>Tabell 14A. Utrikes godstransporter med svenska lastbilar. Godsmängd (1 000-tal ton) fördelat efter avsändarland och avlastningsregion i Sverige, 2017.</v>
      </c>
      <c r="E27" s="194" t="str">
        <f>CONCATENATE('Tabell 14A'!$A$4," ",'Tabell 14A'!$A$5)</f>
        <v>Table 14A. International road goods transport with Swedish registered lorries. Goods carried (in 1 000s of tonnes) divided by dispatching country and import region in Sweden, 2017.</v>
      </c>
      <c r="G27" s="352" t="str">
        <f t="shared" si="4"/>
        <v xml:space="preserve">Tabell 14A. </v>
      </c>
      <c r="H27" s="353" t="str">
        <f>MID(D27,12,300)</f>
        <v xml:space="preserve"> Utrikes godstransporter med svenska lastbilar. Godsmängd (1 000-tal ton) fördelat efter avsändarland och avlastningsregion i Sverige, 2017.</v>
      </c>
      <c r="I27" s="352" t="str">
        <f t="shared" si="0"/>
        <v xml:space="preserve">Table 14A. </v>
      </c>
      <c r="J27" s="353" t="str">
        <f t="shared" si="6"/>
        <v xml:space="preserve"> International road goods transport with Swedish registered lorries. Goods carried (in 1 000s of tonnes) divided by dispatching country and import region in Sweden, 2017.</v>
      </c>
    </row>
    <row r="28" spans="1:10" ht="69" customHeight="1" x14ac:dyDescent="0.2">
      <c r="A28" s="194" t="s">
        <v>211</v>
      </c>
      <c r="B28" s="194" t="s">
        <v>212</v>
      </c>
      <c r="C28" s="194" t="s">
        <v>450</v>
      </c>
      <c r="D28" s="194" t="str">
        <f>CONCATENATE('Tabell 14B'!$A$2," ",'Tabell 14B'!$A$3)</f>
        <v>Tabell 14B. Utrikes godstransporter med svenska lastbilar. Godsmängd (1 000-tal ton) fördelat efter pålastningsregion i Sverige och mottagarland, 2017.</v>
      </c>
      <c r="E28" s="194" t="str">
        <f>CONCATENATE('Tabell 14B'!$A$4," ",'Tabell 14B'!$A$5)</f>
        <v>Table 14B. International road goods transport with Swedish registered lorries. Goods carried (in 1 000s of tonnes) divided by dispatching country and import region in Sweden, 2017.</v>
      </c>
      <c r="G28" s="352" t="str">
        <f>A28 &amp; " " &amp; C28 &amp; ". "</f>
        <v xml:space="preserve">Tabell 14B. </v>
      </c>
      <c r="H28" s="353" t="str">
        <f>MID(D28,12,300)</f>
        <v xml:space="preserve"> Utrikes godstransporter med svenska lastbilar. Godsmängd (1 000-tal ton) fördelat efter pålastningsregion i Sverige och mottagarland, 2017.</v>
      </c>
      <c r="I28" s="352" t="str">
        <f>B28 &amp; " " &amp; C28 &amp; ". "</f>
        <v xml:space="preserve">Table 14B. </v>
      </c>
      <c r="J28" s="353" t="str">
        <f>MID(E28,11,300)</f>
        <v xml:space="preserve"> International road goods transport with Swedish registered lorries. Goods carried (in 1 000s of tonnes) divided by dispatching country and import region in Sweden, 2017.</v>
      </c>
    </row>
    <row r="29" spans="1:10" ht="77.25" customHeight="1" x14ac:dyDescent="0.2">
      <c r="A29" s="194" t="s">
        <v>211</v>
      </c>
      <c r="B29" s="194" t="s">
        <v>212</v>
      </c>
      <c r="C29" s="194" t="s">
        <v>451</v>
      </c>
      <c r="D29" s="194" t="str">
        <f>CONCATENATE('Tabell 15A'!$A$2," ",'Tabell 15A'!$A$3)</f>
        <v>Tabell 15A. Utrikes godstransporter med svenska lastbilar. Transportarbete (miljoner ton-km) fördelat efter avsändarland och avlastningsregion i Sverige, 2017.</v>
      </c>
      <c r="E29" s="194" t="str">
        <f>CONCATENATE('Tabell 15A'!$A$4," ",'Tabell 15A'!$A$5)</f>
        <v>Table 15A. International road goods transport with Swedish registered lorries. Tonne-kilometres performed (in millions of tonne-kilometres) divided by  dispatching country and import region in Sweden, 2017.</v>
      </c>
      <c r="G29" s="352" t="str">
        <f t="shared" si="4"/>
        <v xml:space="preserve">Tabell 15A. </v>
      </c>
      <c r="H29" s="353" t="str">
        <f t="shared" si="5"/>
        <v xml:space="preserve"> Utrikes godstransporter med svenska lastbilar. Transportarbete (miljoner ton-km) fördelat efter avsändarland och avlastningsregion i Sverige, 2017.</v>
      </c>
      <c r="I29" s="352" t="str">
        <f t="shared" si="0"/>
        <v xml:space="preserve">Table 15A. </v>
      </c>
      <c r="J29" s="353" t="str">
        <f t="shared" si="6"/>
        <v xml:space="preserve"> International road goods transport with Swedish registered lorries. Tonne-kilometres performed (in millions of tonne-kilometres) divided by  dispatching country and import region in Sweden, 2017.</v>
      </c>
    </row>
    <row r="30" spans="1:10" ht="72.75" customHeight="1" x14ac:dyDescent="0.2">
      <c r="A30" s="194" t="s">
        <v>211</v>
      </c>
      <c r="B30" s="194" t="s">
        <v>212</v>
      </c>
      <c r="C30" s="194" t="s">
        <v>452</v>
      </c>
      <c r="D30" s="194" t="str">
        <f>CONCATENATE('Tabell 15B'!$A$2," ",'Tabell 15B'!$A$3)</f>
        <v>Tabell 15B. Utrikes godstransporter med svenska lastbilar. Transportarbete (miljoner ton-km) fördelat efter pålastningsregion i Sverige och mottagarland, 2017.</v>
      </c>
      <c r="E30" s="194" t="str">
        <f>CONCATENATE('Tabell 15B'!$A$4," ",'Tabell 15B'!$A$5)</f>
        <v>Table 15B. International road goods transport with Swedish registered lorries. Tonne-kilometres performed (in millions of tonne-kilometres) divided by   export region in Sweden and receiving country, 2017.</v>
      </c>
      <c r="G30" s="352" t="str">
        <f>A30 &amp; " " &amp; C30 &amp; ". "</f>
        <v xml:space="preserve">Tabell 15B. </v>
      </c>
      <c r="H30" s="353" t="str">
        <f>MID(D30,12,200)</f>
        <v xml:space="preserve"> Utrikes godstransporter med svenska lastbilar. Transportarbete (miljoner ton-km) fördelat efter pålastningsregion i Sverige och mottagarland, 2017.</v>
      </c>
      <c r="I30" s="352" t="str">
        <f>B30 &amp; " " &amp; C30 &amp; ". "</f>
        <v xml:space="preserve">Table 15B. </v>
      </c>
      <c r="J30" s="353" t="str">
        <f>MID(E30,11,300)</f>
        <v xml:space="preserve"> International road goods transport with Swedish registered lorries. Tonne-kilometres performed (in millions of tonne-kilometres) divided by   export region in Sweden and receiving country, 2017.</v>
      </c>
    </row>
    <row r="31" spans="1:10" ht="87.75" customHeight="1" x14ac:dyDescent="0.2">
      <c r="A31" s="194" t="s">
        <v>211</v>
      </c>
      <c r="B31" s="194" t="s">
        <v>212</v>
      </c>
      <c r="C31" s="194">
        <v>16</v>
      </c>
      <c r="D31" s="194" t="str">
        <f>CONCATENATE('Tabell 16'!$A$2," ",'Tabell 16'!$A$3)</f>
        <v>Tabell 16. Utrikes godstransporter med svenska lastbilar. Godsmängd (1 000-tals ton) fördelat efter  avsändarland/mottagarland och varugrupp (NST2007), 2017.</v>
      </c>
      <c r="E31" s="194" t="str">
        <f>CONCATENATE('Tabell 16'!$A$4," ",'Tabell 16'!$A$5)</f>
        <v>Table 16. International road goods transport with Swedish registered lorries. Goods carried (in 1 000s of tonnes)  to/from Sweden divided according to dispatching/receiving country and commodity group (NST2007), 2017.</v>
      </c>
      <c r="G31" s="352" t="str">
        <f t="shared" si="4"/>
        <v xml:space="preserve">Tabell 16. </v>
      </c>
      <c r="H31" s="353" t="str">
        <f t="shared" si="5"/>
        <v>Utrikes godstransporter med svenska lastbilar. Godsmängd (1 000-tals ton) fördelat efter  avsändarland/mottagarland och varugrupp (NST2007), 2017.</v>
      </c>
      <c r="I31" s="352" t="str">
        <f t="shared" si="0"/>
        <v xml:space="preserve">Table 16. </v>
      </c>
      <c r="J31" s="353" t="str">
        <f t="shared" si="6"/>
        <v>International road goods transport with Swedish registered lorries. Goods carried (in 1 000s of tonnes)  to/from Sweden divided according to dispatching/receiving country and commodity group (NST2007), 2017.</v>
      </c>
    </row>
    <row r="32" spans="1:10" ht="87.75" customHeight="1" x14ac:dyDescent="0.2">
      <c r="A32" s="194" t="s">
        <v>211</v>
      </c>
      <c r="B32" s="194" t="s">
        <v>212</v>
      </c>
      <c r="C32" s="194">
        <v>17</v>
      </c>
      <c r="D32" s="194" t="str">
        <f>CONCATENATE('Tabell 17'!$A$2," ",'Tabell 17'!$A$3)</f>
        <v>Tabell 17. Utrikes godstransporter med svenska lastbilar. Transportarbete (miljoner ton-km) fördelat efter  avsändarland/mottagarland och varugrupp (NST2007), 2017.</v>
      </c>
      <c r="E32" s="194" t="str">
        <f>CONCATENATE('Tabell 17'!$A$4," ",'Tabell 17'!$A$5)</f>
        <v>Table 17. International road goods transport with Swedish registered lorries. Tonne-kilometres performed (in millions  of tonne-kilometres) to/from Sweden divided according to dispatching/receiving country and commodity group (NST2007), 2017.</v>
      </c>
      <c r="G32" s="352" t="str">
        <f t="shared" si="4"/>
        <v xml:space="preserve">Tabell 17. </v>
      </c>
      <c r="H32" s="353" t="str">
        <f t="shared" si="5"/>
        <v>Utrikes godstransporter med svenska lastbilar. Transportarbete (miljoner ton-km) fördelat efter  avsändarland/mottagarland och varugrupp (NST2007), 2017.</v>
      </c>
      <c r="I32" s="352" t="str">
        <f t="shared" si="0"/>
        <v xml:space="preserve">Table 17. </v>
      </c>
      <c r="J32" s="353" t="str">
        <f t="shared" si="6"/>
        <v>International road goods transport with Swedish registered lorries. Tonne-kilometres performed (in millions  of tonne-kilometres) to/from Sweden divided according to dispatching/receiving country and commodity group (NST2007), 2017.</v>
      </c>
    </row>
    <row r="33" spans="1:10" ht="65.25" customHeight="1" x14ac:dyDescent="0.2">
      <c r="A33" s="194" t="s">
        <v>211</v>
      </c>
      <c r="B33" s="194" t="s">
        <v>212</v>
      </c>
      <c r="C33" s="194">
        <v>18</v>
      </c>
      <c r="D33" s="194" t="str">
        <f>CONCATENATE('Tabell 18'!$A$2," ",'Tabell 18'!$A$3)</f>
        <v>Tabell 18. Godsmängd och antal transporter fördelad på de av svenska lastbilar mest använda  färjelinjerna (1 000-tal och 1000-tal ton), 2017.</v>
      </c>
      <c r="E33" s="194" t="str">
        <f>CONCATENATE('Tabell 18'!$A$4," ",'Tabell 18'!$A$5)</f>
        <v>Table 18. Goods transport with Swedish registered lorries, the most important ferry lines used by Swedish lorries to/from Sweden or in/between other countries, (in 1 000s and 1 000s of tonnes), 2017.</v>
      </c>
      <c r="G33" s="352" t="str">
        <f t="shared" si="4"/>
        <v xml:space="preserve">Tabell 18. </v>
      </c>
      <c r="H33" s="353" t="str">
        <f t="shared" si="5"/>
        <v>Godsmängd och antal transporter fördelad på de av svenska lastbilar mest använda  färjelinjerna (1 000-tal och 1000-tal ton), 2017.</v>
      </c>
      <c r="I33" s="352" t="str">
        <f t="shared" si="0"/>
        <v xml:space="preserve">Table 18. </v>
      </c>
      <c r="J33" s="440" t="str">
        <f t="shared" si="6"/>
        <v>Goods transport with Swedish registered lorries, the most important ferry lines used by Swedish lorries to/from Sweden or in/between other countries, (in 1 000s and 1 000s of tonnes), 2017.</v>
      </c>
    </row>
    <row r="34" spans="1:10" ht="19.5" customHeight="1" x14ac:dyDescent="0.2">
      <c r="A34" s="194"/>
      <c r="B34" s="194"/>
      <c r="C34" s="194"/>
      <c r="D34" s="194"/>
      <c r="E34" s="194"/>
      <c r="F34" s="197"/>
      <c r="G34" s="288" t="s">
        <v>387</v>
      </c>
      <c r="H34" s="289"/>
      <c r="I34" s="288" t="s">
        <v>388</v>
      </c>
      <c r="J34" s="289"/>
    </row>
    <row r="35" spans="1:10" ht="93" customHeight="1" x14ac:dyDescent="0.2">
      <c r="A35" s="194" t="s">
        <v>211</v>
      </c>
      <c r="B35" s="194" t="s">
        <v>212</v>
      </c>
      <c r="C35" s="194">
        <v>19</v>
      </c>
      <c r="D35" s="194" t="str">
        <f>CONCATENATE('Tabell 19'!$A$2," ",'Tabell 19'!$A$3)</f>
        <v xml:space="preserve">Tabell 19. Lastbilstransporter i inrikes- och utrikestrafik. Antal transporter (1 000-tal), körda kilometer (1 000-tal km), lastad godsmängd (1 000-tals ton) och transportarbete (1 000-tals ton-km), per kvartal och per år, 2007 - 2017.    </v>
      </c>
      <c r="E35" s="194" t="str">
        <f>CONCATENATE('Tabell 19'!$A$4," ",'Tabell 19'!$A$5)</f>
        <v xml:space="preserve">Table 19. Road goods transport in domestic and international traffic. Number of haulages (in 1000s), kilometres driven (in 1 000s of kilometers), goods carried (in 1 000s of tonnes) and tonne- kilometres performed (in 1 000s of tonne-kilometres), per year and per quarter, 2007 - 2017.        </v>
      </c>
      <c r="G35" s="352" t="str">
        <f>A35 &amp; " " &amp; C35 &amp; ". "</f>
        <v xml:space="preserve">Tabell 19. </v>
      </c>
      <c r="H35" s="353" t="str">
        <f>MID(D35,12,300)</f>
        <v xml:space="preserve">Lastbilstransporter i inrikes- och utrikestrafik. Antal transporter (1 000-tal), körda kilometer (1 000-tal km), lastad godsmängd (1 000-tals ton) och transportarbete (1 000-tals ton-km), per kvartal och per år, 2007 - 2017.    </v>
      </c>
      <c r="I35" s="352" t="str">
        <f>B35 &amp; " " &amp; C35 &amp; ". "</f>
        <v xml:space="preserve">Table 19. </v>
      </c>
      <c r="J35" s="353" t="str">
        <f>MID(E35,11,300)</f>
        <v xml:space="preserve">Road goods transport in domestic and international traffic. Number of haulages (in 1000s), kilometres driven (in 1 000s of kilometers), goods carried (in 1 000s of tonnes) and tonne- kilometres performed (in 1 000s of tonne-kilometres), per year and per quarter, 2007 - 2017.        </v>
      </c>
    </row>
    <row r="36" spans="1:10" ht="90.75" customHeight="1" x14ac:dyDescent="0.2">
      <c r="A36" s="194" t="s">
        <v>211</v>
      </c>
      <c r="B36" s="194" t="s">
        <v>212</v>
      </c>
      <c r="C36" s="194">
        <v>20</v>
      </c>
      <c r="D36" s="194" t="str">
        <f>CONCATENATE('Tabell 20'!$A$2," ",'Tabell 20'!$A$3)</f>
        <v xml:space="preserve">Tabell 20. Lastbilstransporter i inrikestrafik. Antal transporter (1 000-tal), körda kilometer (1 000-tal km), lastad godsmängd (1 000-tals ton) och transportarbete (1 000-tals ton-km),  per kvartal och per år, 2007 - 2017.              </v>
      </c>
      <c r="E36" s="194" t="str">
        <f>CONCATENATE('Tabell 20'!$A$4," ",'Tabell 20'!$A$5)</f>
        <v xml:space="preserve">Table 20. Road goods transport in domestic traffic. Number of haulages (in 1 000s), kilometres driven (in 1 000s of kilometers), goods carried (in 1 000s of tonnes) and tonne-kilometres  performed (in 1 000s of tonne-kilometres), per year and per quarter, 2007 - 2017.                   </v>
      </c>
      <c r="G36" s="352" t="str">
        <f>A36 &amp; " " &amp; C36 &amp; ". "</f>
        <v xml:space="preserve">Tabell 20. </v>
      </c>
      <c r="H36" s="353" t="str">
        <f>MID(D36,12,300)</f>
        <v xml:space="preserve">Lastbilstransporter i inrikestrafik. Antal transporter (1 000-tal), körda kilometer (1 000-tal km), lastad godsmängd (1 000-tals ton) och transportarbete (1 000-tals ton-km),  per kvartal och per år, 2007 - 2017.              </v>
      </c>
      <c r="I36" s="352" t="str">
        <f>B36 &amp; " " &amp; C36 &amp; ". "</f>
        <v xml:space="preserve">Table 20. </v>
      </c>
      <c r="J36" s="353" t="str">
        <f>MID(E36,11,300)</f>
        <v xml:space="preserve">Road goods transport in domestic traffic. Number of haulages (in 1 000s), kilometres driven (in 1 000s of kilometers), goods carried (in 1 000s of tonnes) and tonne-kilometres  performed (in 1 000s of tonne-kilometres), per year and per quarter, 2007 - 2017.                   </v>
      </c>
    </row>
    <row r="37" spans="1:10" ht="82.5" customHeight="1" x14ac:dyDescent="0.2">
      <c r="A37" s="194" t="s">
        <v>211</v>
      </c>
      <c r="B37" s="194" t="s">
        <v>212</v>
      </c>
      <c r="C37" s="194">
        <v>21</v>
      </c>
      <c r="D37" s="194" t="str">
        <f>CONCATENATE('Tabell 21'!$A$2," ",'Tabell 21'!$A$3)</f>
        <v xml:space="preserve">Tabell 21. Lastbilstransporter i utrikestrafik. Antal transporter (1 000-tal), körda kilometer (1 000-tal km), lastad godsmängd (1 000-tals ton) och transportarbete (1 000-tals ton-km),  per kvartal och per år, 2007 - 2017.              </v>
      </c>
      <c r="E37" s="194" t="str">
        <f>CONCATENATE('Tabell 21'!$A$4," ",'Tabell 21'!$A$5)</f>
        <v xml:space="preserve">Table 21. Road goods transport in international traffic. Number of haulages (in 1 000s), kilometres driven (in 1 000s of kilometers), goods carried (in 1 000s of tonnes) and tonne-kilometres  performed (in 1 000s of tonne-kilometres), per year and per quarter, 2007 - 2017.                   </v>
      </c>
      <c r="G37" s="352" t="str">
        <f>A37 &amp; " " &amp; C37 &amp; ". "</f>
        <v xml:space="preserve">Tabell 21. </v>
      </c>
      <c r="H37" s="353" t="str">
        <f>MID(D37,12,300)</f>
        <v xml:space="preserve">Lastbilstransporter i utrikestrafik. Antal transporter (1 000-tal), körda kilometer (1 000-tal km), lastad godsmängd (1 000-tals ton) och transportarbete (1 000-tals ton-km),  per kvartal och per år, 2007 - 2017.              </v>
      </c>
      <c r="I37" s="352" t="str">
        <f>B37 &amp; " " &amp; C37 &amp; ". "</f>
        <v xml:space="preserve">Table 21. </v>
      </c>
      <c r="J37" s="353" t="str">
        <f>MID(E37,11,300)</f>
        <v xml:space="preserve">Road goods transport in international traffic. Number of haulages (in 1 000s), kilometres driven (in 1 000s of kilometers), goods carried (in 1 000s of tonnes) and tonne-kilometres  performed (in 1 000s of tonne-kilometres), per year and per quarter, 2007 - 2017.                   </v>
      </c>
    </row>
  </sheetData>
  <mergeCells count="5">
    <mergeCell ref="D2:D3"/>
    <mergeCell ref="E2:E3"/>
    <mergeCell ref="A2:A3"/>
    <mergeCell ref="B2:B3"/>
    <mergeCell ref="C2:C3"/>
  </mergeCells>
  <phoneticPr fontId="31" type="noConversion"/>
  <hyperlinks>
    <hyperlink ref="G5:J5" location="'Tabell 1'!A1" display="'Tabell 1'!A1" xr:uid="{00000000-0004-0000-0100-000000000000}"/>
    <hyperlink ref="G7:J7" location="'Tabell 3'!A1" display="'Tabell 3'!A1" xr:uid="{00000000-0004-0000-0100-000001000000}"/>
    <hyperlink ref="G8:J8" location="'Tabell 4A'!A1" display="'Tabell 4A'!A1" xr:uid="{00000000-0004-0000-0100-000002000000}"/>
    <hyperlink ref="G9:J9" location="'Tabell 4B'!A1" display="'Tabell 4B'!A1" xr:uid="{00000000-0004-0000-0100-000003000000}"/>
    <hyperlink ref="G10:J10" location="'Tabell 4C'!A1" display="'Tabell 4C'!A1" xr:uid="{00000000-0004-0000-0100-000004000000}"/>
    <hyperlink ref="G11:J11" location="'Tabell 4D'!A1" display="'Tabell 4D'!A1" xr:uid="{00000000-0004-0000-0100-000005000000}"/>
    <hyperlink ref="G12:J12" location="'Tabell 5'!A1" display="'Tabell 5'!A1" xr:uid="{00000000-0004-0000-0100-000006000000}"/>
    <hyperlink ref="G13:J13" location="'Tabell 6A'!A1" display="'Tabell 6A'!A1" xr:uid="{00000000-0004-0000-0100-000007000000}"/>
    <hyperlink ref="G14:J14" location="'Tabell 6B'!A1" display="'Tabell 6B'!A1" xr:uid="{00000000-0004-0000-0100-000008000000}"/>
    <hyperlink ref="G15:J15" location="'Tabell 6C'!A1" display="'Tabell 6C'!A1" xr:uid="{00000000-0004-0000-0100-000009000000}"/>
    <hyperlink ref="G16:J16" location="'Tabell 7A'!A1" display="'Tabell 7A'!A1" xr:uid="{00000000-0004-0000-0100-00000A000000}"/>
    <hyperlink ref="G17:J17" location="'Tabell 7B'!A1" display="'Tabell 7B'!A1" xr:uid="{00000000-0004-0000-0100-00000B000000}"/>
    <hyperlink ref="G18:J18" location="'Tabell 7C'!A1" display="'Tabell 7C'!A1" xr:uid="{00000000-0004-0000-0100-00000C000000}"/>
    <hyperlink ref="G19:J19" location="'Tabell 7D'!A1" display="'Tabell 7D'!A1" xr:uid="{00000000-0004-0000-0100-00000D000000}"/>
    <hyperlink ref="G20:J20" location="'Tabell 8'!A1" display="'Tabell 8'!A1" xr:uid="{00000000-0004-0000-0100-00000E000000}"/>
    <hyperlink ref="G21:J21" location="'Tabell 9'!A1" display="'Tabell 9'!A1" xr:uid="{00000000-0004-0000-0100-00000F000000}"/>
    <hyperlink ref="G23:J23" location="'Tabell 10'!A1" display="'Tabell 10'!A1" xr:uid="{00000000-0004-0000-0100-000010000000}"/>
    <hyperlink ref="G24:J24" location="'Tabell 11'!A1" display="'Tabell 11'!A1" xr:uid="{00000000-0004-0000-0100-000011000000}"/>
    <hyperlink ref="G25:J25" location="'Tabell 12'!A1" display="'Tabell 12'!A1" xr:uid="{00000000-0004-0000-0100-000012000000}"/>
    <hyperlink ref="G26:J26" location="'Tabell 13'!A1" display="'Tabell 13'!A1" xr:uid="{00000000-0004-0000-0100-000013000000}"/>
    <hyperlink ref="G27:J27" location="'Tabell 14'!A1" display="'Tabell 14'!A1" xr:uid="{00000000-0004-0000-0100-000014000000}"/>
    <hyperlink ref="G29:J29" location="'Tabell 15'!A1" display="'Tabell 15'!A1" xr:uid="{00000000-0004-0000-0100-000015000000}"/>
    <hyperlink ref="G31:J31" location="'Tabell 16'!A1" display="'Tabell 16'!A1" xr:uid="{00000000-0004-0000-0100-000016000000}"/>
    <hyperlink ref="G32:J32" location="'Tabell 17'!A1" display="'Tabell 17'!A1" xr:uid="{00000000-0004-0000-0100-000017000000}"/>
    <hyperlink ref="G33:J33" location="'Tabell 18'!A1" display="'Tabell 18'!A1" xr:uid="{00000000-0004-0000-0100-000018000000}"/>
    <hyperlink ref="G35:J35" location="'Tabell 18'!A1" display="'Tabell 18'!A1" xr:uid="{00000000-0004-0000-0100-000019000000}"/>
    <hyperlink ref="G36:J36" location="'Tabell 18'!A1" display="'Tabell 18'!A1" xr:uid="{00000000-0004-0000-0100-00001A000000}"/>
    <hyperlink ref="G37:J37" location="'Tabell 18'!A1" display="'Tabell 18'!A1" xr:uid="{00000000-0004-0000-0100-00001B000000}"/>
    <hyperlink ref="G6" location="'Tabell 2'!_Toc524335857" display="'Tabell 2'!_Toc524335857" xr:uid="{00000000-0004-0000-0100-00001C000000}"/>
    <hyperlink ref="G7" location="'Tabell 1'!A1" display="'Tabell 1'!A1" xr:uid="{00000000-0004-0000-0100-00001D000000}"/>
    <hyperlink ref="G9" location="'Tabell 4B'!_Toc524335861" display="'Tabell 4B'!_Toc524335861" xr:uid="{00000000-0004-0000-0100-00001E000000}"/>
    <hyperlink ref="G11" location="'Tabell 4D'!_Toc524335861" display="'Tabell 4D'!_Toc524335861" xr:uid="{00000000-0004-0000-0100-00001F000000}"/>
    <hyperlink ref="G13" location="'Tabell 6A'!Utskriftsområde" display="'Tabell 6A'!Utskriftsområde" xr:uid="{00000000-0004-0000-0100-000020000000}"/>
    <hyperlink ref="G15" location="'Tabell 6C'!_Toc524335865" display="'Tabell 6C'!_Toc524335865" xr:uid="{00000000-0004-0000-0100-000021000000}"/>
    <hyperlink ref="G17" location="'Tabell 7B'!_Toc524335869" display="'Tabell 7B'!_Toc524335869" xr:uid="{00000000-0004-0000-0100-000022000000}"/>
    <hyperlink ref="G19" location="'Tabell 7D'!_Toc524335869" display="'Tabell 7D'!_Toc524335869" xr:uid="{00000000-0004-0000-0100-000023000000}"/>
    <hyperlink ref="G21" location="'Tabell 9'!Utskriftsområde" display="'Tabell 9'!Utskriftsområde" xr:uid="{00000000-0004-0000-0100-000024000000}"/>
    <hyperlink ref="G8" location="'Tabell 4A'!_Toc524335861" display="'Tabell 4A'!_Toc524335861" xr:uid="{00000000-0004-0000-0100-000025000000}"/>
    <hyperlink ref="G10" location="'Tabell 4C'!_Toc524335861" display="'Tabell 4C'!_Toc524335861" xr:uid="{00000000-0004-0000-0100-000026000000}"/>
    <hyperlink ref="G12" location="'Tabell 5'!_Toc524335861" display="'Tabell 5'!_Toc524335861" xr:uid="{00000000-0004-0000-0100-000027000000}"/>
    <hyperlink ref="G14" location="'Tabell 6B'!_Toc524335865" display="'Tabell 6B'!_Toc524335865" xr:uid="{00000000-0004-0000-0100-000028000000}"/>
    <hyperlink ref="G16" location="'Tabell 7A'!_Toc524335869" display="'Tabell 7A'!_Toc524335869" xr:uid="{00000000-0004-0000-0100-000029000000}"/>
    <hyperlink ref="G18" location="'Tabell 7C'!_Toc524335869" display="'Tabell 7C'!_Toc524335869" xr:uid="{00000000-0004-0000-0100-00002A000000}"/>
    <hyperlink ref="G20" location="'Tabell 8'!Utskriftsområde" display="'Tabell 8'!Utskriftsområde" xr:uid="{00000000-0004-0000-0100-00002B000000}"/>
    <hyperlink ref="G24:G33" location="'Tabell 10'!A1" display="'Tabell 10'!A1" xr:uid="{00000000-0004-0000-0100-00002C000000}"/>
    <hyperlink ref="G28:J28" location="'Tabell 14'!A1" display="'Tabell 14'!A1" xr:uid="{00000000-0004-0000-0100-00002D000000}"/>
    <hyperlink ref="G27" location="'Tabell 14A'!Utskriftsområde" display="'Tabell 14A'!Utskriftsområde" xr:uid="{00000000-0004-0000-0100-00002E000000}"/>
    <hyperlink ref="H27" location="'Tabell 14A'!Utskriftsområde" display="'Tabell 14A'!Utskriftsområde" xr:uid="{00000000-0004-0000-0100-00002F000000}"/>
    <hyperlink ref="I27" location="'Tabell 14A'!Utskriftsområde" display="'Tabell 14A'!Utskriftsområde" xr:uid="{00000000-0004-0000-0100-000030000000}"/>
    <hyperlink ref="J27" location="'Tabell 14A'!Utskriftsområde" display="'Tabell 14A'!Utskriftsområde" xr:uid="{00000000-0004-0000-0100-000031000000}"/>
    <hyperlink ref="G26" location="'Tabell 13'!_Toc524335869" display="'Tabell 13'!_Toc524335869" xr:uid="{00000000-0004-0000-0100-000032000000}"/>
    <hyperlink ref="G25" location="'Tabell 12'!Utskriftsområde" display="'Tabell 12'!Utskriftsområde" xr:uid="{00000000-0004-0000-0100-000033000000}"/>
    <hyperlink ref="G24" location="'Tabell 11'!Utskriftsområde" display="'Tabell 11'!Utskriftsområde" xr:uid="{00000000-0004-0000-0100-000034000000}"/>
    <hyperlink ref="G29" location="'Tabell 15A'!Utskriftsområde" display="'Tabell 15A'!Utskriftsområde" xr:uid="{00000000-0004-0000-0100-000035000000}"/>
    <hyperlink ref="H29" location="'Tabell 15A'!Utskriftsområde" display="'Tabell 15A'!Utskriftsområde" xr:uid="{00000000-0004-0000-0100-000036000000}"/>
    <hyperlink ref="I29" location="'Tabell 15A'!Utskriftsområde" display="'Tabell 15A'!Utskriftsområde" xr:uid="{00000000-0004-0000-0100-000037000000}"/>
    <hyperlink ref="J29" location="'Tabell 15A'!Utskriftsområde" display="'Tabell 15A'!Utskriftsområde" xr:uid="{00000000-0004-0000-0100-000038000000}"/>
    <hyperlink ref="G30:J30" location="'Tabell 15'!A1" display="'Tabell 15'!A1" xr:uid="{00000000-0004-0000-0100-000039000000}"/>
    <hyperlink ref="G30" location="'Tabell 15B'!Utskriftsområde" display="'Tabell 15B'!Utskriftsområde" xr:uid="{00000000-0004-0000-0100-00003A000000}"/>
    <hyperlink ref="H30" location="'Tabell 15B'!Utskriftsområde" display="'Tabell 15B'!Utskriftsområde" xr:uid="{00000000-0004-0000-0100-00003B000000}"/>
    <hyperlink ref="I30" location="'Tabell 15B'!Utskriftsområde" display="'Tabell 15B'!Utskriftsområde" xr:uid="{00000000-0004-0000-0100-00003C000000}"/>
    <hyperlink ref="J30" location="'Tabell 15B'!Utskriftsområde" display="'Tabell 15B'!Utskriftsområde" xr:uid="{00000000-0004-0000-0100-00003D000000}"/>
    <hyperlink ref="G31" location="'Tabell 16'!Utskriftsområde" display="'Tabell 16'!Utskriftsområde" xr:uid="{00000000-0004-0000-0100-00003E000000}"/>
    <hyperlink ref="G32" location="'Tabell 17'!Utskriftsområde" display="'Tabell 17'!Utskriftsområde" xr:uid="{00000000-0004-0000-0100-00003F000000}"/>
    <hyperlink ref="G33" location="'Tabell 18'!Utskriftsområde" display="'Tabell 18'!Utskriftsområde" xr:uid="{00000000-0004-0000-0100-000040000000}"/>
    <hyperlink ref="G35" location="'Tabell 19'!Utskriftsområde" display="'Tabell 19'!Utskriftsområde" xr:uid="{00000000-0004-0000-0100-000041000000}"/>
    <hyperlink ref="H35" location="'Tabell 19'!Utskriftsområde" display="'Tabell 19'!Utskriftsområde" xr:uid="{00000000-0004-0000-0100-000042000000}"/>
    <hyperlink ref="I35" location="'Tabell 19'!Utskriftsområde" display="'Tabell 19'!Utskriftsområde" xr:uid="{00000000-0004-0000-0100-000043000000}"/>
    <hyperlink ref="J35" location="'Tabell 19'!Utskriftsområde" display="'Tabell 19'!Utskriftsområde" xr:uid="{00000000-0004-0000-0100-000044000000}"/>
    <hyperlink ref="G36" location="'Tabell 20'!Utskriftsområde" display="'Tabell 20'!Utskriftsområde" xr:uid="{00000000-0004-0000-0100-000045000000}"/>
    <hyperlink ref="H36" location="'Tabell 20'!Utskriftsområde" display="'Tabell 20'!Utskriftsområde" xr:uid="{00000000-0004-0000-0100-000046000000}"/>
    <hyperlink ref="I36" location="'Tabell 20'!Utskriftsområde" display="'Tabell 20'!Utskriftsområde" xr:uid="{00000000-0004-0000-0100-000047000000}"/>
    <hyperlink ref="J36" location="'Tabell 20'!Utskriftsområde" display="'Tabell 20'!Utskriftsområde" xr:uid="{00000000-0004-0000-0100-000048000000}"/>
    <hyperlink ref="G37" location="'Tabell 21'!Utskriftsområde" display="'Tabell 21'!Utskriftsområde" xr:uid="{00000000-0004-0000-0100-000049000000}"/>
    <hyperlink ref="H37" location="'Tabell 21'!Utskriftsområde" display="'Tabell 21'!Utskriftsområde" xr:uid="{00000000-0004-0000-0100-00004A000000}"/>
    <hyperlink ref="I37" location="'Tabell 21'!Utskriftsområde" display="'Tabell 21'!Utskriftsområde" xr:uid="{00000000-0004-0000-0100-00004B000000}"/>
    <hyperlink ref="J37" location="'Tabell 21'!Utskriftsområde" display="'Tabell 21'!Utskriftsområde" xr:uid="{00000000-0004-0000-0100-00004C000000}"/>
    <hyperlink ref="H6" location="'Tabell 2'!_Toc524335857" display="'Tabell 2'!_Toc524335857" xr:uid="{00000000-0004-0000-0100-00004D000000}"/>
    <hyperlink ref="I6" location="'Tabell 2'!_Toc524335857" display="'Tabell 2'!_Toc524335857" xr:uid="{00000000-0004-0000-0100-00004E000000}"/>
    <hyperlink ref="J6" location="'Tabell 2'!_Toc524335857" display="'Tabell 2'!_Toc524335857" xr:uid="{00000000-0004-0000-0100-00004F000000}"/>
  </hyperlinks>
  <pageMargins left="0.75" right="0.75" top="1" bottom="1" header="0.5" footer="0.5"/>
  <pageSetup paperSize="9" scale="85" orientation="portrait" r:id="rId1"/>
  <headerFooter alignWithMargins="0"/>
  <rowBreaks count="2" manualBreakCount="2">
    <brk id="15" min="6" max="10" man="1"/>
    <brk id="29" min="6" max="9" man="1"/>
  </rowBreaks>
  <colBreaks count="1" manualBreakCount="1">
    <brk id="5"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DP110"/>
  <sheetViews>
    <sheetView zoomScaleNormal="100" zoomScaleSheetLayoutView="30" workbookViewId="0">
      <selection sqref="A1:N1"/>
    </sheetView>
  </sheetViews>
  <sheetFormatPr defaultRowHeight="12.75" x14ac:dyDescent="0.2"/>
  <cols>
    <col min="1" max="8" width="9.140625" style="319"/>
    <col min="9" max="9" width="10.42578125" style="319" customWidth="1"/>
    <col min="10" max="120" width="9.140625" style="319"/>
  </cols>
  <sheetData>
    <row r="1" spans="1:14" ht="19.5" x14ac:dyDescent="0.2">
      <c r="A1" s="478" t="s">
        <v>377</v>
      </c>
      <c r="B1" s="478"/>
      <c r="C1" s="478"/>
      <c r="D1" s="478"/>
      <c r="E1" s="478"/>
      <c r="F1" s="478"/>
      <c r="G1" s="478"/>
      <c r="H1" s="478"/>
      <c r="I1" s="478"/>
      <c r="J1" s="478"/>
      <c r="K1" s="478"/>
      <c r="L1" s="478"/>
      <c r="M1" s="478"/>
      <c r="N1" s="478"/>
    </row>
    <row r="2" spans="1:14" ht="6" customHeight="1" x14ac:dyDescent="0.2"/>
    <row r="3" spans="1:14" ht="16.5" customHeight="1" x14ac:dyDescent="0.2">
      <c r="A3" s="331"/>
      <c r="B3" s="332"/>
      <c r="C3" s="333"/>
      <c r="D3" s="333"/>
      <c r="E3" s="333"/>
      <c r="F3" s="333"/>
      <c r="G3" s="333"/>
      <c r="H3" s="333"/>
      <c r="I3" s="333"/>
      <c r="J3" s="334"/>
      <c r="K3" s="334"/>
      <c r="L3" s="334"/>
      <c r="M3" s="334"/>
      <c r="N3" s="334"/>
    </row>
    <row r="4" spans="1:14" ht="12.75" customHeight="1" x14ac:dyDescent="0.2">
      <c r="A4" s="477" t="s">
        <v>319</v>
      </c>
      <c r="B4" s="477"/>
      <c r="C4" s="477"/>
      <c r="D4" s="477"/>
      <c r="E4" s="477"/>
      <c r="F4" s="477"/>
      <c r="G4" s="477"/>
      <c r="H4" s="477"/>
      <c r="I4" s="477"/>
      <c r="J4" s="477"/>
      <c r="K4" s="477"/>
      <c r="L4" s="477"/>
      <c r="M4" s="477"/>
      <c r="N4" s="477"/>
    </row>
    <row r="5" spans="1:14" ht="12.75" customHeight="1" x14ac:dyDescent="0.2">
      <c r="A5" s="472" t="s">
        <v>320</v>
      </c>
      <c r="B5" s="472"/>
      <c r="C5" s="472"/>
      <c r="D5" s="472"/>
      <c r="E5" s="472"/>
      <c r="F5" s="472"/>
      <c r="G5" s="472"/>
      <c r="H5" s="472"/>
      <c r="I5" s="472"/>
      <c r="J5" s="472"/>
      <c r="K5" s="472"/>
      <c r="L5" s="472"/>
      <c r="M5" s="472"/>
      <c r="N5" s="472"/>
    </row>
    <row r="6" spans="1:14" ht="12.75" customHeight="1" x14ac:dyDescent="0.2">
      <c r="A6" s="474"/>
      <c r="B6" s="474"/>
      <c r="C6" s="474"/>
      <c r="D6" s="474"/>
      <c r="E6" s="474"/>
      <c r="F6" s="474"/>
      <c r="G6" s="474"/>
      <c r="H6" s="474"/>
      <c r="I6" s="474"/>
      <c r="J6" s="474"/>
      <c r="K6" s="474"/>
      <c r="L6" s="474"/>
      <c r="M6" s="474"/>
      <c r="N6" s="474"/>
    </row>
    <row r="7" spans="1:14" ht="25.5" customHeight="1" x14ac:dyDescent="0.2">
      <c r="A7" s="477" t="s">
        <v>321</v>
      </c>
      <c r="B7" s="477"/>
      <c r="C7" s="477"/>
      <c r="D7" s="477"/>
      <c r="E7" s="477"/>
      <c r="F7" s="477"/>
      <c r="G7" s="477"/>
      <c r="H7" s="477"/>
      <c r="I7" s="477"/>
      <c r="J7" s="477"/>
      <c r="K7" s="477"/>
      <c r="L7" s="477"/>
      <c r="M7" s="477"/>
      <c r="N7" s="477"/>
    </row>
    <row r="8" spans="1:14" ht="38.25" customHeight="1" x14ac:dyDescent="0.2">
      <c r="A8" s="472" t="s">
        <v>322</v>
      </c>
      <c r="B8" s="472"/>
      <c r="C8" s="472"/>
      <c r="D8" s="472"/>
      <c r="E8" s="472"/>
      <c r="F8" s="472"/>
      <c r="G8" s="472"/>
      <c r="H8" s="472"/>
      <c r="I8" s="472"/>
      <c r="J8" s="472"/>
      <c r="K8" s="472"/>
      <c r="L8" s="472"/>
      <c r="M8" s="472"/>
      <c r="N8" s="472"/>
    </row>
    <row r="9" spans="1:14" ht="12.75" customHeight="1" x14ac:dyDescent="0.2">
      <c r="A9" s="477"/>
      <c r="B9" s="477"/>
      <c r="C9" s="477"/>
      <c r="D9" s="477"/>
      <c r="E9" s="477"/>
      <c r="F9" s="477"/>
      <c r="G9" s="477"/>
      <c r="H9" s="477"/>
      <c r="I9" s="477"/>
      <c r="J9" s="477"/>
      <c r="K9" s="477"/>
      <c r="L9" s="477"/>
      <c r="M9" s="477"/>
      <c r="N9" s="477"/>
    </row>
    <row r="10" spans="1:14" ht="12.75" customHeight="1" x14ac:dyDescent="0.2">
      <c r="A10" s="477" t="s">
        <v>323</v>
      </c>
      <c r="B10" s="477"/>
      <c r="C10" s="477"/>
      <c r="D10" s="477"/>
      <c r="E10" s="477"/>
      <c r="F10" s="477"/>
      <c r="G10" s="477"/>
      <c r="H10" s="477"/>
      <c r="I10" s="477"/>
      <c r="J10" s="477"/>
      <c r="K10" s="477"/>
      <c r="L10" s="477"/>
      <c r="M10" s="477"/>
      <c r="N10" s="477"/>
    </row>
    <row r="11" spans="1:14" ht="12.75" customHeight="1" x14ac:dyDescent="0.2">
      <c r="A11" s="472" t="s">
        <v>324</v>
      </c>
      <c r="B11" s="472"/>
      <c r="C11" s="472"/>
      <c r="D11" s="472"/>
      <c r="E11" s="472"/>
      <c r="F11" s="472"/>
      <c r="G11" s="472"/>
      <c r="H11" s="472"/>
      <c r="I11" s="472"/>
      <c r="J11" s="472"/>
      <c r="K11" s="472"/>
      <c r="L11" s="472"/>
      <c r="M11" s="472"/>
      <c r="N11" s="472"/>
    </row>
    <row r="12" spans="1:14" ht="12.75" customHeight="1" x14ac:dyDescent="0.2">
      <c r="A12" s="477"/>
      <c r="B12" s="477"/>
      <c r="C12" s="477"/>
      <c r="D12" s="477"/>
      <c r="E12" s="477"/>
      <c r="F12" s="477"/>
      <c r="G12" s="477"/>
      <c r="H12" s="477"/>
      <c r="I12" s="477"/>
      <c r="J12" s="477"/>
      <c r="K12" s="477"/>
      <c r="L12" s="477"/>
      <c r="M12" s="477"/>
      <c r="N12" s="477"/>
    </row>
    <row r="13" spans="1:14" ht="12.75" customHeight="1" x14ac:dyDescent="0.2">
      <c r="A13" s="477" t="s">
        <v>325</v>
      </c>
      <c r="B13" s="477"/>
      <c r="C13" s="477"/>
      <c r="D13" s="477"/>
      <c r="E13" s="477"/>
      <c r="F13" s="477"/>
      <c r="G13" s="477"/>
      <c r="H13" s="477"/>
      <c r="I13" s="477"/>
      <c r="J13" s="477"/>
      <c r="K13" s="477"/>
      <c r="L13" s="477"/>
      <c r="M13" s="477"/>
      <c r="N13" s="477"/>
    </row>
    <row r="14" spans="1:14" ht="12.75" customHeight="1" x14ac:dyDescent="0.2">
      <c r="A14" s="472" t="s">
        <v>326</v>
      </c>
      <c r="B14" s="472"/>
      <c r="C14" s="472"/>
      <c r="D14" s="472"/>
      <c r="E14" s="472"/>
      <c r="F14" s="472"/>
      <c r="G14" s="472"/>
      <c r="H14" s="472"/>
      <c r="I14" s="472"/>
      <c r="J14" s="472"/>
      <c r="K14" s="472"/>
      <c r="L14" s="472"/>
      <c r="M14" s="472"/>
      <c r="N14" s="472"/>
    </row>
    <row r="15" spans="1:14" ht="12.75" customHeight="1" x14ac:dyDescent="0.2">
      <c r="A15" s="477"/>
      <c r="B15" s="477"/>
      <c r="C15" s="477"/>
      <c r="D15" s="477"/>
      <c r="E15" s="477"/>
      <c r="F15" s="477"/>
      <c r="G15" s="477"/>
      <c r="H15" s="477"/>
      <c r="I15" s="477"/>
      <c r="J15" s="477"/>
      <c r="K15" s="477"/>
      <c r="L15" s="477"/>
      <c r="M15" s="477"/>
      <c r="N15" s="477"/>
    </row>
    <row r="16" spans="1:14" ht="12.75" customHeight="1" x14ac:dyDescent="0.2">
      <c r="A16" s="477" t="s">
        <v>327</v>
      </c>
      <c r="B16" s="477"/>
      <c r="C16" s="477"/>
      <c r="D16" s="477"/>
      <c r="E16" s="477"/>
      <c r="F16" s="477"/>
      <c r="G16" s="477"/>
      <c r="H16" s="477"/>
      <c r="I16" s="477"/>
      <c r="J16" s="477"/>
      <c r="K16" s="477"/>
      <c r="L16" s="477"/>
      <c r="M16" s="477"/>
      <c r="N16" s="477"/>
    </row>
    <row r="17" spans="1:14" ht="12.75" customHeight="1" x14ac:dyDescent="0.2">
      <c r="A17" s="474" t="s">
        <v>328</v>
      </c>
      <c r="B17" s="474"/>
      <c r="C17" s="474"/>
      <c r="D17" s="474"/>
      <c r="E17" s="474"/>
      <c r="F17" s="474"/>
      <c r="G17" s="474"/>
      <c r="H17" s="474"/>
      <c r="I17" s="474"/>
      <c r="J17" s="474"/>
      <c r="K17" s="474"/>
      <c r="L17" s="474"/>
      <c r="M17" s="474"/>
      <c r="N17" s="474"/>
    </row>
    <row r="18" spans="1:14" ht="12.75" customHeight="1" x14ac:dyDescent="0.2">
      <c r="A18" s="472"/>
      <c r="B18" s="472"/>
      <c r="C18" s="472"/>
      <c r="D18" s="472"/>
      <c r="E18" s="472"/>
      <c r="F18" s="472"/>
      <c r="G18" s="472"/>
      <c r="H18" s="472"/>
      <c r="I18" s="472"/>
      <c r="J18" s="472"/>
      <c r="K18" s="472"/>
      <c r="L18" s="472"/>
      <c r="M18" s="472"/>
      <c r="N18" s="472"/>
    </row>
    <row r="19" spans="1:14" ht="41.25" customHeight="1" x14ac:dyDescent="0.2">
      <c r="A19" s="473" t="s">
        <v>329</v>
      </c>
      <c r="B19" s="473"/>
      <c r="C19" s="473"/>
      <c r="D19" s="473"/>
      <c r="E19" s="473"/>
      <c r="F19" s="473"/>
      <c r="G19" s="473"/>
      <c r="H19" s="473"/>
      <c r="I19" s="473"/>
      <c r="J19" s="473"/>
      <c r="K19" s="473"/>
      <c r="L19" s="473"/>
      <c r="M19" s="473"/>
      <c r="N19" s="473"/>
    </row>
    <row r="20" spans="1:14" ht="41.25" customHeight="1" x14ac:dyDescent="0.2">
      <c r="A20" s="472" t="s">
        <v>330</v>
      </c>
      <c r="B20" s="472"/>
      <c r="C20" s="472"/>
      <c r="D20" s="472"/>
      <c r="E20" s="472"/>
      <c r="F20" s="472"/>
      <c r="G20" s="472"/>
      <c r="H20" s="472"/>
      <c r="I20" s="472"/>
      <c r="J20" s="472"/>
      <c r="K20" s="472"/>
      <c r="L20" s="472"/>
      <c r="M20" s="472"/>
      <c r="N20" s="472"/>
    </row>
    <row r="21" spans="1:14" ht="12.75" customHeight="1" x14ac:dyDescent="0.2">
      <c r="A21" s="473"/>
      <c r="B21" s="473"/>
      <c r="C21" s="473"/>
      <c r="D21" s="473"/>
      <c r="E21" s="473"/>
      <c r="F21" s="473"/>
      <c r="G21" s="473"/>
      <c r="H21" s="473"/>
      <c r="I21" s="473"/>
      <c r="J21" s="473"/>
      <c r="K21" s="473"/>
      <c r="L21" s="473"/>
      <c r="M21" s="473"/>
      <c r="N21" s="473"/>
    </row>
    <row r="22" spans="1:14" ht="12.75" customHeight="1" x14ac:dyDescent="0.2">
      <c r="A22" s="473" t="s">
        <v>331</v>
      </c>
      <c r="B22" s="473"/>
      <c r="C22" s="473"/>
      <c r="D22" s="473"/>
      <c r="E22" s="473"/>
      <c r="F22" s="473"/>
      <c r="G22" s="473"/>
      <c r="H22" s="473"/>
      <c r="I22" s="473"/>
      <c r="J22" s="473"/>
      <c r="K22" s="473"/>
      <c r="L22" s="473"/>
      <c r="M22" s="473"/>
      <c r="N22" s="473"/>
    </row>
    <row r="23" spans="1:14" ht="37.5" customHeight="1" x14ac:dyDescent="0.2">
      <c r="A23" s="472" t="s">
        <v>332</v>
      </c>
      <c r="B23" s="472"/>
      <c r="C23" s="472"/>
      <c r="D23" s="472"/>
      <c r="E23" s="472"/>
      <c r="F23" s="472"/>
      <c r="G23" s="472"/>
      <c r="H23" s="472"/>
      <c r="I23" s="472"/>
      <c r="J23" s="472"/>
      <c r="K23" s="472"/>
      <c r="L23" s="472"/>
      <c r="M23" s="472"/>
      <c r="N23" s="472"/>
    </row>
    <row r="24" spans="1:14" ht="12.75" customHeight="1" x14ac:dyDescent="0.2">
      <c r="A24" s="473"/>
      <c r="B24" s="473"/>
      <c r="C24" s="473"/>
      <c r="D24" s="473"/>
      <c r="E24" s="473"/>
      <c r="F24" s="473"/>
      <c r="G24" s="473"/>
      <c r="H24" s="473"/>
      <c r="I24" s="473"/>
      <c r="J24" s="473"/>
      <c r="K24" s="473"/>
      <c r="L24" s="473"/>
      <c r="M24" s="473"/>
      <c r="N24" s="473"/>
    </row>
    <row r="25" spans="1:14" ht="12.75" customHeight="1" x14ac:dyDescent="0.2">
      <c r="A25" s="473" t="s">
        <v>333</v>
      </c>
      <c r="B25" s="473"/>
      <c r="C25" s="473"/>
      <c r="D25" s="473"/>
      <c r="E25" s="473"/>
      <c r="F25" s="473"/>
      <c r="G25" s="473"/>
      <c r="H25" s="473"/>
      <c r="I25" s="473"/>
      <c r="J25" s="473"/>
      <c r="K25" s="473"/>
      <c r="L25" s="473"/>
      <c r="M25" s="473"/>
      <c r="N25" s="473"/>
    </row>
    <row r="26" spans="1:14" ht="24" customHeight="1" x14ac:dyDescent="0.2">
      <c r="A26" s="472" t="s">
        <v>334</v>
      </c>
      <c r="B26" s="472"/>
      <c r="C26" s="472"/>
      <c r="D26" s="472"/>
      <c r="E26" s="472"/>
      <c r="F26" s="472"/>
      <c r="G26" s="472"/>
      <c r="H26" s="472"/>
      <c r="I26" s="472"/>
      <c r="J26" s="472"/>
      <c r="K26" s="472"/>
      <c r="L26" s="472"/>
      <c r="M26" s="472"/>
      <c r="N26" s="472"/>
    </row>
    <row r="27" spans="1:14" ht="12.75" customHeight="1" x14ac:dyDescent="0.2">
      <c r="A27" s="473"/>
      <c r="B27" s="473"/>
      <c r="C27" s="473"/>
      <c r="D27" s="473"/>
      <c r="E27" s="473"/>
      <c r="F27" s="473"/>
      <c r="G27" s="473"/>
      <c r="H27" s="473"/>
      <c r="I27" s="473"/>
      <c r="J27" s="473"/>
      <c r="K27" s="473"/>
      <c r="L27" s="473"/>
      <c r="M27" s="473"/>
      <c r="N27" s="473"/>
    </row>
    <row r="28" spans="1:14" ht="12.75" customHeight="1" x14ac:dyDescent="0.2">
      <c r="A28" s="473" t="s">
        <v>288</v>
      </c>
      <c r="B28" s="473"/>
      <c r="C28" s="473"/>
      <c r="D28" s="473"/>
      <c r="E28" s="473"/>
      <c r="F28" s="473"/>
      <c r="G28" s="473"/>
      <c r="H28" s="473"/>
      <c r="I28" s="473"/>
      <c r="J28" s="473"/>
      <c r="K28" s="473"/>
      <c r="L28" s="473"/>
      <c r="M28" s="473"/>
      <c r="N28" s="473"/>
    </row>
    <row r="29" spans="1:14" ht="12.75" customHeight="1" x14ac:dyDescent="0.2">
      <c r="A29" s="474" t="s">
        <v>335</v>
      </c>
      <c r="B29" s="474"/>
      <c r="C29" s="474"/>
      <c r="D29" s="474"/>
      <c r="E29" s="474"/>
      <c r="F29" s="474"/>
      <c r="G29" s="474"/>
      <c r="H29" s="474"/>
      <c r="I29" s="474"/>
      <c r="J29" s="474"/>
      <c r="K29" s="474"/>
      <c r="L29" s="474"/>
      <c r="M29" s="474"/>
      <c r="N29" s="474"/>
    </row>
    <row r="30" spans="1:14" ht="12.75" customHeight="1" x14ac:dyDescent="0.2">
      <c r="A30" s="477"/>
      <c r="B30" s="477"/>
      <c r="C30" s="477"/>
      <c r="D30" s="477"/>
      <c r="E30" s="477"/>
      <c r="F30" s="477"/>
      <c r="G30" s="477"/>
      <c r="H30" s="477"/>
      <c r="I30" s="477"/>
      <c r="J30" s="477"/>
      <c r="K30" s="477"/>
      <c r="L30" s="477"/>
      <c r="M30" s="477"/>
      <c r="N30" s="477"/>
    </row>
    <row r="31" spans="1:14" ht="41.25" customHeight="1" x14ac:dyDescent="0.2">
      <c r="A31" s="472" t="s">
        <v>289</v>
      </c>
      <c r="B31" s="472"/>
      <c r="C31" s="472"/>
      <c r="D31" s="472"/>
      <c r="E31" s="472"/>
      <c r="F31" s="472"/>
      <c r="G31" s="472"/>
      <c r="H31" s="472"/>
      <c r="I31" s="472"/>
      <c r="J31" s="472"/>
      <c r="K31" s="472"/>
      <c r="L31" s="472"/>
      <c r="M31" s="472"/>
      <c r="N31" s="472"/>
    </row>
    <row r="32" spans="1:14" ht="41.25" customHeight="1" x14ac:dyDescent="0.2">
      <c r="A32" s="472" t="s">
        <v>336</v>
      </c>
      <c r="B32" s="472"/>
      <c r="C32" s="472"/>
      <c r="D32" s="472"/>
      <c r="E32" s="472"/>
      <c r="F32" s="472"/>
      <c r="G32" s="472"/>
      <c r="H32" s="472"/>
      <c r="I32" s="472"/>
      <c r="J32" s="472"/>
      <c r="K32" s="472"/>
      <c r="L32" s="472"/>
      <c r="M32" s="472"/>
      <c r="N32" s="472"/>
    </row>
    <row r="33" spans="1:14" ht="12.75" customHeight="1" x14ac:dyDescent="0.2">
      <c r="A33" s="472"/>
      <c r="B33" s="472"/>
      <c r="C33" s="472"/>
      <c r="D33" s="472"/>
      <c r="E33" s="472"/>
      <c r="F33" s="472"/>
      <c r="G33" s="472"/>
      <c r="H33" s="472"/>
      <c r="I33" s="472"/>
      <c r="J33" s="472"/>
      <c r="K33" s="472"/>
      <c r="L33" s="472"/>
      <c r="M33" s="472"/>
      <c r="N33" s="472"/>
    </row>
    <row r="34" spans="1:14" ht="12.75" customHeight="1" x14ac:dyDescent="0.2">
      <c r="A34" s="472" t="s">
        <v>290</v>
      </c>
      <c r="B34" s="472"/>
      <c r="C34" s="472"/>
      <c r="D34" s="472"/>
      <c r="E34" s="472"/>
      <c r="F34" s="472"/>
      <c r="G34" s="472"/>
      <c r="H34" s="472"/>
      <c r="I34" s="472"/>
      <c r="J34" s="472"/>
      <c r="K34" s="472"/>
      <c r="L34" s="472"/>
      <c r="M34" s="472"/>
      <c r="N34" s="472"/>
    </row>
    <row r="35" spans="1:14" ht="25.5" customHeight="1" x14ac:dyDescent="0.2">
      <c r="A35" s="472" t="s">
        <v>337</v>
      </c>
      <c r="B35" s="472"/>
      <c r="C35" s="472"/>
      <c r="D35" s="472"/>
      <c r="E35" s="472"/>
      <c r="F35" s="472"/>
      <c r="G35" s="472"/>
      <c r="H35" s="472"/>
      <c r="I35" s="472"/>
      <c r="J35" s="472"/>
      <c r="K35" s="472"/>
      <c r="L35" s="472"/>
      <c r="M35" s="472"/>
      <c r="N35" s="472"/>
    </row>
    <row r="36" spans="1:14" ht="12.75" customHeight="1" x14ac:dyDescent="0.2">
      <c r="A36" s="474"/>
      <c r="B36" s="474"/>
      <c r="C36" s="474"/>
      <c r="D36" s="474"/>
      <c r="E36" s="474"/>
      <c r="F36" s="474"/>
      <c r="G36" s="474"/>
      <c r="H36" s="474"/>
      <c r="I36" s="474"/>
      <c r="J36" s="474"/>
      <c r="K36" s="474"/>
      <c r="L36" s="474"/>
      <c r="M36" s="474"/>
      <c r="N36" s="474"/>
    </row>
    <row r="37" spans="1:14" ht="12.75" customHeight="1" x14ac:dyDescent="0.2">
      <c r="A37" s="475" t="s">
        <v>338</v>
      </c>
      <c r="B37" s="475"/>
      <c r="C37" s="475"/>
      <c r="D37" s="475"/>
      <c r="E37" s="475"/>
      <c r="F37" s="475"/>
      <c r="G37" s="475"/>
      <c r="H37" s="475"/>
      <c r="I37" s="475"/>
      <c r="J37" s="475"/>
      <c r="K37" s="475"/>
      <c r="L37" s="475"/>
      <c r="M37" s="475"/>
      <c r="N37" s="475"/>
    </row>
    <row r="38" spans="1:14" ht="25.5" customHeight="1" x14ac:dyDescent="0.2">
      <c r="A38" s="474" t="s">
        <v>339</v>
      </c>
      <c r="B38" s="474"/>
      <c r="C38" s="474"/>
      <c r="D38" s="474"/>
      <c r="E38" s="474"/>
      <c r="F38" s="474"/>
      <c r="G38" s="474"/>
      <c r="H38" s="474"/>
      <c r="I38" s="474"/>
      <c r="J38" s="474"/>
      <c r="K38" s="474"/>
      <c r="L38" s="474"/>
      <c r="M38" s="474"/>
      <c r="N38" s="474"/>
    </row>
    <row r="39" spans="1:14" ht="12.75" customHeight="1" x14ac:dyDescent="0.2">
      <c r="A39" s="476"/>
      <c r="B39" s="476"/>
      <c r="C39" s="476"/>
      <c r="D39" s="476"/>
      <c r="E39" s="476"/>
      <c r="F39" s="476"/>
      <c r="G39" s="476"/>
      <c r="H39" s="476"/>
      <c r="I39" s="476"/>
      <c r="J39" s="476"/>
      <c r="K39" s="476"/>
      <c r="L39" s="476"/>
      <c r="M39" s="476"/>
      <c r="N39" s="476"/>
    </row>
    <row r="40" spans="1:14" ht="12.75" customHeight="1" x14ac:dyDescent="0.2">
      <c r="A40" s="466" t="s">
        <v>340</v>
      </c>
      <c r="B40" s="466"/>
      <c r="C40" s="466"/>
      <c r="D40" s="466"/>
      <c r="E40" s="466"/>
      <c r="F40" s="466"/>
      <c r="G40" s="466"/>
      <c r="H40" s="466"/>
      <c r="I40" s="466"/>
      <c r="J40" s="466"/>
      <c r="K40" s="466"/>
      <c r="L40" s="466"/>
      <c r="M40" s="466"/>
      <c r="N40" s="466"/>
    </row>
    <row r="41" spans="1:14" ht="12.75" customHeight="1" x14ac:dyDescent="0.2">
      <c r="A41" s="467" t="s">
        <v>341</v>
      </c>
      <c r="B41" s="467"/>
      <c r="C41" s="467"/>
      <c r="D41" s="467"/>
      <c r="E41" s="467"/>
      <c r="F41" s="467"/>
      <c r="G41" s="467"/>
      <c r="H41" s="467"/>
      <c r="I41" s="467"/>
      <c r="J41" s="467"/>
      <c r="K41" s="467"/>
      <c r="L41" s="467"/>
      <c r="M41" s="467"/>
      <c r="N41" s="467"/>
    </row>
    <row r="42" spans="1:14" ht="12.75" customHeight="1" x14ac:dyDescent="0.2">
      <c r="A42" s="335"/>
      <c r="I42" s="336"/>
    </row>
    <row r="43" spans="1:14" ht="15" x14ac:dyDescent="0.2">
      <c r="A43" s="337" t="s">
        <v>342</v>
      </c>
      <c r="I43" s="336"/>
    </row>
    <row r="44" spans="1:14" ht="15" x14ac:dyDescent="0.2">
      <c r="A44" s="363" t="s">
        <v>291</v>
      </c>
      <c r="B44" s="321" t="s">
        <v>343</v>
      </c>
      <c r="I44" s="336"/>
    </row>
    <row r="45" spans="1:14" ht="15" customHeight="1" x14ac:dyDescent="0.2">
      <c r="A45" s="363" t="s">
        <v>285</v>
      </c>
      <c r="B45" s="335" t="s">
        <v>344</v>
      </c>
      <c r="I45" s="336"/>
    </row>
    <row r="46" spans="1:14" ht="12.75" customHeight="1" x14ac:dyDescent="0.2">
      <c r="A46" s="363"/>
      <c r="I46" s="336"/>
    </row>
    <row r="47" spans="1:14" ht="12.75" customHeight="1" x14ac:dyDescent="0.2">
      <c r="A47" s="363">
        <v>0</v>
      </c>
      <c r="B47" s="321" t="s">
        <v>345</v>
      </c>
      <c r="I47" s="338"/>
    </row>
    <row r="48" spans="1:14" ht="12.75" customHeight="1" x14ac:dyDescent="0.2">
      <c r="A48" s="363">
        <v>0</v>
      </c>
      <c r="B48" s="335" t="s">
        <v>346</v>
      </c>
      <c r="I48" s="338"/>
    </row>
    <row r="49" spans="1:10" ht="5.0999999999999996" customHeight="1" x14ac:dyDescent="0.2">
      <c r="A49" s="339"/>
      <c r="B49" s="340"/>
      <c r="C49" s="340"/>
      <c r="I49" s="338"/>
    </row>
    <row r="50" spans="1:10" ht="11.25" customHeight="1" x14ac:dyDescent="0.2">
      <c r="A50" s="339"/>
      <c r="B50" s="340"/>
      <c r="C50" s="340"/>
      <c r="I50" s="338"/>
    </row>
    <row r="51" spans="1:10" ht="12.75" customHeight="1" x14ac:dyDescent="0.2">
      <c r="A51" s="320" t="s">
        <v>406</v>
      </c>
      <c r="I51" s="338"/>
    </row>
    <row r="52" spans="1:10" ht="12.75" customHeight="1" thickBot="1" x14ac:dyDescent="0.25">
      <c r="A52" s="401"/>
      <c r="B52" s="468"/>
      <c r="C52" s="468"/>
      <c r="D52" s="402"/>
      <c r="E52" s="402"/>
      <c r="F52" s="402"/>
      <c r="G52" s="402"/>
      <c r="I52" s="338"/>
    </row>
    <row r="53" spans="1:10" ht="12.75" customHeight="1" x14ac:dyDescent="0.2">
      <c r="A53" s="469" t="s">
        <v>347</v>
      </c>
      <c r="B53" s="469"/>
      <c r="C53" s="469"/>
      <c r="D53" s="404"/>
      <c r="E53" s="470" t="s">
        <v>347</v>
      </c>
      <c r="F53" s="470"/>
      <c r="G53" s="470"/>
      <c r="I53" s="338"/>
    </row>
    <row r="54" spans="1:10" ht="12.75" customHeight="1" x14ac:dyDescent="0.2">
      <c r="A54" s="342"/>
      <c r="B54" s="403"/>
      <c r="C54" s="403"/>
      <c r="D54" s="465"/>
      <c r="E54" s="465"/>
      <c r="F54" s="465"/>
      <c r="G54" s="465"/>
      <c r="I54" s="338"/>
    </row>
    <row r="55" spans="1:10" ht="12.75" customHeight="1" thickBot="1" x14ac:dyDescent="0.25">
      <c r="A55" s="405" t="s">
        <v>407</v>
      </c>
      <c r="B55" s="403"/>
      <c r="C55" s="403"/>
      <c r="D55" s="465"/>
      <c r="E55" s="465"/>
      <c r="F55" s="465"/>
      <c r="G55" s="465"/>
      <c r="I55" s="338"/>
    </row>
    <row r="56" spans="1:10" ht="12.75" customHeight="1" x14ac:dyDescent="0.2">
      <c r="A56" s="406">
        <v>1</v>
      </c>
      <c r="B56" s="464" t="s">
        <v>116</v>
      </c>
      <c r="C56" s="464"/>
      <c r="D56" s="464"/>
      <c r="E56" s="464"/>
      <c r="F56" s="470"/>
      <c r="G56" s="470"/>
      <c r="I56" s="338"/>
    </row>
    <row r="57" spans="1:10" ht="12.75" customHeight="1" x14ac:dyDescent="0.2">
      <c r="A57" s="321"/>
      <c r="B57" s="394"/>
      <c r="C57" s="394"/>
      <c r="D57" s="394"/>
      <c r="E57" s="394"/>
      <c r="F57" s="394"/>
      <c r="G57" s="394"/>
      <c r="I57" s="338"/>
    </row>
    <row r="58" spans="1:10" ht="12.75" customHeight="1" thickBot="1" x14ac:dyDescent="0.25">
      <c r="A58" s="411" t="s">
        <v>413</v>
      </c>
      <c r="B58" s="412"/>
      <c r="C58" s="412"/>
      <c r="D58" s="398"/>
      <c r="E58" s="398"/>
      <c r="F58" s="398"/>
      <c r="G58" s="398"/>
      <c r="I58" s="338"/>
    </row>
    <row r="59" spans="1:10" ht="12.75" customHeight="1" x14ac:dyDescent="0.2">
      <c r="A59" s="321">
        <v>3</v>
      </c>
      <c r="B59" s="458" t="s">
        <v>32</v>
      </c>
      <c r="C59" s="458"/>
      <c r="E59" s="321">
        <v>18</v>
      </c>
      <c r="F59" s="391" t="s">
        <v>44</v>
      </c>
      <c r="G59" s="391"/>
      <c r="I59" s="338"/>
      <c r="J59" s="347"/>
    </row>
    <row r="60" spans="1:10" ht="12.75" customHeight="1" x14ac:dyDescent="0.2">
      <c r="A60" s="321">
        <v>4</v>
      </c>
      <c r="B60" s="458" t="s">
        <v>414</v>
      </c>
      <c r="C60" s="471"/>
      <c r="E60" s="395">
        <v>19</v>
      </c>
      <c r="F60" s="394" t="s">
        <v>416</v>
      </c>
      <c r="G60" s="394"/>
      <c r="I60" s="338"/>
    </row>
    <row r="61" spans="1:10" ht="12.75" customHeight="1" thickBot="1" x14ac:dyDescent="0.25">
      <c r="A61" s="397">
        <v>5</v>
      </c>
      <c r="B61" s="461" t="s">
        <v>415</v>
      </c>
      <c r="C61" s="462"/>
      <c r="D61" s="397"/>
      <c r="E61" s="397"/>
      <c r="F61" s="459"/>
      <c r="G61" s="459"/>
      <c r="I61" s="338"/>
    </row>
    <row r="62" spans="1:10" ht="12.75" customHeight="1" x14ac:dyDescent="0.2">
      <c r="A62" s="343"/>
      <c r="B62" s="460"/>
      <c r="C62" s="460"/>
      <c r="D62" s="343"/>
      <c r="E62" s="343"/>
      <c r="F62" s="343"/>
      <c r="G62" s="343"/>
      <c r="I62" s="338"/>
    </row>
    <row r="63" spans="1:10" ht="12.75" customHeight="1" thickBot="1" x14ac:dyDescent="0.25">
      <c r="A63" s="411" t="s">
        <v>417</v>
      </c>
      <c r="B63" s="411"/>
      <c r="C63" s="413"/>
      <c r="D63" s="413"/>
      <c r="E63" s="413"/>
      <c r="F63" s="413"/>
      <c r="G63" s="413"/>
      <c r="I63" s="338"/>
    </row>
    <row r="64" spans="1:10" ht="12.75" customHeight="1" x14ac:dyDescent="0.2">
      <c r="A64" s="321">
        <v>6</v>
      </c>
      <c r="B64" s="458" t="s">
        <v>418</v>
      </c>
      <c r="C64" s="458"/>
      <c r="E64" s="321">
        <v>8</v>
      </c>
      <c r="F64" s="343" t="s">
        <v>37</v>
      </c>
      <c r="G64" s="343"/>
      <c r="I64" s="338"/>
      <c r="J64" s="347"/>
    </row>
    <row r="65" spans="1:10" ht="12.75" customHeight="1" thickBot="1" x14ac:dyDescent="0.25">
      <c r="A65" s="397">
        <v>7</v>
      </c>
      <c r="B65" s="459" t="s">
        <v>419</v>
      </c>
      <c r="C65" s="459"/>
      <c r="D65" s="399"/>
      <c r="E65" s="397">
        <v>9</v>
      </c>
      <c r="F65" s="459" t="s">
        <v>420</v>
      </c>
      <c r="G65" s="459"/>
      <c r="I65" s="338"/>
    </row>
    <row r="66" spans="1:10" s="319" customFormat="1" ht="12.75" customHeight="1" x14ac:dyDescent="0.2">
      <c r="A66" s="343"/>
      <c r="B66" s="460"/>
      <c r="C66" s="460"/>
      <c r="D66" s="343"/>
      <c r="E66" s="343"/>
      <c r="F66" s="343"/>
      <c r="G66" s="343"/>
      <c r="J66" s="338"/>
    </row>
    <row r="67" spans="1:10" s="319" customFormat="1" ht="12.75" customHeight="1" thickBot="1" x14ac:dyDescent="0.25">
      <c r="A67" s="448" t="s">
        <v>421</v>
      </c>
      <c r="B67" s="448"/>
      <c r="C67" s="463"/>
      <c r="D67" s="463"/>
      <c r="E67" s="463"/>
      <c r="F67" s="463"/>
      <c r="G67" s="463"/>
      <c r="J67" s="338"/>
    </row>
    <row r="68" spans="1:10" s="319" customFormat="1" ht="12.75" customHeight="1" x14ac:dyDescent="0.2">
      <c r="A68" s="407">
        <v>10</v>
      </c>
      <c r="B68" s="464" t="s">
        <v>39</v>
      </c>
      <c r="C68" s="464"/>
      <c r="D68" s="408"/>
      <c r="E68" s="406">
        <v>12</v>
      </c>
      <c r="F68" s="407" t="s">
        <v>40</v>
      </c>
      <c r="G68" s="407"/>
      <c r="J68" s="338"/>
    </row>
    <row r="69" spans="1:10" s="319" customFormat="1" ht="12.75" customHeight="1" x14ac:dyDescent="0.2">
      <c r="A69" s="321"/>
      <c r="B69" s="394"/>
      <c r="C69" s="394"/>
      <c r="E69" s="321"/>
      <c r="F69" s="391"/>
      <c r="G69" s="391"/>
      <c r="J69" s="338"/>
    </row>
    <row r="70" spans="1:10" s="319" customFormat="1" ht="12.75" customHeight="1" thickBot="1" x14ac:dyDescent="0.25">
      <c r="A70" s="448" t="s">
        <v>422</v>
      </c>
      <c r="B70" s="448"/>
      <c r="C70" s="414"/>
      <c r="D70" s="399"/>
      <c r="E70" s="415"/>
      <c r="F70" s="398"/>
      <c r="G70" s="396"/>
      <c r="J70" s="338"/>
    </row>
    <row r="71" spans="1:10" s="319" customFormat="1" ht="12.75" customHeight="1" x14ac:dyDescent="0.2">
      <c r="A71" s="407">
        <v>13</v>
      </c>
      <c r="B71" s="455" t="s">
        <v>423</v>
      </c>
      <c r="C71" s="455"/>
      <c r="D71" s="408"/>
      <c r="E71" s="407">
        <v>14</v>
      </c>
      <c r="F71" s="455" t="s">
        <v>424</v>
      </c>
      <c r="G71" s="455"/>
    </row>
    <row r="72" spans="1:10" s="319" customFormat="1" ht="12.75" customHeight="1" x14ac:dyDescent="0.2">
      <c r="A72" s="391"/>
      <c r="B72" s="393"/>
      <c r="C72" s="393"/>
      <c r="E72" s="391"/>
      <c r="F72" s="393"/>
      <c r="G72" s="393"/>
    </row>
    <row r="73" spans="1:10" s="319" customFormat="1" ht="12.75" customHeight="1" thickBot="1" x14ac:dyDescent="0.25">
      <c r="A73" s="448" t="s">
        <v>425</v>
      </c>
      <c r="B73" s="448"/>
      <c r="C73" s="448"/>
      <c r="D73" s="399"/>
      <c r="E73" s="398"/>
      <c r="F73" s="400"/>
      <c r="G73" s="400"/>
    </row>
    <row r="74" spans="1:10" s="319" customFormat="1" ht="12.75" customHeight="1" x14ac:dyDescent="0.2">
      <c r="A74" s="391">
        <v>17</v>
      </c>
      <c r="B74" s="457" t="s">
        <v>426</v>
      </c>
      <c r="C74" s="457"/>
      <c r="E74" s="391">
        <v>21</v>
      </c>
      <c r="F74" s="457" t="s">
        <v>428</v>
      </c>
      <c r="G74" s="457"/>
    </row>
    <row r="75" spans="1:10" s="319" customFormat="1" ht="12.75" customHeight="1" thickBot="1" x14ac:dyDescent="0.25">
      <c r="A75" s="397">
        <v>20</v>
      </c>
      <c r="B75" s="400" t="s">
        <v>427</v>
      </c>
      <c r="C75" s="400"/>
      <c r="D75" s="399"/>
      <c r="E75" s="397"/>
      <c r="F75" s="400"/>
      <c r="G75" s="400"/>
    </row>
    <row r="76" spans="1:10" s="319" customFormat="1" ht="12.75" customHeight="1" x14ac:dyDescent="0.2">
      <c r="A76" s="391"/>
      <c r="B76" s="393"/>
      <c r="C76" s="393"/>
      <c r="E76" s="391"/>
      <c r="F76" s="393"/>
      <c r="G76" s="393"/>
    </row>
    <row r="77" spans="1:10" s="319" customFormat="1" ht="12.75" customHeight="1" thickBot="1" x14ac:dyDescent="0.25">
      <c r="A77" s="465" t="s">
        <v>429</v>
      </c>
      <c r="B77" s="465"/>
      <c r="C77" s="465"/>
      <c r="D77" s="338"/>
      <c r="E77" s="396"/>
      <c r="F77" s="409"/>
      <c r="G77" s="409"/>
    </row>
    <row r="78" spans="1:10" s="319" customFormat="1" ht="12.75" customHeight="1" x14ac:dyDescent="0.2">
      <c r="A78" s="407">
        <v>22</v>
      </c>
      <c r="B78" s="455" t="s">
        <v>431</v>
      </c>
      <c r="C78" s="456"/>
      <c r="D78" s="408"/>
      <c r="E78" s="407">
        <v>23</v>
      </c>
      <c r="F78" s="410" t="s">
        <v>432</v>
      </c>
      <c r="G78" s="410"/>
    </row>
    <row r="79" spans="1:10" s="319" customFormat="1" ht="12.75" customHeight="1" x14ac:dyDescent="0.2">
      <c r="A79" s="391"/>
      <c r="B79" s="393"/>
      <c r="C79" s="393"/>
      <c r="E79" s="391"/>
      <c r="F79" s="393"/>
      <c r="G79" s="393"/>
    </row>
    <row r="80" spans="1:10" s="319" customFormat="1" ht="12.75" customHeight="1" thickBot="1" x14ac:dyDescent="0.25">
      <c r="A80" s="465" t="s">
        <v>430</v>
      </c>
      <c r="B80" s="465"/>
      <c r="C80" s="465"/>
      <c r="D80" s="338"/>
      <c r="E80" s="396"/>
      <c r="F80" s="409"/>
      <c r="G80" s="409"/>
    </row>
    <row r="81" spans="1:9" s="319" customFormat="1" ht="12.75" customHeight="1" x14ac:dyDescent="0.2">
      <c r="A81" s="407">
        <v>24</v>
      </c>
      <c r="B81" s="455" t="s">
        <v>433</v>
      </c>
      <c r="C81" s="456"/>
      <c r="D81" s="408"/>
      <c r="E81" s="407">
        <v>25</v>
      </c>
      <c r="F81" s="455" t="s">
        <v>434</v>
      </c>
      <c r="G81" s="456"/>
    </row>
    <row r="82" spans="1:9" s="319" customFormat="1" ht="12.75" customHeight="1" x14ac:dyDescent="0.2">
      <c r="A82" s="391"/>
      <c r="B82" s="393"/>
      <c r="C82" s="393"/>
      <c r="E82" s="391"/>
      <c r="F82" s="393"/>
      <c r="G82" s="393"/>
    </row>
    <row r="83" spans="1:9" s="319" customFormat="1" ht="12.75" customHeight="1" x14ac:dyDescent="0.2">
      <c r="A83" s="391"/>
      <c r="B83" s="393"/>
      <c r="C83" s="393"/>
      <c r="E83" s="391"/>
      <c r="F83" s="393"/>
      <c r="G83" s="393"/>
    </row>
    <row r="84" spans="1:9" s="319" customFormat="1" ht="29.25" customHeight="1" thickBot="1" x14ac:dyDescent="0.25">
      <c r="A84" s="345"/>
      <c r="B84" s="453"/>
      <c r="C84" s="453"/>
      <c r="D84" s="345"/>
      <c r="E84" s="345"/>
      <c r="F84" s="345"/>
      <c r="G84" s="345"/>
    </row>
    <row r="85" spans="1:9" s="319" customFormat="1" ht="12.75" customHeight="1" thickTop="1" x14ac:dyDescent="0.2">
      <c r="A85" s="343"/>
      <c r="B85" s="343"/>
      <c r="C85" s="343"/>
      <c r="D85" s="343"/>
      <c r="E85" s="343"/>
      <c r="F85" s="343"/>
      <c r="G85" s="343"/>
      <c r="H85" s="392"/>
    </row>
    <row r="86" spans="1:9" s="319" customFormat="1" ht="12.75" customHeight="1" x14ac:dyDescent="0.2">
      <c r="A86" s="320" t="s">
        <v>348</v>
      </c>
    </row>
    <row r="87" spans="1:9" s="319" customFormat="1" ht="12.75" customHeight="1" thickBot="1" x14ac:dyDescent="0.25">
      <c r="A87" s="341"/>
      <c r="B87" s="341"/>
      <c r="C87" s="341"/>
      <c r="D87" s="341"/>
      <c r="E87" s="341"/>
      <c r="F87" s="341"/>
      <c r="G87" s="341"/>
      <c r="H87" s="341"/>
    </row>
    <row r="88" spans="1:9" s="319" customFormat="1" ht="25.5" customHeight="1" thickTop="1" x14ac:dyDescent="0.2">
      <c r="A88" s="454" t="s">
        <v>349</v>
      </c>
      <c r="B88" s="454"/>
      <c r="C88" s="454"/>
      <c r="D88" s="454"/>
      <c r="E88" s="454" t="s">
        <v>350</v>
      </c>
      <c r="F88" s="454"/>
      <c r="G88" s="454"/>
      <c r="H88" s="454"/>
      <c r="I88" s="348"/>
    </row>
    <row r="89" spans="1:9" s="319" customFormat="1" ht="12.75" customHeight="1" thickBot="1" x14ac:dyDescent="0.25">
      <c r="A89" s="349"/>
      <c r="B89" s="349"/>
      <c r="C89" s="349"/>
      <c r="D89" s="349"/>
      <c r="E89" s="349"/>
      <c r="F89" s="349"/>
      <c r="G89" s="349"/>
      <c r="H89" s="349"/>
    </row>
    <row r="90" spans="1:9" s="319" customFormat="1" ht="25.5" customHeight="1" thickTop="1" thickBot="1" x14ac:dyDescent="0.25">
      <c r="A90" s="451" t="s">
        <v>378</v>
      </c>
      <c r="B90" s="451"/>
      <c r="C90" s="451"/>
      <c r="D90" s="346"/>
      <c r="E90" s="451"/>
      <c r="F90" s="451"/>
      <c r="G90" s="451"/>
      <c r="H90" s="451"/>
    </row>
    <row r="91" spans="1:9" s="319" customFormat="1" ht="14.25" thickTop="1" thickBot="1" x14ac:dyDescent="0.25">
      <c r="A91" s="345" t="s">
        <v>29</v>
      </c>
      <c r="B91" s="452" t="s">
        <v>351</v>
      </c>
      <c r="C91" s="452"/>
      <c r="D91" s="345"/>
      <c r="E91" s="345" t="s">
        <v>29</v>
      </c>
      <c r="F91" s="452" t="s">
        <v>351</v>
      </c>
      <c r="G91" s="452"/>
      <c r="H91" s="452"/>
    </row>
    <row r="92" spans="1:9" ht="13.5" thickTop="1" x14ac:dyDescent="0.2">
      <c r="A92" s="350">
        <v>14</v>
      </c>
      <c r="B92" s="344">
        <v>40</v>
      </c>
      <c r="C92" s="449" t="s">
        <v>352</v>
      </c>
      <c r="D92" s="449"/>
      <c r="E92" s="350">
        <v>14</v>
      </c>
      <c r="F92" s="343">
        <v>62</v>
      </c>
      <c r="G92" s="449" t="s">
        <v>353</v>
      </c>
      <c r="H92" s="449"/>
    </row>
    <row r="93" spans="1:9" ht="12.75" customHeight="1" x14ac:dyDescent="0.2">
      <c r="A93" s="350">
        <v>14</v>
      </c>
      <c r="B93" s="344">
        <v>89</v>
      </c>
      <c r="C93" s="447" t="s">
        <v>354</v>
      </c>
      <c r="D93" s="447"/>
      <c r="E93" s="350">
        <v>14</v>
      </c>
      <c r="F93" s="343">
        <v>81</v>
      </c>
      <c r="G93" s="447" t="s">
        <v>355</v>
      </c>
      <c r="H93" s="447"/>
    </row>
    <row r="94" spans="1:9" ht="12.75" customHeight="1" x14ac:dyDescent="0.2">
      <c r="A94" s="350">
        <v>14</v>
      </c>
      <c r="B94" s="344">
        <v>80</v>
      </c>
      <c r="C94" s="447" t="s">
        <v>356</v>
      </c>
      <c r="D94" s="447"/>
      <c r="E94" s="350">
        <v>14</v>
      </c>
      <c r="F94" s="343">
        <v>2</v>
      </c>
      <c r="G94" s="447" t="s">
        <v>357</v>
      </c>
      <c r="H94" s="447"/>
    </row>
    <row r="95" spans="1:9" ht="12.75" customHeight="1" x14ac:dyDescent="0.2">
      <c r="A95" s="350">
        <v>14</v>
      </c>
      <c r="B95" s="344">
        <v>1</v>
      </c>
      <c r="C95" s="447" t="s">
        <v>358</v>
      </c>
      <c r="D95" s="447"/>
      <c r="E95" s="350">
        <v>14</v>
      </c>
      <c r="F95" s="343">
        <v>15</v>
      </c>
      <c r="G95" s="447" t="s">
        <v>359</v>
      </c>
      <c r="H95" s="447"/>
    </row>
    <row r="96" spans="1:9" ht="12.75" customHeight="1" x14ac:dyDescent="0.2">
      <c r="A96" s="350">
        <v>13</v>
      </c>
      <c r="B96" s="344">
        <v>84</v>
      </c>
      <c r="C96" s="447" t="s">
        <v>360</v>
      </c>
      <c r="D96" s="447"/>
      <c r="E96" s="350">
        <v>14</v>
      </c>
      <c r="F96" s="343">
        <v>19</v>
      </c>
      <c r="G96" s="447" t="s">
        <v>361</v>
      </c>
      <c r="H96" s="447"/>
    </row>
    <row r="97" spans="1:8" ht="12.75" customHeight="1" x14ac:dyDescent="0.2">
      <c r="A97" s="350">
        <v>14</v>
      </c>
      <c r="B97" s="344">
        <v>82</v>
      </c>
      <c r="C97" s="447" t="s">
        <v>362</v>
      </c>
      <c r="D97" s="447"/>
      <c r="E97" s="350">
        <v>14</v>
      </c>
      <c r="F97" s="343">
        <v>7</v>
      </c>
      <c r="G97" s="447" t="s">
        <v>363</v>
      </c>
      <c r="H97" s="447"/>
    </row>
    <row r="98" spans="1:8" ht="12.75" customHeight="1" x14ac:dyDescent="0.2">
      <c r="A98" s="350">
        <v>14</v>
      </c>
      <c r="B98" s="344">
        <v>41</v>
      </c>
      <c r="C98" s="447" t="s">
        <v>364</v>
      </c>
      <c r="D98" s="447"/>
      <c r="E98" s="343"/>
      <c r="F98" s="343"/>
      <c r="G98" s="447"/>
      <c r="H98" s="447"/>
    </row>
    <row r="99" spans="1:8" ht="7.5" customHeight="1" thickBot="1" x14ac:dyDescent="0.25">
      <c r="A99" s="345"/>
      <c r="B99" s="450"/>
      <c r="C99" s="450"/>
      <c r="D99" s="345"/>
      <c r="E99" s="345"/>
      <c r="F99" s="345"/>
      <c r="G99" s="450"/>
      <c r="H99" s="450"/>
    </row>
    <row r="100" spans="1:8" ht="14.25" thickTop="1" thickBot="1" x14ac:dyDescent="0.25">
      <c r="A100" s="345"/>
      <c r="B100" s="450"/>
      <c r="C100" s="450"/>
      <c r="D100" s="345"/>
      <c r="E100" s="345"/>
      <c r="F100" s="345"/>
      <c r="G100" s="450"/>
      <c r="H100" s="450"/>
    </row>
    <row r="101" spans="1:8" ht="25.5" customHeight="1" thickTop="1" thickBot="1" x14ac:dyDescent="0.25">
      <c r="A101" s="451" t="s">
        <v>379</v>
      </c>
      <c r="B101" s="451"/>
      <c r="C101" s="451"/>
      <c r="D101" s="451"/>
      <c r="E101" s="451"/>
      <c r="F101" s="451"/>
      <c r="G101" s="451"/>
      <c r="H101" s="451"/>
    </row>
    <row r="102" spans="1:8" ht="14.25" thickTop="1" thickBot="1" x14ac:dyDescent="0.25">
      <c r="A102" s="345" t="s">
        <v>29</v>
      </c>
      <c r="B102" s="452" t="s">
        <v>351</v>
      </c>
      <c r="C102" s="452"/>
      <c r="D102" s="345"/>
      <c r="E102" s="345" t="s">
        <v>29</v>
      </c>
      <c r="F102" s="452" t="s">
        <v>351</v>
      </c>
      <c r="G102" s="452"/>
      <c r="H102" s="345"/>
    </row>
    <row r="103" spans="1:8" ht="13.5" thickTop="1" x14ac:dyDescent="0.2">
      <c r="A103" s="350">
        <v>12</v>
      </c>
      <c r="B103" s="343">
        <v>31</v>
      </c>
      <c r="C103" s="449" t="s">
        <v>365</v>
      </c>
      <c r="D103" s="449"/>
      <c r="E103" s="350">
        <v>12</v>
      </c>
      <c r="F103" s="343">
        <v>80</v>
      </c>
      <c r="G103" s="449" t="s">
        <v>366</v>
      </c>
      <c r="H103" s="449"/>
    </row>
    <row r="104" spans="1:8" ht="12.75" customHeight="1" x14ac:dyDescent="0.2">
      <c r="A104" s="350">
        <v>12</v>
      </c>
      <c r="B104" s="343">
        <v>85</v>
      </c>
      <c r="C104" s="447" t="s">
        <v>367</v>
      </c>
      <c r="D104" s="447"/>
      <c r="E104" s="350">
        <v>12</v>
      </c>
      <c r="F104" s="343">
        <v>64</v>
      </c>
      <c r="G104" s="447" t="s">
        <v>368</v>
      </c>
      <c r="H104" s="447"/>
    </row>
    <row r="105" spans="1:8" ht="12.75" customHeight="1" x14ac:dyDescent="0.2">
      <c r="A105" s="350">
        <v>12</v>
      </c>
      <c r="B105" s="343">
        <v>67</v>
      </c>
      <c r="C105" s="447" t="s">
        <v>369</v>
      </c>
      <c r="D105" s="447"/>
      <c r="E105" s="350">
        <v>12</v>
      </c>
      <c r="F105" s="343">
        <v>30</v>
      </c>
      <c r="G105" s="447" t="s">
        <v>370</v>
      </c>
      <c r="H105" s="447"/>
    </row>
    <row r="106" spans="1:8" ht="12.75" customHeight="1" x14ac:dyDescent="0.2">
      <c r="A106" s="350">
        <v>12</v>
      </c>
      <c r="B106" s="343">
        <v>61</v>
      </c>
      <c r="C106" s="447" t="s">
        <v>371</v>
      </c>
      <c r="D106" s="447"/>
      <c r="E106" s="350">
        <v>12</v>
      </c>
      <c r="F106" s="343">
        <v>63</v>
      </c>
      <c r="G106" s="447" t="s">
        <v>372</v>
      </c>
      <c r="H106" s="447"/>
    </row>
    <row r="107" spans="1:8" ht="12.75" customHeight="1" x14ac:dyDescent="0.2">
      <c r="A107" s="350">
        <v>12</v>
      </c>
      <c r="B107" s="343">
        <v>62</v>
      </c>
      <c r="C107" s="447" t="s">
        <v>373</v>
      </c>
      <c r="D107" s="447"/>
      <c r="E107" s="350">
        <v>12</v>
      </c>
      <c r="F107" s="343">
        <v>87</v>
      </c>
      <c r="G107" s="447" t="s">
        <v>374</v>
      </c>
      <c r="H107" s="447"/>
    </row>
    <row r="108" spans="1:8" ht="12.75" customHeight="1" x14ac:dyDescent="0.2">
      <c r="A108" s="350">
        <v>12</v>
      </c>
      <c r="B108" s="343">
        <v>81</v>
      </c>
      <c r="C108" s="447" t="s">
        <v>375</v>
      </c>
      <c r="D108" s="447"/>
      <c r="E108" s="350">
        <v>12</v>
      </c>
      <c r="F108" s="343">
        <v>33</v>
      </c>
      <c r="G108" s="447" t="s">
        <v>376</v>
      </c>
      <c r="H108" s="447"/>
    </row>
    <row r="109" spans="1:8" ht="13.5" thickBot="1" x14ac:dyDescent="0.25">
      <c r="A109" s="446"/>
      <c r="B109" s="446"/>
      <c r="C109" s="351"/>
      <c r="D109" s="351"/>
      <c r="E109" s="351"/>
      <c r="F109" s="446"/>
      <c r="G109" s="446"/>
      <c r="H109" s="351"/>
    </row>
    <row r="110" spans="1:8" ht="13.5" thickTop="1" x14ac:dyDescent="0.2">
      <c r="A110" s="321"/>
    </row>
  </sheetData>
  <mergeCells count="115">
    <mergeCell ref="A1:N1"/>
    <mergeCell ref="A4:N4"/>
    <mergeCell ref="A17:N17"/>
    <mergeCell ref="A18:N18"/>
    <mergeCell ref="A19:N19"/>
    <mergeCell ref="A5:N5"/>
    <mergeCell ref="A6:N6"/>
    <mergeCell ref="A7:N7"/>
    <mergeCell ref="A8:N8"/>
    <mergeCell ref="A9:N9"/>
    <mergeCell ref="A10:N10"/>
    <mergeCell ref="A11:N11"/>
    <mergeCell ref="A12:N12"/>
    <mergeCell ref="A13:N13"/>
    <mergeCell ref="A14:N14"/>
    <mergeCell ref="A15:N15"/>
    <mergeCell ref="A16:N16"/>
    <mergeCell ref="B60:C60"/>
    <mergeCell ref="A20:N20"/>
    <mergeCell ref="A21:N21"/>
    <mergeCell ref="A34:N34"/>
    <mergeCell ref="A35:N35"/>
    <mergeCell ref="A36:N36"/>
    <mergeCell ref="A37:N37"/>
    <mergeCell ref="A38:N38"/>
    <mergeCell ref="A39:N39"/>
    <mergeCell ref="A28:N28"/>
    <mergeCell ref="A29:N29"/>
    <mergeCell ref="A30:N30"/>
    <mergeCell ref="A31:N31"/>
    <mergeCell ref="A32:N32"/>
    <mergeCell ref="A33:N33"/>
    <mergeCell ref="B56:C56"/>
    <mergeCell ref="D56:E56"/>
    <mergeCell ref="F56:G56"/>
    <mergeCell ref="A22:N22"/>
    <mergeCell ref="A23:N23"/>
    <mergeCell ref="A24:N24"/>
    <mergeCell ref="A25:N25"/>
    <mergeCell ref="A26:N26"/>
    <mergeCell ref="A27:N27"/>
    <mergeCell ref="B59:C59"/>
    <mergeCell ref="A40:N40"/>
    <mergeCell ref="A41:N41"/>
    <mergeCell ref="B52:C52"/>
    <mergeCell ref="A53:C53"/>
    <mergeCell ref="E53:G53"/>
    <mergeCell ref="D54:D55"/>
    <mergeCell ref="E54:E55"/>
    <mergeCell ref="F54:F55"/>
    <mergeCell ref="G54:G55"/>
    <mergeCell ref="B81:C81"/>
    <mergeCell ref="F81:G81"/>
    <mergeCell ref="B74:C74"/>
    <mergeCell ref="F74:G74"/>
    <mergeCell ref="B64:C64"/>
    <mergeCell ref="B65:C65"/>
    <mergeCell ref="F65:G65"/>
    <mergeCell ref="F61:G61"/>
    <mergeCell ref="B62:C62"/>
    <mergeCell ref="B61:C61"/>
    <mergeCell ref="B66:C66"/>
    <mergeCell ref="A67:B67"/>
    <mergeCell ref="C67:G67"/>
    <mergeCell ref="B68:C68"/>
    <mergeCell ref="B71:C71"/>
    <mergeCell ref="F71:G71"/>
    <mergeCell ref="A70:B70"/>
    <mergeCell ref="A77:C77"/>
    <mergeCell ref="A80:C80"/>
    <mergeCell ref="B78:C78"/>
    <mergeCell ref="B91:C91"/>
    <mergeCell ref="F91:H91"/>
    <mergeCell ref="C92:D92"/>
    <mergeCell ref="G92:H92"/>
    <mergeCell ref="C93:D93"/>
    <mergeCell ref="G93:H93"/>
    <mergeCell ref="B84:C84"/>
    <mergeCell ref="A88:D88"/>
    <mergeCell ref="E88:H88"/>
    <mergeCell ref="A90:C90"/>
    <mergeCell ref="E90:H90"/>
    <mergeCell ref="G98:H98"/>
    <mergeCell ref="B99:C99"/>
    <mergeCell ref="G99:H99"/>
    <mergeCell ref="C94:D94"/>
    <mergeCell ref="G94:H94"/>
    <mergeCell ref="C95:D95"/>
    <mergeCell ref="G95:H95"/>
    <mergeCell ref="C96:D96"/>
    <mergeCell ref="G96:H96"/>
    <mergeCell ref="A109:B109"/>
    <mergeCell ref="F109:G109"/>
    <mergeCell ref="C106:D106"/>
    <mergeCell ref="G106:H106"/>
    <mergeCell ref="C107:D107"/>
    <mergeCell ref="G107:H107"/>
    <mergeCell ref="C108:D108"/>
    <mergeCell ref="G108:H108"/>
    <mergeCell ref="A73:C73"/>
    <mergeCell ref="C103:D103"/>
    <mergeCell ref="G103:H103"/>
    <mergeCell ref="C104:D104"/>
    <mergeCell ref="G104:H104"/>
    <mergeCell ref="C105:D105"/>
    <mergeCell ref="G105:H105"/>
    <mergeCell ref="B100:C100"/>
    <mergeCell ref="G100:H100"/>
    <mergeCell ref="A101:D101"/>
    <mergeCell ref="E101:H101"/>
    <mergeCell ref="B102:C102"/>
    <mergeCell ref="F102:G102"/>
    <mergeCell ref="C97:D97"/>
    <mergeCell ref="G97:H97"/>
    <mergeCell ref="C98:D98"/>
  </mergeCells>
  <pageMargins left="0.75" right="0.75" top="1" bottom="1" header="0.5" footer="0.5"/>
  <pageSetup paperSize="9" scale="68" orientation="portrait" r:id="rId1"/>
  <headerFooter alignWithMargins="0"/>
  <rowBreaks count="1" manualBreakCount="1">
    <brk id="42"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3"/>
  <sheetViews>
    <sheetView workbookViewId="0">
      <selection sqref="A1:C1"/>
    </sheetView>
  </sheetViews>
  <sheetFormatPr defaultRowHeight="12.75" x14ac:dyDescent="0.2"/>
  <cols>
    <col min="1" max="1" width="4.42578125" style="319" bestFit="1" customWidth="1"/>
    <col min="2" max="2" width="68.85546875" style="319" customWidth="1"/>
    <col min="3" max="3" width="82" style="319" customWidth="1"/>
    <col min="4" max="16384" width="9.140625" style="319"/>
  </cols>
  <sheetData>
    <row r="1" spans="1:4" ht="19.5" x14ac:dyDescent="0.2">
      <c r="A1" s="478" t="s">
        <v>473</v>
      </c>
      <c r="B1" s="478"/>
      <c r="C1" s="478"/>
    </row>
    <row r="3" spans="1:4" x14ac:dyDescent="0.2">
      <c r="A3" s="426" t="s">
        <v>470</v>
      </c>
      <c r="B3" s="427" t="s">
        <v>471</v>
      </c>
      <c r="C3" s="430" t="s">
        <v>493</v>
      </c>
      <c r="D3" s="429"/>
    </row>
    <row r="4" spans="1:4" x14ac:dyDescent="0.2">
      <c r="A4" s="428" t="s">
        <v>187</v>
      </c>
      <c r="B4" s="432" t="s">
        <v>112</v>
      </c>
      <c r="C4" s="431" t="s">
        <v>474</v>
      </c>
      <c r="D4" s="429"/>
    </row>
    <row r="5" spans="1:4" x14ac:dyDescent="0.2">
      <c r="A5" s="428" t="s">
        <v>188</v>
      </c>
      <c r="B5" s="432" t="s">
        <v>96</v>
      </c>
      <c r="C5" s="431" t="s">
        <v>475</v>
      </c>
      <c r="D5" s="429"/>
    </row>
    <row r="6" spans="1:4" x14ac:dyDescent="0.2">
      <c r="A6" s="428" t="s">
        <v>189</v>
      </c>
      <c r="B6" s="432" t="s">
        <v>141</v>
      </c>
      <c r="C6" s="431" t="s">
        <v>476</v>
      </c>
      <c r="D6" s="429"/>
    </row>
    <row r="7" spans="1:4" x14ac:dyDescent="0.2">
      <c r="A7" s="428" t="s">
        <v>190</v>
      </c>
      <c r="B7" s="432" t="s">
        <v>98</v>
      </c>
      <c r="C7" s="431" t="s">
        <v>477</v>
      </c>
      <c r="D7" s="429"/>
    </row>
    <row r="8" spans="1:4" x14ac:dyDescent="0.2">
      <c r="A8" s="428" t="s">
        <v>191</v>
      </c>
      <c r="B8" s="432" t="s">
        <v>142</v>
      </c>
      <c r="C8" s="431" t="s">
        <v>478</v>
      </c>
      <c r="D8" s="429"/>
    </row>
    <row r="9" spans="1:4" ht="24" x14ac:dyDescent="0.2">
      <c r="A9" s="428" t="s">
        <v>192</v>
      </c>
      <c r="B9" s="432" t="s">
        <v>143</v>
      </c>
      <c r="C9" s="431" t="s">
        <v>479</v>
      </c>
      <c r="D9" s="429"/>
    </row>
    <row r="10" spans="1:4" x14ac:dyDescent="0.2">
      <c r="A10" s="428" t="s">
        <v>193</v>
      </c>
      <c r="B10" s="432" t="s">
        <v>144</v>
      </c>
      <c r="C10" s="431" t="s">
        <v>480</v>
      </c>
      <c r="D10" s="429"/>
    </row>
    <row r="11" spans="1:4" x14ac:dyDescent="0.2">
      <c r="A11" s="428" t="s">
        <v>194</v>
      </c>
      <c r="B11" s="432" t="s">
        <v>113</v>
      </c>
      <c r="C11" s="431" t="s">
        <v>481</v>
      </c>
      <c r="D11" s="429"/>
    </row>
    <row r="12" spans="1:4" x14ac:dyDescent="0.2">
      <c r="A12" s="428" t="s">
        <v>195</v>
      </c>
      <c r="B12" s="432" t="s">
        <v>103</v>
      </c>
      <c r="C12" s="431" t="s">
        <v>482</v>
      </c>
      <c r="D12" s="429"/>
    </row>
    <row r="13" spans="1:4" x14ac:dyDescent="0.2">
      <c r="A13" s="426">
        <v>10</v>
      </c>
      <c r="B13" s="432" t="s">
        <v>104</v>
      </c>
      <c r="C13" s="431" t="s">
        <v>483</v>
      </c>
      <c r="D13" s="429"/>
    </row>
    <row r="14" spans="1:4" x14ac:dyDescent="0.2">
      <c r="A14" s="426">
        <v>11</v>
      </c>
      <c r="B14" s="432" t="s">
        <v>105</v>
      </c>
      <c r="C14" s="431" t="s">
        <v>494</v>
      </c>
      <c r="D14" s="429"/>
    </row>
    <row r="15" spans="1:4" x14ac:dyDescent="0.2">
      <c r="A15" s="426">
        <v>12</v>
      </c>
      <c r="B15" s="432" t="s">
        <v>106</v>
      </c>
      <c r="C15" s="431" t="s">
        <v>484</v>
      </c>
      <c r="D15" s="429"/>
    </row>
    <row r="16" spans="1:4" x14ac:dyDescent="0.2">
      <c r="A16" s="426">
        <v>13</v>
      </c>
      <c r="B16" s="432" t="s">
        <v>107</v>
      </c>
      <c r="C16" s="431" t="s">
        <v>485</v>
      </c>
      <c r="D16" s="429"/>
    </row>
    <row r="17" spans="1:4" x14ac:dyDescent="0.2">
      <c r="A17" s="426">
        <v>14</v>
      </c>
      <c r="B17" s="432" t="s">
        <v>145</v>
      </c>
      <c r="C17" s="431" t="s">
        <v>486</v>
      </c>
      <c r="D17" s="429"/>
    </row>
    <row r="18" spans="1:4" x14ac:dyDescent="0.2">
      <c r="A18" s="426">
        <v>15</v>
      </c>
      <c r="B18" s="432" t="s">
        <v>108</v>
      </c>
      <c r="C18" s="431" t="s">
        <v>487</v>
      </c>
      <c r="D18" s="429"/>
    </row>
    <row r="19" spans="1:4" x14ac:dyDescent="0.2">
      <c r="A19" s="426">
        <v>16</v>
      </c>
      <c r="B19" s="432" t="s">
        <v>472</v>
      </c>
      <c r="C19" s="431" t="s">
        <v>488</v>
      </c>
      <c r="D19" s="429"/>
    </row>
    <row r="20" spans="1:4" ht="24" x14ac:dyDescent="0.2">
      <c r="A20" s="426">
        <v>17</v>
      </c>
      <c r="B20" s="432" t="s">
        <v>109</v>
      </c>
      <c r="C20" s="431" t="s">
        <v>489</v>
      </c>
      <c r="D20" s="429"/>
    </row>
    <row r="21" spans="1:4" x14ac:dyDescent="0.2">
      <c r="A21" s="426">
        <v>18</v>
      </c>
      <c r="B21" s="432" t="s">
        <v>110</v>
      </c>
      <c r="C21" s="431" t="s">
        <v>490</v>
      </c>
      <c r="D21" s="429"/>
    </row>
    <row r="22" spans="1:4" ht="24" x14ac:dyDescent="0.2">
      <c r="A22" s="426">
        <v>19</v>
      </c>
      <c r="B22" s="432" t="s">
        <v>114</v>
      </c>
      <c r="C22" s="431" t="s">
        <v>491</v>
      </c>
      <c r="D22" s="429"/>
    </row>
    <row r="23" spans="1:4" x14ac:dyDescent="0.2">
      <c r="A23" s="426">
        <v>20</v>
      </c>
      <c r="B23" s="432" t="s">
        <v>111</v>
      </c>
      <c r="C23" s="431" t="s">
        <v>492</v>
      </c>
    </row>
  </sheetData>
  <mergeCells count="1">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N92"/>
  <sheetViews>
    <sheetView zoomScaleNormal="100" workbookViewId="0"/>
  </sheetViews>
  <sheetFormatPr defaultRowHeight="12.75" x14ac:dyDescent="0.2"/>
  <cols>
    <col min="1" max="1" width="1.5703125" style="33" customWidth="1"/>
    <col min="2" max="2" width="30.5703125" style="8" customWidth="1"/>
    <col min="3" max="5" width="30.5703125" style="8" hidden="1" customWidth="1"/>
    <col min="6" max="6" width="9.140625" style="33" bestFit="1"/>
    <col min="7" max="7" width="1.85546875" style="33" bestFit="1" customWidth="1"/>
    <col min="8" max="8" width="7.140625" style="41" customWidth="1"/>
    <col min="9" max="9" width="9.140625" style="33" bestFit="1"/>
    <col min="10" max="10" width="2.28515625" style="33" customWidth="1"/>
    <col min="11" max="11" width="7.140625" style="33" customWidth="1"/>
    <col min="12" max="16384" width="9.140625" style="33"/>
  </cols>
  <sheetData>
    <row r="1" spans="1:14" ht="6.75" customHeight="1" x14ac:dyDescent="0.25">
      <c r="B1" s="2"/>
      <c r="C1" s="2"/>
      <c r="D1" s="2"/>
      <c r="E1" s="2"/>
    </row>
    <row r="2" spans="1:14" s="235" customFormat="1" ht="12.75" customHeight="1" x14ac:dyDescent="0.2">
      <c r="A2" s="189" t="s">
        <v>499</v>
      </c>
      <c r="B2" s="187"/>
      <c r="C2" s="187"/>
      <c r="D2" s="187"/>
      <c r="E2" s="187"/>
      <c r="H2" s="182"/>
      <c r="L2" s="257"/>
      <c r="N2" s="436" t="s">
        <v>286</v>
      </c>
    </row>
    <row r="3" spans="1:14" s="235" customFormat="1" ht="12.75" hidden="1" customHeight="1" x14ac:dyDescent="0.2">
      <c r="A3" s="189"/>
      <c r="B3" s="187"/>
      <c r="C3" s="187"/>
      <c r="D3" s="187"/>
      <c r="E3" s="187"/>
      <c r="H3" s="182"/>
    </row>
    <row r="4" spans="1:14" ht="13.5" thickBot="1" x14ac:dyDescent="0.25">
      <c r="A4" s="236" t="s">
        <v>500</v>
      </c>
      <c r="B4" s="42"/>
      <c r="C4" s="42"/>
      <c r="D4" s="42"/>
      <c r="E4" s="42"/>
      <c r="F4" s="237"/>
      <c r="G4" s="237"/>
      <c r="H4" s="45"/>
      <c r="I4" s="140"/>
      <c r="J4" s="140"/>
      <c r="K4" s="140"/>
    </row>
    <row r="5" spans="1:14" ht="15.75" hidden="1" thickBot="1" x14ac:dyDescent="0.3">
      <c r="A5" s="63"/>
      <c r="B5" s="42"/>
      <c r="C5" s="42"/>
      <c r="D5" s="42"/>
      <c r="E5" s="42"/>
      <c r="F5" s="237"/>
      <c r="G5" s="237"/>
      <c r="H5" s="45"/>
      <c r="I5" s="140"/>
      <c r="J5" s="140"/>
      <c r="K5" s="64"/>
    </row>
    <row r="6" spans="1:14" ht="13.5" thickBot="1" x14ac:dyDescent="0.25">
      <c r="A6" s="42"/>
      <c r="B6" s="42"/>
      <c r="C6" s="42"/>
      <c r="D6" s="42"/>
      <c r="E6" s="42"/>
      <c r="F6" s="25">
        <v>2017</v>
      </c>
      <c r="G6" s="3"/>
      <c r="H6" s="424" t="s">
        <v>124</v>
      </c>
      <c r="I6" s="25">
        <v>2016</v>
      </c>
      <c r="J6" s="3"/>
      <c r="K6" s="153" t="s">
        <v>124</v>
      </c>
    </row>
    <row r="7" spans="1:14" hidden="1" x14ac:dyDescent="0.2">
      <c r="A7" s="281"/>
      <c r="B7" s="281"/>
      <c r="C7" s="281"/>
      <c r="D7" s="281"/>
      <c r="E7" s="281"/>
      <c r="F7" s="266"/>
      <c r="G7" s="204"/>
      <c r="H7" s="204"/>
      <c r="I7" s="266"/>
      <c r="J7" s="204"/>
      <c r="K7" s="204"/>
    </row>
    <row r="8" spans="1:14" ht="6.75" customHeight="1" x14ac:dyDescent="0.2">
      <c r="B8" s="4"/>
      <c r="C8" s="4"/>
      <c r="D8" s="4"/>
      <c r="E8" s="4"/>
      <c r="G8" s="239"/>
      <c r="J8" s="239"/>
      <c r="K8" s="41"/>
    </row>
    <row r="9" spans="1:14" ht="6.75" hidden="1" customHeight="1" x14ac:dyDescent="0.2">
      <c r="B9" s="4"/>
      <c r="C9" s="4"/>
      <c r="D9" s="4"/>
      <c r="E9" s="4"/>
      <c r="G9" s="239"/>
      <c r="J9" s="239"/>
      <c r="K9" s="41"/>
    </row>
    <row r="10" spans="1:14" ht="6.75" hidden="1" customHeight="1" x14ac:dyDescent="0.2">
      <c r="B10" s="4"/>
      <c r="C10" s="4"/>
      <c r="D10" s="4"/>
      <c r="E10" s="4"/>
      <c r="G10" s="239"/>
      <c r="J10" s="239"/>
      <c r="K10" s="41"/>
    </row>
    <row r="11" spans="1:14" ht="11.25" customHeight="1" x14ac:dyDescent="0.2">
      <c r="A11" s="7" t="s">
        <v>279</v>
      </c>
      <c r="F11" s="9">
        <v>63728</v>
      </c>
      <c r="G11" s="240"/>
      <c r="H11" s="9"/>
      <c r="I11" s="9">
        <v>62453</v>
      </c>
      <c r="J11" s="240"/>
      <c r="K11" s="9"/>
    </row>
    <row r="12" spans="1:14" ht="10.5" customHeight="1" x14ac:dyDescent="0.2">
      <c r="B12" s="13" t="s">
        <v>5</v>
      </c>
      <c r="C12" s="13"/>
      <c r="D12" s="13"/>
      <c r="E12" s="13"/>
      <c r="F12" s="9"/>
      <c r="G12" s="240"/>
      <c r="H12" s="27"/>
      <c r="I12" s="9"/>
      <c r="J12" s="240"/>
      <c r="K12" s="27"/>
    </row>
    <row r="13" spans="1:14" ht="10.5" customHeight="1" x14ac:dyDescent="0.2">
      <c r="B13" s="13" t="s">
        <v>0</v>
      </c>
      <c r="C13" s="13"/>
      <c r="D13" s="13"/>
      <c r="E13" s="13"/>
      <c r="F13" s="241">
        <v>46385</v>
      </c>
      <c r="G13" s="241"/>
      <c r="H13" s="242"/>
      <c r="I13" s="241">
        <v>45500</v>
      </c>
      <c r="J13" s="241"/>
      <c r="K13" s="242"/>
      <c r="L13" s="243"/>
    </row>
    <row r="14" spans="1:14" ht="10.5" customHeight="1" x14ac:dyDescent="0.2">
      <c r="B14" s="16" t="s">
        <v>1</v>
      </c>
      <c r="C14" s="16"/>
      <c r="D14" s="16"/>
      <c r="E14" s="16"/>
      <c r="F14" s="241">
        <v>17343</v>
      </c>
      <c r="G14" s="241"/>
      <c r="H14" s="242"/>
      <c r="I14" s="241">
        <v>16953</v>
      </c>
      <c r="J14" s="241"/>
      <c r="K14" s="242"/>
    </row>
    <row r="15" spans="1:14" ht="5.25" customHeight="1" x14ac:dyDescent="0.2">
      <c r="A15" s="17"/>
      <c r="B15" s="17"/>
      <c r="C15" s="17"/>
      <c r="D15" s="17"/>
      <c r="E15" s="17"/>
      <c r="F15" s="28"/>
      <c r="G15" s="148"/>
      <c r="H15" s="28"/>
      <c r="I15" s="28"/>
      <c r="J15" s="148"/>
      <c r="K15" s="28"/>
    </row>
    <row r="16" spans="1:14" ht="6" customHeight="1" x14ac:dyDescent="0.2">
      <c r="B16" s="7"/>
      <c r="C16" s="7"/>
      <c r="D16" s="7"/>
      <c r="E16" s="7"/>
      <c r="F16" s="27"/>
      <c r="G16" s="240"/>
      <c r="H16" s="27"/>
      <c r="I16" s="27"/>
      <c r="J16" s="240"/>
      <c r="K16" s="27"/>
    </row>
    <row r="17" spans="1:12" ht="11.25" customHeight="1" x14ac:dyDescent="0.2">
      <c r="A17" s="7" t="s">
        <v>17</v>
      </c>
      <c r="F17" s="244">
        <v>41619.061000000002</v>
      </c>
      <c r="G17" s="245" t="s">
        <v>4</v>
      </c>
      <c r="H17" s="246">
        <v>2218.7660000000001</v>
      </c>
      <c r="I17" s="244">
        <v>39619.366999999998</v>
      </c>
      <c r="J17" s="245" t="s">
        <v>4</v>
      </c>
      <c r="K17" s="246">
        <v>2177.7689999999998</v>
      </c>
    </row>
    <row r="18" spans="1:12" ht="6" customHeight="1" x14ac:dyDescent="0.2">
      <c r="B18" s="13"/>
      <c r="C18" s="13"/>
      <c r="D18" s="13"/>
      <c r="E18" s="13"/>
      <c r="F18" s="27"/>
      <c r="G18" s="293"/>
      <c r="H18" s="27"/>
      <c r="I18" s="27"/>
      <c r="J18" s="293"/>
      <c r="K18" s="27"/>
    </row>
    <row r="19" spans="1:12" ht="11.25" customHeight="1" x14ac:dyDescent="0.2">
      <c r="A19" s="7" t="s">
        <v>3</v>
      </c>
      <c r="F19" s="244">
        <v>41128.542999999998</v>
      </c>
      <c r="G19" s="245" t="s">
        <v>4</v>
      </c>
      <c r="H19" s="246">
        <v>2219.6689999999999</v>
      </c>
      <c r="I19" s="244">
        <v>39140.703000000001</v>
      </c>
      <c r="J19" s="245" t="s">
        <v>4</v>
      </c>
      <c r="K19" s="246">
        <v>2178.2179999999998</v>
      </c>
    </row>
    <row r="20" spans="1:12" ht="10.5" customHeight="1" x14ac:dyDescent="0.2">
      <c r="B20" s="13" t="s">
        <v>5</v>
      </c>
      <c r="C20" s="13"/>
      <c r="D20" s="13"/>
      <c r="E20" s="13"/>
      <c r="F20" s="27"/>
      <c r="G20" s="293"/>
      <c r="H20" s="27"/>
      <c r="I20" s="27"/>
      <c r="J20" s="293"/>
      <c r="K20" s="27"/>
    </row>
    <row r="21" spans="1:12" ht="10.5" customHeight="1" x14ac:dyDescent="0.2">
      <c r="B21" s="13" t="s">
        <v>13</v>
      </c>
      <c r="C21" s="13"/>
      <c r="D21" s="13"/>
      <c r="E21" s="13"/>
      <c r="F21" s="241">
        <v>25786.134999999998</v>
      </c>
      <c r="G21" s="245" t="s">
        <v>4</v>
      </c>
      <c r="H21" s="242">
        <v>1660.3820000000001</v>
      </c>
      <c r="I21" s="241">
        <v>24531.681</v>
      </c>
      <c r="J21" s="245" t="s">
        <v>4</v>
      </c>
      <c r="K21" s="242">
        <v>1575.028</v>
      </c>
    </row>
    <row r="22" spans="1:12" ht="10.5" customHeight="1" x14ac:dyDescent="0.2">
      <c r="B22" s="13" t="s">
        <v>14</v>
      </c>
      <c r="C22" s="13"/>
      <c r="D22" s="13"/>
      <c r="E22" s="13"/>
      <c r="F22" s="241">
        <v>8491.7469999999994</v>
      </c>
      <c r="G22" s="245" t="s">
        <v>4</v>
      </c>
      <c r="H22" s="242">
        <v>729.79600000000005</v>
      </c>
      <c r="I22" s="241">
        <v>8300.7420000000002</v>
      </c>
      <c r="J22" s="245" t="s">
        <v>4</v>
      </c>
      <c r="K22" s="242">
        <v>814.26800000000003</v>
      </c>
    </row>
    <row r="23" spans="1:12" ht="10.5" customHeight="1" x14ac:dyDescent="0.2">
      <c r="B23" s="13" t="s">
        <v>15</v>
      </c>
      <c r="C23" s="13"/>
      <c r="D23" s="13"/>
      <c r="E23" s="13"/>
      <c r="F23" s="241">
        <v>5286.3450000000003</v>
      </c>
      <c r="G23" s="245" t="s">
        <v>4</v>
      </c>
      <c r="H23" s="242">
        <v>850.46500000000003</v>
      </c>
      <c r="I23" s="241">
        <v>4691.7629999999999</v>
      </c>
      <c r="J23" s="245" t="s">
        <v>4</v>
      </c>
      <c r="K23" s="242">
        <v>627.84299999999996</v>
      </c>
    </row>
    <row r="24" spans="1:12" ht="10.5" customHeight="1" x14ac:dyDescent="0.2">
      <c r="B24" s="13" t="s">
        <v>16</v>
      </c>
      <c r="C24" s="13"/>
      <c r="D24" s="13"/>
      <c r="E24" s="13"/>
      <c r="F24" s="241">
        <v>1564.316</v>
      </c>
      <c r="G24" s="245" t="s">
        <v>4</v>
      </c>
      <c r="H24" s="242">
        <v>360.87599999999998</v>
      </c>
      <c r="I24" s="241">
        <v>1616.5170000000001</v>
      </c>
      <c r="J24" s="245" t="s">
        <v>4</v>
      </c>
      <c r="K24" s="242">
        <v>390.81599999999997</v>
      </c>
    </row>
    <row r="25" spans="1:12" ht="6" customHeight="1" x14ac:dyDescent="0.2">
      <c r="B25" s="7"/>
      <c r="C25" s="7"/>
      <c r="D25" s="7"/>
      <c r="E25" s="7"/>
      <c r="F25" s="27"/>
      <c r="G25" s="293"/>
      <c r="H25" s="27"/>
      <c r="I25" s="27"/>
      <c r="J25" s="293"/>
      <c r="K25" s="27"/>
    </row>
    <row r="26" spans="1:12" ht="11.25" customHeight="1" x14ac:dyDescent="0.2">
      <c r="A26" s="7" t="s">
        <v>6</v>
      </c>
      <c r="F26" s="244">
        <v>490.51799999999997</v>
      </c>
      <c r="G26" s="245" t="s">
        <v>4</v>
      </c>
      <c r="H26" s="246">
        <v>70.114000000000004</v>
      </c>
      <c r="I26" s="244">
        <v>478.66399999999999</v>
      </c>
      <c r="J26" s="245" t="s">
        <v>4</v>
      </c>
      <c r="K26" s="246">
        <v>77.959000000000003</v>
      </c>
    </row>
    <row r="27" spans="1:12" ht="11.25" customHeight="1" x14ac:dyDescent="0.2">
      <c r="B27" s="13" t="s">
        <v>5</v>
      </c>
      <c r="C27" s="13"/>
      <c r="D27" s="13"/>
      <c r="E27" s="13"/>
      <c r="F27" s="27"/>
      <c r="G27" s="293"/>
      <c r="H27" s="27"/>
      <c r="I27" s="27"/>
      <c r="J27" s="293"/>
      <c r="K27" s="27"/>
    </row>
    <row r="28" spans="1:12" ht="11.25" customHeight="1" x14ac:dyDescent="0.2">
      <c r="B28" s="13" t="s">
        <v>121</v>
      </c>
      <c r="C28" s="13"/>
      <c r="D28" s="13"/>
      <c r="E28" s="13"/>
      <c r="F28" s="241">
        <v>349.98700000000002</v>
      </c>
      <c r="G28" s="245" t="s">
        <v>4</v>
      </c>
      <c r="H28" s="242">
        <v>52.453000000000003</v>
      </c>
      <c r="I28" s="241">
        <v>349.34100000000001</v>
      </c>
      <c r="J28" s="245" t="s">
        <v>4</v>
      </c>
      <c r="K28" s="242">
        <v>57.737000000000002</v>
      </c>
    </row>
    <row r="29" spans="1:12" ht="11.25" customHeight="1" x14ac:dyDescent="0.2">
      <c r="B29" s="16" t="s">
        <v>122</v>
      </c>
      <c r="C29" s="16"/>
      <c r="D29" s="16"/>
      <c r="E29" s="16"/>
      <c r="F29" s="241">
        <v>140.53100000000001</v>
      </c>
      <c r="G29" s="247" t="s">
        <v>4</v>
      </c>
      <c r="H29" s="242">
        <v>25.425000000000001</v>
      </c>
      <c r="I29" s="241">
        <v>129.32300000000001</v>
      </c>
      <c r="J29" s="247" t="s">
        <v>4</v>
      </c>
      <c r="K29" s="242">
        <v>28.922999999999998</v>
      </c>
      <c r="L29" s="32"/>
    </row>
    <row r="30" spans="1:12" ht="5.25" customHeight="1" x14ac:dyDescent="0.2">
      <c r="A30" s="17"/>
      <c r="B30" s="17"/>
      <c r="C30" s="17"/>
      <c r="D30" s="17"/>
      <c r="E30" s="17"/>
      <c r="F30" s="18"/>
      <c r="G30" s="248"/>
      <c r="H30" s="18"/>
      <c r="I30" s="18"/>
      <c r="J30" s="248"/>
      <c r="K30" s="18"/>
      <c r="L30" s="32"/>
    </row>
    <row r="31" spans="1:12" ht="6.75" customHeight="1" x14ac:dyDescent="0.2">
      <c r="B31" s="7"/>
      <c r="C31" s="7"/>
      <c r="D31" s="7"/>
      <c r="E31" s="7"/>
      <c r="F31" s="27"/>
      <c r="G31" s="293"/>
      <c r="H31" s="27"/>
      <c r="I31" s="27"/>
      <c r="J31" s="293"/>
      <c r="K31" s="27"/>
    </row>
    <row r="32" spans="1:12" ht="11.25" customHeight="1" x14ac:dyDescent="0.2">
      <c r="A32" s="7" t="s">
        <v>12</v>
      </c>
      <c r="F32" s="244">
        <v>3071094.6320000002</v>
      </c>
      <c r="G32" s="245" t="s">
        <v>4</v>
      </c>
      <c r="H32" s="246">
        <v>112231.601</v>
      </c>
      <c r="I32" s="244">
        <v>3032224.8670000001</v>
      </c>
      <c r="J32" s="245" t="s">
        <v>4</v>
      </c>
      <c r="K32" s="246">
        <v>110464.65399999999</v>
      </c>
    </row>
    <row r="33" spans="1:12" ht="6" customHeight="1" x14ac:dyDescent="0.2">
      <c r="B33" s="7"/>
      <c r="C33" s="7"/>
      <c r="D33" s="7"/>
      <c r="E33" s="7"/>
      <c r="F33" s="27"/>
      <c r="G33" s="293"/>
      <c r="H33" s="27"/>
      <c r="I33" s="27"/>
      <c r="J33" s="293"/>
      <c r="K33" s="27"/>
    </row>
    <row r="34" spans="1:12" ht="11.25" customHeight="1" x14ac:dyDescent="0.2">
      <c r="A34" s="7" t="s">
        <v>3</v>
      </c>
      <c r="F34" s="244">
        <v>2841980.1869999999</v>
      </c>
      <c r="G34" s="245" t="s">
        <v>4</v>
      </c>
      <c r="H34" s="246">
        <v>109848.02</v>
      </c>
      <c r="I34" s="244">
        <v>2809680.301</v>
      </c>
      <c r="J34" s="245" t="s">
        <v>4</v>
      </c>
      <c r="K34" s="246">
        <v>108229.977</v>
      </c>
    </row>
    <row r="35" spans="1:12" ht="10.5" customHeight="1" x14ac:dyDescent="0.2">
      <c r="B35" s="13" t="s">
        <v>5</v>
      </c>
      <c r="C35" s="13"/>
      <c r="D35" s="13"/>
      <c r="E35" s="13"/>
      <c r="F35" s="27"/>
      <c r="G35" s="293"/>
      <c r="H35" s="27"/>
      <c r="I35" s="27"/>
      <c r="J35" s="293"/>
      <c r="K35" s="27"/>
    </row>
    <row r="36" spans="1:12" ht="10.5" customHeight="1" x14ac:dyDescent="0.2">
      <c r="B36" s="13" t="s">
        <v>13</v>
      </c>
      <c r="C36" s="13"/>
      <c r="D36" s="13"/>
      <c r="E36" s="13"/>
      <c r="F36" s="241">
        <v>2068967.22</v>
      </c>
      <c r="G36" s="245" t="s">
        <v>4</v>
      </c>
      <c r="H36" s="242">
        <v>94724.323999999993</v>
      </c>
      <c r="I36" s="241">
        <v>2024005.2849999999</v>
      </c>
      <c r="J36" s="245" t="s">
        <v>4</v>
      </c>
      <c r="K36" s="242">
        <v>91671.063999999998</v>
      </c>
    </row>
    <row r="37" spans="1:12" ht="10.5" customHeight="1" x14ac:dyDescent="0.2">
      <c r="B37" s="13" t="s">
        <v>14</v>
      </c>
      <c r="C37" s="13"/>
      <c r="D37" s="13"/>
      <c r="E37" s="13"/>
      <c r="F37" s="241">
        <v>418906.75599999999</v>
      </c>
      <c r="G37" s="245" t="s">
        <v>4</v>
      </c>
      <c r="H37" s="242">
        <v>30691.179</v>
      </c>
      <c r="I37" s="241">
        <v>406521.34100000001</v>
      </c>
      <c r="J37" s="245" t="s">
        <v>4</v>
      </c>
      <c r="K37" s="242">
        <v>32241.171999999999</v>
      </c>
    </row>
    <row r="38" spans="1:12" ht="10.5" customHeight="1" x14ac:dyDescent="0.2">
      <c r="B38" s="13" t="s">
        <v>15</v>
      </c>
      <c r="C38" s="13"/>
      <c r="D38" s="13"/>
      <c r="E38" s="13"/>
      <c r="F38" s="241">
        <v>293305.43</v>
      </c>
      <c r="G38" s="245" t="s">
        <v>4</v>
      </c>
      <c r="H38" s="242">
        <v>40751.512999999999</v>
      </c>
      <c r="I38" s="241">
        <v>311809.39</v>
      </c>
      <c r="J38" s="245" t="s">
        <v>4</v>
      </c>
      <c r="K38" s="242">
        <v>42387.527000000002</v>
      </c>
    </row>
    <row r="39" spans="1:12" ht="10.5" customHeight="1" x14ac:dyDescent="0.2">
      <c r="B39" s="13" t="s">
        <v>16</v>
      </c>
      <c r="C39" s="13"/>
      <c r="D39" s="13"/>
      <c r="E39" s="13"/>
      <c r="F39" s="241">
        <v>60800.781999999999</v>
      </c>
      <c r="G39" s="245" t="s">
        <v>4</v>
      </c>
      <c r="H39" s="242">
        <v>13470.111999999999</v>
      </c>
      <c r="I39" s="241">
        <v>67344.285999999993</v>
      </c>
      <c r="J39" s="245" t="s">
        <v>4</v>
      </c>
      <c r="K39" s="242">
        <v>13945.59</v>
      </c>
    </row>
    <row r="40" spans="1:12" ht="6" customHeight="1" x14ac:dyDescent="0.2">
      <c r="B40" s="13"/>
      <c r="C40" s="13"/>
      <c r="D40" s="13"/>
      <c r="E40" s="13"/>
      <c r="F40" s="27"/>
      <c r="G40" s="293"/>
      <c r="H40" s="27"/>
      <c r="I40" s="27"/>
      <c r="J40" s="293"/>
      <c r="K40" s="27"/>
    </row>
    <row r="41" spans="1:12" ht="11.25" customHeight="1" x14ac:dyDescent="0.2">
      <c r="A41" s="7" t="s">
        <v>6</v>
      </c>
      <c r="F41" s="244">
        <v>229114.44500000001</v>
      </c>
      <c r="G41" s="245" t="s">
        <v>4</v>
      </c>
      <c r="H41" s="246">
        <v>31801.643</v>
      </c>
      <c r="I41" s="244">
        <v>222544.56700000001</v>
      </c>
      <c r="J41" s="245" t="s">
        <v>4</v>
      </c>
      <c r="K41" s="246">
        <v>31155.620999999999</v>
      </c>
    </row>
    <row r="42" spans="1:12" ht="11.25" customHeight="1" x14ac:dyDescent="0.2">
      <c r="B42" s="13" t="s">
        <v>5</v>
      </c>
      <c r="C42" s="13"/>
      <c r="D42" s="13"/>
      <c r="E42" s="13"/>
      <c r="F42" s="30"/>
      <c r="G42" s="293"/>
      <c r="H42" s="31"/>
      <c r="I42" s="30"/>
      <c r="J42" s="293"/>
      <c r="K42" s="31"/>
    </row>
    <row r="43" spans="1:12" ht="11.25" customHeight="1" x14ac:dyDescent="0.2">
      <c r="B43" s="13" t="s">
        <v>121</v>
      </c>
      <c r="C43" s="13"/>
      <c r="D43" s="13"/>
      <c r="E43" s="13"/>
      <c r="F43" s="249">
        <v>195884.86900000001</v>
      </c>
      <c r="G43" s="245" t="s">
        <v>4</v>
      </c>
      <c r="H43" s="252">
        <v>28283.028999999999</v>
      </c>
      <c r="I43" s="249">
        <v>193654.076</v>
      </c>
      <c r="J43" s="245" t="s">
        <v>4</v>
      </c>
      <c r="K43" s="252">
        <v>28162.473999999998</v>
      </c>
      <c r="L43" s="250"/>
    </row>
    <row r="44" spans="1:12" ht="11.25" customHeight="1" x14ac:dyDescent="0.2">
      <c r="B44" s="16" t="s">
        <v>122</v>
      </c>
      <c r="C44" s="13"/>
      <c r="D44" s="13"/>
      <c r="E44" s="13"/>
      <c r="F44" s="249">
        <v>33229.576999999997</v>
      </c>
      <c r="G44" s="247" t="s">
        <v>4</v>
      </c>
      <c r="H44" s="252">
        <v>7401.9539999999997</v>
      </c>
      <c r="I44" s="249">
        <v>28890.49</v>
      </c>
      <c r="J44" s="247" t="s">
        <v>4</v>
      </c>
      <c r="K44" s="252">
        <v>7276.4750000000004</v>
      </c>
      <c r="L44" s="250"/>
    </row>
    <row r="45" spans="1:12" ht="11.25" customHeight="1" x14ac:dyDescent="0.2">
      <c r="B45" s="13" t="s">
        <v>7</v>
      </c>
      <c r="C45" s="13"/>
      <c r="D45" s="13"/>
      <c r="E45" s="13"/>
      <c r="F45" s="241">
        <v>112560.886</v>
      </c>
      <c r="G45" s="245" t="s">
        <v>4</v>
      </c>
      <c r="H45" s="242">
        <v>17874.393</v>
      </c>
      <c r="I45" s="241">
        <v>100888.717</v>
      </c>
      <c r="J45" s="245" t="s">
        <v>4</v>
      </c>
      <c r="K45" s="242">
        <v>15391.32</v>
      </c>
      <c r="L45" s="250"/>
    </row>
    <row r="46" spans="1:12" ht="11.25" customHeight="1" x14ac:dyDescent="0.2">
      <c r="B46" s="13" t="s">
        <v>8</v>
      </c>
      <c r="C46" s="13"/>
      <c r="D46" s="13"/>
      <c r="E46" s="13"/>
      <c r="F46" s="251">
        <v>90774.875</v>
      </c>
      <c r="G46" s="245" t="s">
        <v>4</v>
      </c>
      <c r="H46" s="252">
        <v>13672.12</v>
      </c>
      <c r="I46" s="251">
        <v>96551.911999999997</v>
      </c>
      <c r="J46" s="245" t="s">
        <v>4</v>
      </c>
      <c r="K46" s="252">
        <v>15633.88</v>
      </c>
      <c r="L46" s="250"/>
    </row>
    <row r="47" spans="1:12" ht="11.25" customHeight="1" x14ac:dyDescent="0.2">
      <c r="B47" s="13" t="s">
        <v>9</v>
      </c>
      <c r="C47" s="13"/>
      <c r="D47" s="13"/>
      <c r="E47" s="13"/>
      <c r="F47" s="249">
        <v>11340.271000000001</v>
      </c>
      <c r="G47" s="247" t="s">
        <v>4</v>
      </c>
      <c r="H47" s="252">
        <v>5905.0240000000003</v>
      </c>
      <c r="I47" s="249">
        <v>11677.609</v>
      </c>
      <c r="J47" s="247" t="s">
        <v>4</v>
      </c>
      <c r="K47" s="252">
        <v>2883.549</v>
      </c>
      <c r="L47" s="250"/>
    </row>
    <row r="48" spans="1:12" ht="11.25" customHeight="1" x14ac:dyDescent="0.2">
      <c r="B48" s="13" t="s">
        <v>10</v>
      </c>
      <c r="C48" s="16"/>
      <c r="D48" s="16"/>
      <c r="E48" s="16"/>
      <c r="F48" s="241">
        <v>14438.413</v>
      </c>
      <c r="G48" s="247" t="s">
        <v>4</v>
      </c>
      <c r="H48" s="242">
        <v>5008.0990000000002</v>
      </c>
      <c r="I48" s="241">
        <v>13426.328</v>
      </c>
      <c r="J48" s="247" t="s">
        <v>4</v>
      </c>
      <c r="K48" s="242">
        <v>5412.9369999999999</v>
      </c>
    </row>
    <row r="49" spans="1:12" ht="5.25" customHeight="1" x14ac:dyDescent="0.2">
      <c r="A49" s="17"/>
      <c r="B49" s="17"/>
      <c r="C49" s="17"/>
      <c r="D49" s="17"/>
      <c r="E49" s="17"/>
      <c r="F49" s="28"/>
      <c r="G49" s="248"/>
      <c r="H49" s="28"/>
      <c r="I49" s="28"/>
      <c r="J49" s="248"/>
      <c r="K49" s="28"/>
    </row>
    <row r="50" spans="1:12" ht="6" customHeight="1" x14ac:dyDescent="0.2">
      <c r="B50" s="13"/>
      <c r="C50" s="13"/>
      <c r="D50" s="13"/>
      <c r="E50" s="13"/>
      <c r="F50" s="27"/>
      <c r="G50" s="293"/>
      <c r="H50" s="27"/>
      <c r="I50" s="27"/>
      <c r="J50" s="293"/>
      <c r="K50" s="27"/>
    </row>
    <row r="51" spans="1:12" ht="11.25" customHeight="1" x14ac:dyDescent="0.2">
      <c r="A51" s="7" t="s">
        <v>2</v>
      </c>
      <c r="F51" s="244">
        <v>455451.68800000002</v>
      </c>
      <c r="G51" s="245" t="s">
        <v>4</v>
      </c>
      <c r="H51" s="246">
        <v>24769.600999999999</v>
      </c>
      <c r="I51" s="244">
        <v>433467.82799999998</v>
      </c>
      <c r="J51" s="245" t="s">
        <v>4</v>
      </c>
      <c r="K51" s="246">
        <v>24234.702000000001</v>
      </c>
    </row>
    <row r="52" spans="1:12" ht="6" customHeight="1" x14ac:dyDescent="0.2">
      <c r="B52" s="22"/>
      <c r="C52" s="22"/>
      <c r="D52" s="22"/>
      <c r="E52" s="22"/>
      <c r="F52" s="27"/>
      <c r="G52" s="293"/>
      <c r="H52" s="27"/>
      <c r="I52" s="27"/>
      <c r="J52" s="293"/>
      <c r="K52" s="27"/>
    </row>
    <row r="53" spans="1:12" ht="11.25" customHeight="1" x14ac:dyDescent="0.2">
      <c r="A53" s="7" t="s">
        <v>3</v>
      </c>
      <c r="F53" s="244">
        <v>449389.77100000001</v>
      </c>
      <c r="G53" s="245" t="s">
        <v>4</v>
      </c>
      <c r="H53" s="246">
        <v>24789.367999999999</v>
      </c>
      <c r="I53" s="244">
        <v>426894.86800000002</v>
      </c>
      <c r="J53" s="245" t="s">
        <v>4</v>
      </c>
      <c r="K53" s="246">
        <v>24237.362000000001</v>
      </c>
      <c r="L53" s="359"/>
    </row>
    <row r="54" spans="1:12" ht="10.5" customHeight="1" x14ac:dyDescent="0.2">
      <c r="B54" s="13" t="s">
        <v>5</v>
      </c>
      <c r="C54" s="13"/>
      <c r="D54" s="13"/>
      <c r="E54" s="13"/>
      <c r="F54" s="27"/>
      <c r="G54" s="293"/>
      <c r="H54" s="27"/>
      <c r="I54" s="27"/>
      <c r="J54" s="293"/>
      <c r="K54" s="27"/>
    </row>
    <row r="55" spans="1:12" ht="10.5" customHeight="1" x14ac:dyDescent="0.2">
      <c r="B55" s="13" t="s">
        <v>0</v>
      </c>
      <c r="C55" s="13"/>
      <c r="D55" s="13"/>
      <c r="E55" s="13"/>
      <c r="F55" s="241">
        <v>393731.03899999999</v>
      </c>
      <c r="G55" s="245" t="s">
        <v>4</v>
      </c>
      <c r="H55" s="242">
        <v>23319.527999999998</v>
      </c>
      <c r="I55" s="241">
        <v>376210.75</v>
      </c>
      <c r="J55" s="245" t="s">
        <v>4</v>
      </c>
      <c r="K55" s="242">
        <v>23647.353999999999</v>
      </c>
    </row>
    <row r="56" spans="1:12" ht="10.5" customHeight="1" x14ac:dyDescent="0.2">
      <c r="B56" s="13" t="s">
        <v>1</v>
      </c>
      <c r="C56" s="13"/>
      <c r="D56" s="13"/>
      <c r="E56" s="13"/>
      <c r="F56" s="241">
        <v>55658.732000000004</v>
      </c>
      <c r="G56" s="245" t="s">
        <v>4</v>
      </c>
      <c r="H56" s="242">
        <v>10365.66</v>
      </c>
      <c r="I56" s="241">
        <v>50684.118000000002</v>
      </c>
      <c r="J56" s="245" t="s">
        <v>4</v>
      </c>
      <c r="K56" s="242">
        <v>8125.2460000000001</v>
      </c>
    </row>
    <row r="57" spans="1:12" ht="6" customHeight="1" x14ac:dyDescent="0.2">
      <c r="B57" s="7"/>
      <c r="C57" s="7"/>
      <c r="D57" s="7"/>
      <c r="E57" s="7"/>
      <c r="F57" s="27"/>
      <c r="G57" s="293"/>
      <c r="H57" s="27"/>
      <c r="I57" s="27"/>
      <c r="J57" s="293"/>
      <c r="K57" s="27"/>
    </row>
    <row r="58" spans="1:12" ht="11.25" customHeight="1" x14ac:dyDescent="0.2">
      <c r="A58" s="7" t="s">
        <v>6</v>
      </c>
      <c r="F58" s="244">
        <v>6061.9160000000002</v>
      </c>
      <c r="G58" s="245" t="s">
        <v>4</v>
      </c>
      <c r="H58" s="246">
        <v>939.04700000000003</v>
      </c>
      <c r="I58" s="244">
        <v>6572.9589999999998</v>
      </c>
      <c r="J58" s="245" t="s">
        <v>4</v>
      </c>
      <c r="K58" s="246">
        <v>1191.1510000000001</v>
      </c>
    </row>
    <row r="59" spans="1:12" ht="10.5" customHeight="1" x14ac:dyDescent="0.2">
      <c r="B59" s="13" t="s">
        <v>5</v>
      </c>
      <c r="C59" s="13"/>
      <c r="D59" s="13"/>
      <c r="E59" s="13"/>
      <c r="F59" s="27"/>
      <c r="G59" s="293"/>
      <c r="H59" s="27"/>
      <c r="I59" s="27"/>
      <c r="J59" s="293"/>
      <c r="K59" s="27"/>
    </row>
    <row r="60" spans="1:12" ht="10.5" customHeight="1" x14ac:dyDescent="0.2">
      <c r="B60" s="13" t="s">
        <v>7</v>
      </c>
      <c r="C60" s="13"/>
      <c r="D60" s="13"/>
      <c r="E60" s="13"/>
      <c r="F60" s="241">
        <v>3428.1669999999999</v>
      </c>
      <c r="G60" s="245" t="s">
        <v>4</v>
      </c>
      <c r="H60" s="242">
        <v>604.59299999999996</v>
      </c>
      <c r="I60" s="241">
        <v>3367.4569999999999</v>
      </c>
      <c r="J60" s="245" t="s">
        <v>4</v>
      </c>
      <c r="K60" s="242">
        <v>756.05499999999995</v>
      </c>
    </row>
    <row r="61" spans="1:12" ht="10.5" customHeight="1" x14ac:dyDescent="0.2">
      <c r="B61" s="13" t="s">
        <v>8</v>
      </c>
      <c r="C61" s="13"/>
      <c r="D61" s="13"/>
      <c r="E61" s="13"/>
      <c r="F61" s="251">
        <v>2064.8009999999999</v>
      </c>
      <c r="G61" s="245" t="s">
        <v>4</v>
      </c>
      <c r="H61" s="252">
        <v>444.25099999999998</v>
      </c>
      <c r="I61" s="251">
        <v>2585.163</v>
      </c>
      <c r="J61" s="245" t="s">
        <v>4</v>
      </c>
      <c r="K61" s="252">
        <v>552.09900000000005</v>
      </c>
    </row>
    <row r="62" spans="1:12" ht="10.5" customHeight="1" x14ac:dyDescent="0.2">
      <c r="B62" s="13" t="s">
        <v>9</v>
      </c>
      <c r="C62" s="13"/>
      <c r="D62" s="13"/>
      <c r="E62" s="13"/>
      <c r="F62" s="251">
        <v>261.40899999999999</v>
      </c>
      <c r="G62" s="245" t="s">
        <v>4</v>
      </c>
      <c r="H62" s="252">
        <v>178.577</v>
      </c>
      <c r="I62" s="251">
        <v>358.197</v>
      </c>
      <c r="J62" s="245" t="s">
        <v>4</v>
      </c>
      <c r="K62" s="252">
        <v>199.36</v>
      </c>
    </row>
    <row r="63" spans="1:12" ht="10.5" customHeight="1" x14ac:dyDescent="0.2">
      <c r="B63" s="13" t="s">
        <v>10</v>
      </c>
      <c r="C63" s="13"/>
      <c r="D63" s="13"/>
      <c r="E63" s="13"/>
      <c r="F63" s="251">
        <v>307.53899999999999</v>
      </c>
      <c r="G63" s="245" t="s">
        <v>4</v>
      </c>
      <c r="H63" s="252">
        <v>122.992</v>
      </c>
      <c r="I63" s="251">
        <v>262.142</v>
      </c>
      <c r="J63" s="245" t="s">
        <v>4</v>
      </c>
      <c r="K63" s="252">
        <v>101.816</v>
      </c>
    </row>
    <row r="64" spans="1:12" ht="5.25" customHeight="1" x14ac:dyDescent="0.2">
      <c r="A64" s="17"/>
      <c r="B64" s="17"/>
      <c r="C64" s="17"/>
      <c r="D64" s="17"/>
      <c r="E64" s="17"/>
      <c r="F64" s="18"/>
      <c r="G64" s="248"/>
      <c r="H64" s="18"/>
      <c r="I64" s="18"/>
      <c r="J64" s="248"/>
      <c r="K64" s="18"/>
    </row>
    <row r="65" spans="1:12" ht="6" customHeight="1" x14ac:dyDescent="0.2">
      <c r="B65" s="7"/>
      <c r="C65" s="7"/>
      <c r="D65" s="7"/>
      <c r="E65" s="7"/>
      <c r="F65" s="14"/>
      <c r="G65" s="293"/>
      <c r="H65" s="10"/>
      <c r="I65" s="14"/>
      <c r="J65" s="293"/>
      <c r="K65" s="10"/>
    </row>
    <row r="66" spans="1:12" ht="11.25" customHeight="1" x14ac:dyDescent="0.2">
      <c r="A66" s="7" t="s">
        <v>123</v>
      </c>
      <c r="F66" s="253">
        <v>41847.911999999997</v>
      </c>
      <c r="G66" s="245" t="s">
        <v>4</v>
      </c>
      <c r="H66" s="254">
        <v>1985.0329999999999</v>
      </c>
      <c r="I66" s="253">
        <v>42685.476999999999</v>
      </c>
      <c r="J66" s="245" t="s">
        <v>4</v>
      </c>
      <c r="K66" s="254">
        <v>2094.9569999999999</v>
      </c>
    </row>
    <row r="67" spans="1:12" ht="6" customHeight="1" x14ac:dyDescent="0.2">
      <c r="B67" s="7"/>
      <c r="C67" s="7"/>
      <c r="D67" s="7"/>
      <c r="E67" s="7"/>
      <c r="F67" s="10"/>
      <c r="G67" s="293"/>
      <c r="H67" s="10"/>
      <c r="I67" s="10"/>
      <c r="J67" s="293"/>
      <c r="K67" s="10"/>
    </row>
    <row r="68" spans="1:12" ht="11.25" customHeight="1" x14ac:dyDescent="0.2">
      <c r="A68" s="7" t="s">
        <v>3</v>
      </c>
      <c r="F68" s="253">
        <v>38552.856</v>
      </c>
      <c r="G68" s="245" t="s">
        <v>4</v>
      </c>
      <c r="H68" s="254">
        <v>1945.9929999999999</v>
      </c>
      <c r="I68" s="253">
        <v>39272.900999999998</v>
      </c>
      <c r="J68" s="245" t="s">
        <v>4</v>
      </c>
      <c r="K68" s="254">
        <v>2047.5260000000001</v>
      </c>
      <c r="L68" s="359"/>
    </row>
    <row r="69" spans="1:12" ht="10.5" customHeight="1" x14ac:dyDescent="0.2">
      <c r="B69" s="13" t="s">
        <v>5</v>
      </c>
      <c r="C69" s="13"/>
      <c r="D69" s="13"/>
      <c r="E69" s="13"/>
      <c r="F69" s="10"/>
      <c r="G69" s="293"/>
      <c r="H69" s="10"/>
      <c r="I69" s="10"/>
      <c r="J69" s="293"/>
      <c r="K69" s="10"/>
    </row>
    <row r="70" spans="1:12" ht="10.5" customHeight="1" x14ac:dyDescent="0.2">
      <c r="B70" s="13" t="s">
        <v>0</v>
      </c>
      <c r="C70" s="13"/>
      <c r="D70" s="13"/>
      <c r="E70" s="13"/>
      <c r="F70" s="251">
        <v>35523.9</v>
      </c>
      <c r="G70" s="245" t="s">
        <v>4</v>
      </c>
      <c r="H70" s="252">
        <v>1926.1790000000001</v>
      </c>
      <c r="I70" s="251">
        <v>35891.305</v>
      </c>
      <c r="J70" s="245" t="s">
        <v>4</v>
      </c>
      <c r="K70" s="252">
        <v>2012.5029999999999</v>
      </c>
    </row>
    <row r="71" spans="1:12" ht="10.5" customHeight="1" x14ac:dyDescent="0.2">
      <c r="B71" s="13" t="s">
        <v>1</v>
      </c>
      <c r="C71" s="13"/>
      <c r="D71" s="13"/>
      <c r="E71" s="13"/>
      <c r="F71" s="251">
        <v>3028.9560000000001</v>
      </c>
      <c r="G71" s="245" t="s">
        <v>4</v>
      </c>
      <c r="H71" s="252">
        <v>519.47699999999998</v>
      </c>
      <c r="I71" s="251">
        <v>3381.596</v>
      </c>
      <c r="J71" s="245" t="s">
        <v>4</v>
      </c>
      <c r="K71" s="252">
        <v>660.36099999999999</v>
      </c>
    </row>
    <row r="72" spans="1:12" ht="6" customHeight="1" x14ac:dyDescent="0.2">
      <c r="B72" s="7"/>
      <c r="C72" s="7"/>
      <c r="D72" s="7"/>
      <c r="E72" s="7"/>
      <c r="F72" s="10"/>
      <c r="G72" s="293"/>
      <c r="H72" s="10"/>
      <c r="I72" s="10"/>
      <c r="J72" s="293"/>
      <c r="K72" s="10"/>
    </row>
    <row r="73" spans="1:12" ht="11.25" customHeight="1" x14ac:dyDescent="0.2">
      <c r="A73" s="7" t="s">
        <v>6</v>
      </c>
      <c r="F73" s="253">
        <v>3295.056</v>
      </c>
      <c r="G73" s="245" t="s">
        <v>4</v>
      </c>
      <c r="H73" s="254">
        <v>489.25599999999997</v>
      </c>
      <c r="I73" s="253">
        <v>3412.576</v>
      </c>
      <c r="J73" s="245" t="s">
        <v>4</v>
      </c>
      <c r="K73" s="254">
        <v>543.45100000000002</v>
      </c>
    </row>
    <row r="74" spans="1:12" ht="10.5" customHeight="1" x14ac:dyDescent="0.2">
      <c r="B74" s="13" t="s">
        <v>5</v>
      </c>
      <c r="C74" s="13"/>
      <c r="D74" s="13"/>
      <c r="E74" s="13"/>
      <c r="F74" s="10"/>
      <c r="G74" s="293"/>
      <c r="H74" s="10"/>
      <c r="I74" s="10"/>
      <c r="J74" s="293"/>
      <c r="K74" s="10"/>
    </row>
    <row r="75" spans="1:12" ht="10.5" customHeight="1" x14ac:dyDescent="0.2">
      <c r="B75" s="13" t="s">
        <v>7</v>
      </c>
      <c r="C75" s="13"/>
      <c r="D75" s="13"/>
      <c r="E75" s="13"/>
      <c r="F75" s="251">
        <v>1790.634</v>
      </c>
      <c r="G75" s="245" t="s">
        <v>4</v>
      </c>
      <c r="H75" s="252">
        <v>293.08600000000001</v>
      </c>
      <c r="I75" s="251">
        <v>1657.9690000000001</v>
      </c>
      <c r="J75" s="245" t="s">
        <v>4</v>
      </c>
      <c r="K75" s="252">
        <v>289.22399999999999</v>
      </c>
    </row>
    <row r="76" spans="1:12" ht="10.5" customHeight="1" x14ac:dyDescent="0.2">
      <c r="B76" s="13" t="s">
        <v>8</v>
      </c>
      <c r="C76" s="13"/>
      <c r="D76" s="13"/>
      <c r="E76" s="13"/>
      <c r="F76" s="251">
        <v>1176.08</v>
      </c>
      <c r="G76" s="245" t="s">
        <v>4</v>
      </c>
      <c r="H76" s="252">
        <v>219.67699999999999</v>
      </c>
      <c r="I76" s="251">
        <v>1505.7660000000001</v>
      </c>
      <c r="J76" s="245" t="s">
        <v>4</v>
      </c>
      <c r="K76" s="252">
        <v>311.98399999999998</v>
      </c>
    </row>
    <row r="77" spans="1:12" ht="10.5" customHeight="1" x14ac:dyDescent="0.2">
      <c r="B77" s="13" t="s">
        <v>9</v>
      </c>
      <c r="C77" s="13"/>
      <c r="D77" s="13"/>
      <c r="E77" s="13"/>
      <c r="F77" s="251">
        <v>130.13200000000001</v>
      </c>
      <c r="G77" s="245" t="s">
        <v>4</v>
      </c>
      <c r="H77" s="252">
        <v>144.935</v>
      </c>
      <c r="I77" s="251">
        <v>70.707999999999998</v>
      </c>
      <c r="J77" s="245" t="s">
        <v>4</v>
      </c>
      <c r="K77" s="252">
        <v>32.072000000000003</v>
      </c>
    </row>
    <row r="78" spans="1:12" ht="10.5" customHeight="1" x14ac:dyDescent="0.2">
      <c r="B78" s="13" t="s">
        <v>10</v>
      </c>
      <c r="C78" s="13"/>
      <c r="D78" s="13"/>
      <c r="E78" s="13"/>
      <c r="F78" s="251">
        <v>198.209</v>
      </c>
      <c r="G78" s="245" t="s">
        <v>4</v>
      </c>
      <c r="H78" s="252">
        <v>80.688000000000002</v>
      </c>
      <c r="I78" s="251">
        <v>178.13200000000001</v>
      </c>
      <c r="J78" s="245" t="s">
        <v>4</v>
      </c>
      <c r="K78" s="252">
        <v>69.322000000000003</v>
      </c>
    </row>
    <row r="79" spans="1:12" ht="5.25" customHeight="1" x14ac:dyDescent="0.2">
      <c r="A79" s="17"/>
      <c r="B79" s="17"/>
      <c r="C79" s="17"/>
      <c r="D79" s="17"/>
      <c r="E79" s="17"/>
      <c r="F79" s="18"/>
      <c r="G79" s="248"/>
      <c r="H79" s="18"/>
      <c r="I79" s="18"/>
      <c r="J79" s="248"/>
      <c r="K79" s="18"/>
    </row>
    <row r="80" spans="1:12" ht="6" customHeight="1" x14ac:dyDescent="0.2">
      <c r="B80" s="13"/>
      <c r="C80" s="13"/>
      <c r="D80" s="13"/>
      <c r="E80" s="13"/>
      <c r="F80" s="10"/>
      <c r="G80" s="293"/>
      <c r="H80" s="10"/>
      <c r="I80" s="10"/>
      <c r="J80" s="293"/>
      <c r="K80" s="10"/>
    </row>
    <row r="81" spans="1:11" ht="11.25" customHeight="1" x14ac:dyDescent="0.2">
      <c r="A81" s="7" t="s">
        <v>11</v>
      </c>
      <c r="F81" s="253">
        <v>12209.21</v>
      </c>
      <c r="G81" s="245" t="s">
        <v>4</v>
      </c>
      <c r="H81" s="254">
        <v>2812.0459999999998</v>
      </c>
      <c r="I81" s="253">
        <v>11598.454</v>
      </c>
      <c r="J81" s="245" t="s">
        <v>4</v>
      </c>
      <c r="K81" s="254">
        <v>3366.6840000000002</v>
      </c>
    </row>
    <row r="82" spans="1:11" ht="10.5" customHeight="1" x14ac:dyDescent="0.2">
      <c r="A82" s="7"/>
      <c r="B82" s="13" t="s">
        <v>5</v>
      </c>
      <c r="C82" s="13"/>
      <c r="D82" s="13"/>
      <c r="E82" s="13"/>
      <c r="F82" s="253"/>
      <c r="G82" s="245"/>
      <c r="H82" s="254"/>
      <c r="I82" s="253"/>
      <c r="J82" s="245"/>
      <c r="K82" s="254"/>
    </row>
    <row r="83" spans="1:11" ht="10.5" customHeight="1" x14ac:dyDescent="0.2">
      <c r="A83" s="7"/>
      <c r="B83" s="13" t="s">
        <v>161</v>
      </c>
      <c r="C83" s="13"/>
      <c r="D83" s="13"/>
      <c r="E83" s="13"/>
      <c r="F83" s="251">
        <v>11745.316999999999</v>
      </c>
      <c r="G83" s="245" t="s">
        <v>4</v>
      </c>
      <c r="H83" s="252">
        <v>2794.0050000000001</v>
      </c>
      <c r="I83" s="251">
        <v>11052.416999999999</v>
      </c>
      <c r="J83" s="245" t="s">
        <v>4</v>
      </c>
      <c r="K83" s="252">
        <v>3334.2379999999998</v>
      </c>
    </row>
    <row r="84" spans="1:11" ht="10.5" customHeight="1" x14ac:dyDescent="0.2">
      <c r="A84" s="7"/>
      <c r="B84" s="13" t="s">
        <v>162</v>
      </c>
      <c r="C84" s="13"/>
      <c r="D84" s="13"/>
      <c r="E84" s="13"/>
      <c r="F84" s="251">
        <v>463.89299999999997</v>
      </c>
      <c r="G84" s="245" t="s">
        <v>4</v>
      </c>
      <c r="H84" s="252">
        <v>269.72199999999998</v>
      </c>
      <c r="I84" s="251">
        <v>546.03700000000003</v>
      </c>
      <c r="J84" s="245" t="s">
        <v>4</v>
      </c>
      <c r="K84" s="252">
        <v>446.11799999999999</v>
      </c>
    </row>
    <row r="85" spans="1:11" ht="6" customHeight="1" x14ac:dyDescent="0.2">
      <c r="A85" s="7"/>
      <c r="F85" s="253"/>
      <c r="G85" s="245"/>
      <c r="H85" s="254"/>
      <c r="I85" s="253"/>
      <c r="J85" s="245"/>
      <c r="K85" s="254"/>
    </row>
    <row r="86" spans="1:11" ht="11.25" customHeight="1" x14ac:dyDescent="0.2">
      <c r="A86" s="7" t="s">
        <v>301</v>
      </c>
      <c r="F86" s="253">
        <v>2021.3119999999999</v>
      </c>
      <c r="G86" s="245" t="s">
        <v>4</v>
      </c>
      <c r="H86" s="254">
        <v>440.27300000000002</v>
      </c>
      <c r="I86" s="253">
        <v>1804.5650000000001</v>
      </c>
      <c r="J86" s="245" t="s">
        <v>4</v>
      </c>
      <c r="K86" s="254">
        <v>416.24599999999998</v>
      </c>
    </row>
    <row r="87" spans="1:11" ht="10.5" customHeight="1" x14ac:dyDescent="0.2">
      <c r="A87" s="7"/>
      <c r="B87" s="13" t="s">
        <v>5</v>
      </c>
      <c r="C87" s="13"/>
      <c r="D87" s="13"/>
      <c r="E87" s="13"/>
      <c r="F87" s="253"/>
      <c r="G87" s="245"/>
      <c r="H87" s="254"/>
      <c r="I87" s="253"/>
      <c r="J87" s="245"/>
      <c r="K87" s="254"/>
    </row>
    <row r="88" spans="1:11" ht="10.5" customHeight="1" x14ac:dyDescent="0.2">
      <c r="A88" s="7"/>
      <c r="B88" s="13" t="s">
        <v>161</v>
      </c>
      <c r="C88" s="13"/>
      <c r="D88" s="13"/>
      <c r="E88" s="13"/>
      <c r="F88" s="251">
        <v>1770.6980000000001</v>
      </c>
      <c r="G88" s="245" t="s">
        <v>4</v>
      </c>
      <c r="H88" s="252">
        <v>414.29500000000002</v>
      </c>
      <c r="I88" s="251">
        <v>1593.5719999999999</v>
      </c>
      <c r="J88" s="245" t="s">
        <v>4</v>
      </c>
      <c r="K88" s="252">
        <v>388.71699999999998</v>
      </c>
    </row>
    <row r="89" spans="1:11" ht="10.5" customHeight="1" x14ac:dyDescent="0.2">
      <c r="A89" s="7"/>
      <c r="B89" s="13" t="s">
        <v>162</v>
      </c>
      <c r="C89" s="13"/>
      <c r="D89" s="13"/>
      <c r="E89" s="13"/>
      <c r="F89" s="251">
        <v>250.614</v>
      </c>
      <c r="G89" s="245" t="s">
        <v>4</v>
      </c>
      <c r="H89" s="252">
        <v>147.62799999999999</v>
      </c>
      <c r="I89" s="251">
        <v>210.99199999999999</v>
      </c>
      <c r="J89" s="245" t="s">
        <v>4</v>
      </c>
      <c r="K89" s="252">
        <v>147.40100000000001</v>
      </c>
    </row>
    <row r="90" spans="1:11" ht="4.5" customHeight="1" thickBot="1" x14ac:dyDescent="0.25">
      <c r="A90" s="23"/>
      <c r="B90" s="23"/>
      <c r="C90" s="23"/>
      <c r="D90" s="23"/>
      <c r="E90" s="23"/>
      <c r="F90" s="24"/>
      <c r="G90" s="255"/>
      <c r="H90" s="24"/>
      <c r="I90" s="355"/>
      <c r="J90" s="356"/>
      <c r="K90" s="355"/>
    </row>
    <row r="91" spans="1:11" ht="12.75" customHeight="1" thickTop="1" x14ac:dyDescent="0.2">
      <c r="A91" s="316" t="s">
        <v>280</v>
      </c>
    </row>
    <row r="92" spans="1:11" x14ac:dyDescent="0.2">
      <c r="A92" s="316"/>
    </row>
  </sheetData>
  <phoneticPr fontId="18" type="noConversion"/>
  <pageMargins left="0.75" right="0.75" top="1" bottom="1" header="0.5" footer="0.5"/>
  <pageSetup paperSize="9" scale="8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AK67"/>
  <sheetViews>
    <sheetView zoomScaleNormal="100" zoomScaleSheetLayoutView="80" workbookViewId="0"/>
  </sheetViews>
  <sheetFormatPr defaultRowHeight="12.75" x14ac:dyDescent="0.2"/>
  <cols>
    <col min="1" max="1" width="2.85546875" style="210" customWidth="1"/>
    <col min="2" max="2" width="2.85546875" style="33" customWidth="1"/>
    <col min="3" max="3" width="1.140625" style="33" customWidth="1"/>
    <col min="4" max="4" width="4.42578125" style="33" customWidth="1"/>
    <col min="5" max="5" width="4.42578125" style="33" hidden="1" customWidth="1"/>
    <col min="6" max="6" width="9.28515625" style="33" bestFit="1" customWidth="1"/>
    <col min="7" max="7" width="1.85546875" style="41" customWidth="1"/>
    <col min="8" max="8" width="6.85546875" style="33" bestFit="1" customWidth="1"/>
    <col min="9" max="9" width="1.140625" style="33" customWidth="1"/>
    <col min="10" max="10" width="7.85546875" style="33" bestFit="1" customWidth="1"/>
    <col min="11" max="11" width="1.85546875" style="41" bestFit="1" customWidth="1"/>
    <col min="12" max="12" width="7.140625" style="33" customWidth="1"/>
    <col min="13" max="13" width="1.140625" style="33" customWidth="1"/>
    <col min="14" max="14" width="8.7109375" style="33" customWidth="1"/>
    <col min="15" max="15" width="1.85546875" style="41" bestFit="1" customWidth="1"/>
    <col min="16" max="16" width="6.85546875" style="33" bestFit="1" customWidth="1"/>
    <col min="17" max="17" width="1.140625" style="33" customWidth="1"/>
    <col min="18" max="18" width="9.42578125" style="33" customWidth="1"/>
    <col min="19" max="19" width="1.85546875" style="41" bestFit="1" customWidth="1"/>
    <col min="20" max="20" width="5.42578125" style="33" customWidth="1"/>
    <col min="21" max="21" width="2.28515625" style="33" customWidth="1"/>
    <col min="22" max="16384" width="9.140625" style="33"/>
  </cols>
  <sheetData>
    <row r="1" spans="1:37" ht="6.75" customHeight="1" x14ac:dyDescent="0.2"/>
    <row r="2" spans="1:37" ht="15" x14ac:dyDescent="0.25">
      <c r="A2" s="211" t="s">
        <v>218</v>
      </c>
      <c r="B2" s="212"/>
    </row>
    <row r="3" spans="1:37" ht="15" x14ac:dyDescent="0.25">
      <c r="A3" s="189" t="s">
        <v>501</v>
      </c>
      <c r="B3" s="213"/>
      <c r="C3" s="32"/>
      <c r="D3" s="32"/>
      <c r="E3" s="32"/>
      <c r="F3" s="32"/>
      <c r="G3" s="165"/>
      <c r="H3" s="32"/>
      <c r="I3" s="32"/>
      <c r="J3" s="32"/>
      <c r="K3" s="165"/>
      <c r="L3" s="32"/>
      <c r="M3" s="32"/>
      <c r="N3" s="32"/>
      <c r="O3" s="165"/>
      <c r="P3" s="32"/>
      <c r="Q3" s="32"/>
      <c r="R3" s="32"/>
      <c r="S3" s="165"/>
      <c r="T3" s="32"/>
      <c r="U3" s="157"/>
      <c r="V3" s="32"/>
      <c r="W3" s="32"/>
      <c r="X3" s="32"/>
      <c r="Y3" s="32"/>
      <c r="Z3" s="32"/>
      <c r="AA3" s="32"/>
      <c r="AB3" s="32"/>
      <c r="AC3" s="32"/>
      <c r="AD3" s="32"/>
      <c r="AE3" s="32"/>
      <c r="AF3" s="32"/>
      <c r="AG3" s="32"/>
      <c r="AH3" s="32"/>
      <c r="AI3" s="32"/>
    </row>
    <row r="4" spans="1:37" ht="15" x14ac:dyDescent="0.25">
      <c r="A4" s="257" t="s">
        <v>317</v>
      </c>
      <c r="B4" s="213"/>
      <c r="C4" s="32"/>
      <c r="D4" s="32"/>
      <c r="E4" s="32"/>
      <c r="F4" s="32"/>
      <c r="G4" s="165"/>
      <c r="H4" s="32"/>
      <c r="I4" s="32"/>
      <c r="J4" s="32"/>
      <c r="K4" s="165"/>
      <c r="L4" s="32"/>
      <c r="M4" s="32"/>
      <c r="N4" s="32"/>
      <c r="O4" s="165"/>
      <c r="P4" s="32"/>
      <c r="Q4" s="32"/>
      <c r="R4" s="32"/>
      <c r="S4" s="165"/>
      <c r="T4" s="32"/>
      <c r="U4" s="157"/>
      <c r="V4" s="32"/>
      <c r="W4" s="32"/>
      <c r="X4" s="32"/>
      <c r="Y4" s="32"/>
      <c r="Z4" s="32"/>
      <c r="AA4" s="32"/>
      <c r="AB4" s="32"/>
      <c r="AC4" s="32"/>
      <c r="AD4" s="32"/>
      <c r="AE4" s="32"/>
      <c r="AF4" s="32"/>
      <c r="AG4" s="32"/>
      <c r="AH4" s="32"/>
      <c r="AI4" s="32"/>
    </row>
    <row r="5" spans="1:37" ht="16.5" customHeight="1" thickBot="1" x14ac:dyDescent="0.3">
      <c r="A5" s="257" t="s">
        <v>502</v>
      </c>
      <c r="B5" s="213"/>
      <c r="C5" s="32"/>
      <c r="D5" s="32"/>
      <c r="E5" s="32"/>
      <c r="F5" s="32"/>
      <c r="G5" s="165"/>
      <c r="H5" s="32"/>
      <c r="I5" s="32"/>
      <c r="J5" s="32"/>
      <c r="K5" s="165"/>
      <c r="L5" s="32"/>
      <c r="M5" s="32"/>
      <c r="N5" s="32"/>
      <c r="O5" s="165"/>
      <c r="P5" s="32"/>
      <c r="Q5" s="32"/>
      <c r="R5" s="32"/>
      <c r="S5" s="165"/>
      <c r="T5" s="32"/>
      <c r="U5" s="157"/>
      <c r="V5" s="32"/>
      <c r="W5" s="257"/>
      <c r="X5" s="214"/>
      <c r="Y5" s="214"/>
      <c r="Z5" s="214"/>
      <c r="AA5" s="214"/>
      <c r="AB5" s="214"/>
      <c r="AC5" s="214"/>
      <c r="AD5" s="214"/>
      <c r="AE5" s="214"/>
      <c r="AF5" s="214"/>
      <c r="AG5" s="214"/>
      <c r="AH5" s="214"/>
      <c r="AI5" s="214"/>
      <c r="AJ5" s="214"/>
      <c r="AK5" s="214"/>
    </row>
    <row r="6" spans="1:37" s="127" customFormat="1" ht="11.25" customHeight="1" x14ac:dyDescent="0.2">
      <c r="A6" s="215"/>
      <c r="B6" s="215"/>
      <c r="C6" s="215"/>
      <c r="D6" s="215"/>
      <c r="E6" s="215"/>
      <c r="F6" s="481" t="s">
        <v>20</v>
      </c>
      <c r="G6" s="481"/>
      <c r="H6" s="481"/>
      <c r="I6" s="216"/>
      <c r="J6" s="481" t="s">
        <v>117</v>
      </c>
      <c r="K6" s="481"/>
      <c r="L6" s="481"/>
      <c r="M6" s="216"/>
      <c r="N6" s="481" t="s">
        <v>18</v>
      </c>
      <c r="O6" s="481"/>
      <c r="P6" s="481"/>
      <c r="Q6" s="216"/>
      <c r="R6" s="481" t="s">
        <v>149</v>
      </c>
      <c r="S6" s="481"/>
      <c r="T6" s="481"/>
      <c r="X6" s="214"/>
      <c r="Y6" s="214"/>
      <c r="Z6" s="214"/>
      <c r="AA6" s="214"/>
      <c r="AB6" s="214"/>
      <c r="AC6" s="214"/>
      <c r="AD6" s="214"/>
      <c r="AE6" s="214"/>
      <c r="AF6" s="214"/>
      <c r="AG6" s="214"/>
      <c r="AH6" s="214"/>
      <c r="AI6" s="214"/>
      <c r="AJ6" s="214"/>
      <c r="AK6" s="214"/>
    </row>
    <row r="7" spans="1:37" s="127" customFormat="1" ht="11.25" customHeight="1" x14ac:dyDescent="0.2">
      <c r="A7" s="204"/>
      <c r="B7" s="204"/>
      <c r="C7" s="204"/>
      <c r="D7" s="204"/>
      <c r="E7" s="204"/>
      <c r="F7" s="482" t="s">
        <v>180</v>
      </c>
      <c r="G7" s="482"/>
      <c r="H7" s="482"/>
      <c r="I7" s="205"/>
      <c r="J7" s="482" t="s">
        <v>197</v>
      </c>
      <c r="K7" s="482"/>
      <c r="L7" s="482"/>
      <c r="M7" s="205"/>
      <c r="N7" s="482" t="s">
        <v>198</v>
      </c>
      <c r="O7" s="482"/>
      <c r="P7" s="482"/>
      <c r="Q7" s="205"/>
      <c r="R7" s="482" t="s">
        <v>19</v>
      </c>
      <c r="S7" s="482"/>
      <c r="T7" s="482"/>
      <c r="W7" s="257"/>
      <c r="X7" s="214"/>
      <c r="Y7" s="214"/>
      <c r="Z7" s="214"/>
      <c r="AA7" s="214"/>
      <c r="AB7" s="214"/>
      <c r="AC7" s="214"/>
      <c r="AD7" s="214"/>
      <c r="AE7" s="214"/>
      <c r="AF7" s="214"/>
      <c r="AG7" s="214"/>
      <c r="AH7" s="214"/>
      <c r="AI7" s="214"/>
      <c r="AJ7" s="214"/>
      <c r="AK7" s="214"/>
    </row>
    <row r="8" spans="1:37" s="127" customFormat="1" ht="12" customHeight="1" thickBot="1" x14ac:dyDescent="0.25">
      <c r="A8" s="3"/>
      <c r="B8" s="3"/>
      <c r="C8" s="3"/>
      <c r="D8" s="3"/>
      <c r="E8" s="3"/>
      <c r="F8" s="3" t="s">
        <v>22</v>
      </c>
      <c r="G8" s="217"/>
      <c r="H8" s="217" t="s">
        <v>124</v>
      </c>
      <c r="I8" s="217"/>
      <c r="J8" s="3" t="s">
        <v>22</v>
      </c>
      <c r="K8" s="217"/>
      <c r="L8" s="217" t="s">
        <v>124</v>
      </c>
      <c r="M8" s="217"/>
      <c r="N8" s="3" t="s">
        <v>22</v>
      </c>
      <c r="O8" s="217"/>
      <c r="P8" s="217" t="s">
        <v>124</v>
      </c>
      <c r="Q8" s="217"/>
      <c r="R8" s="3" t="s">
        <v>22</v>
      </c>
      <c r="S8" s="217"/>
      <c r="T8" s="217" t="s">
        <v>124</v>
      </c>
    </row>
    <row r="9" spans="1:37" s="219" customFormat="1" ht="11.25" customHeight="1" x14ac:dyDescent="0.2">
      <c r="A9" s="142"/>
      <c r="B9" s="142"/>
      <c r="C9" s="142"/>
      <c r="D9" s="142"/>
      <c r="E9" s="142"/>
      <c r="F9" s="218"/>
      <c r="G9" s="218"/>
      <c r="H9" s="218"/>
      <c r="I9" s="218"/>
      <c r="J9" s="218"/>
      <c r="K9" s="218"/>
      <c r="L9" s="218"/>
      <c r="M9" s="218"/>
      <c r="N9" s="218"/>
      <c r="O9" s="218"/>
      <c r="P9" s="218"/>
      <c r="Q9" s="218"/>
      <c r="R9" s="218"/>
      <c r="S9" s="218"/>
      <c r="T9" s="218"/>
    </row>
    <row r="10" spans="1:37" s="219" customFormat="1" ht="11.25" customHeight="1" x14ac:dyDescent="0.2">
      <c r="A10" s="231" t="s">
        <v>126</v>
      </c>
      <c r="B10" s="231"/>
      <c r="C10" s="231"/>
      <c r="D10" s="231"/>
      <c r="E10" s="231"/>
      <c r="F10" s="231"/>
      <c r="G10" s="218"/>
      <c r="H10" s="218"/>
      <c r="I10" s="218"/>
      <c r="J10" s="218"/>
      <c r="K10" s="218"/>
      <c r="L10" s="218"/>
      <c r="M10" s="218"/>
      <c r="N10" s="218"/>
      <c r="O10" s="218"/>
      <c r="P10" s="218"/>
      <c r="Q10" s="218"/>
      <c r="R10" s="218"/>
      <c r="S10" s="218"/>
      <c r="T10" s="218"/>
    </row>
    <row r="11" spans="1:37" s="219" customFormat="1" ht="11.25" customHeight="1" x14ac:dyDescent="0.2">
      <c r="A11" s="209" t="s">
        <v>22</v>
      </c>
      <c r="B11" s="209"/>
      <c r="C11" s="209"/>
      <c r="D11" s="209"/>
      <c r="E11" s="209"/>
      <c r="F11" s="11">
        <v>41128.542999999998</v>
      </c>
      <c r="G11" s="143" t="s">
        <v>4</v>
      </c>
      <c r="H11" s="11">
        <v>2219.6689999999999</v>
      </c>
      <c r="I11" s="11" t="s">
        <v>286</v>
      </c>
      <c r="J11" s="11">
        <v>2841980.1869999999</v>
      </c>
      <c r="K11" s="143" t="s">
        <v>4</v>
      </c>
      <c r="L11" s="11">
        <v>109848.02</v>
      </c>
      <c r="M11" s="11" t="s">
        <v>286</v>
      </c>
      <c r="N11" s="11">
        <v>449389.77100000001</v>
      </c>
      <c r="O11" s="220" t="s">
        <v>4</v>
      </c>
      <c r="P11" s="11">
        <v>24789.367999999999</v>
      </c>
      <c r="Q11" s="11" t="s">
        <v>286</v>
      </c>
      <c r="R11" s="11">
        <v>38552.856</v>
      </c>
      <c r="S11" s="143" t="s">
        <v>4</v>
      </c>
      <c r="T11" s="11">
        <v>1945.9929999999999</v>
      </c>
    </row>
    <row r="12" spans="1:37" s="219" customFormat="1" ht="11.25" customHeight="1" x14ac:dyDescent="0.2">
      <c r="A12" s="221"/>
      <c r="B12" s="222"/>
      <c r="C12" s="222" t="s">
        <v>139</v>
      </c>
      <c r="D12" s="223">
        <v>5.9</v>
      </c>
      <c r="E12" s="223"/>
      <c r="F12" s="15" t="s">
        <v>285</v>
      </c>
      <c r="G12" s="143" t="s">
        <v>4</v>
      </c>
      <c r="H12" s="15" t="s">
        <v>285</v>
      </c>
      <c r="I12" s="224" t="s">
        <v>286</v>
      </c>
      <c r="J12" s="224" t="s">
        <v>285</v>
      </c>
      <c r="K12" s="143" t="s">
        <v>4</v>
      </c>
      <c r="L12" s="224" t="s">
        <v>285</v>
      </c>
      <c r="M12" s="224" t="s">
        <v>286</v>
      </c>
      <c r="N12" s="224" t="s">
        <v>285</v>
      </c>
      <c r="O12" s="220" t="s">
        <v>4</v>
      </c>
      <c r="P12" s="224" t="s">
        <v>285</v>
      </c>
      <c r="Q12" s="224" t="s">
        <v>286</v>
      </c>
      <c r="R12" s="224" t="s">
        <v>285</v>
      </c>
      <c r="S12" s="143" t="s">
        <v>4</v>
      </c>
      <c r="T12" s="224" t="s">
        <v>285</v>
      </c>
      <c r="W12" s="292"/>
    </row>
    <row r="13" spans="1:37" s="219" customFormat="1" ht="11.25" customHeight="1" x14ac:dyDescent="0.2">
      <c r="A13" s="221"/>
      <c r="B13" s="222">
        <v>6</v>
      </c>
      <c r="C13" s="222" t="s">
        <v>21</v>
      </c>
      <c r="D13" s="218">
        <v>7.9</v>
      </c>
      <c r="E13" s="218"/>
      <c r="F13" s="15" t="s">
        <v>285</v>
      </c>
      <c r="G13" s="143" t="s">
        <v>4</v>
      </c>
      <c r="H13" s="224" t="s">
        <v>285</v>
      </c>
      <c r="I13" s="224" t="s">
        <v>286</v>
      </c>
      <c r="J13" s="224" t="s">
        <v>285</v>
      </c>
      <c r="K13" s="143" t="s">
        <v>4</v>
      </c>
      <c r="L13" s="224" t="s">
        <v>285</v>
      </c>
      <c r="M13" s="224" t="s">
        <v>286</v>
      </c>
      <c r="N13" s="224" t="s">
        <v>285</v>
      </c>
      <c r="O13" s="220" t="s">
        <v>4</v>
      </c>
      <c r="P13" s="224" t="s">
        <v>285</v>
      </c>
      <c r="Q13" s="224" t="s">
        <v>286</v>
      </c>
      <c r="R13" s="224" t="s">
        <v>285</v>
      </c>
      <c r="S13" s="143" t="s">
        <v>4</v>
      </c>
      <c r="T13" s="224" t="s">
        <v>285</v>
      </c>
    </row>
    <row r="14" spans="1:37" s="219" customFormat="1" ht="11.25" customHeight="1" x14ac:dyDescent="0.2">
      <c r="A14" s="221"/>
      <c r="B14" s="222">
        <v>8</v>
      </c>
      <c r="C14" s="222" t="s">
        <v>21</v>
      </c>
      <c r="D14" s="218">
        <v>9.9</v>
      </c>
      <c r="E14" s="218"/>
      <c r="F14" s="15">
        <v>39.686999999999998</v>
      </c>
      <c r="G14" s="143" t="s">
        <v>4</v>
      </c>
      <c r="H14" s="224">
        <v>46.106999999999999</v>
      </c>
      <c r="I14" s="224" t="s">
        <v>286</v>
      </c>
      <c r="J14" s="224">
        <v>5659.9250000000002</v>
      </c>
      <c r="K14" s="143" t="s">
        <v>4</v>
      </c>
      <c r="L14" s="224">
        <v>7256.7929999999997</v>
      </c>
      <c r="M14" s="224" t="s">
        <v>286</v>
      </c>
      <c r="N14" s="224">
        <v>62.752000000000002</v>
      </c>
      <c r="O14" s="220" t="s">
        <v>4</v>
      </c>
      <c r="P14" s="224">
        <v>79.003</v>
      </c>
      <c r="Q14" s="224" t="s">
        <v>286</v>
      </c>
      <c r="R14" s="224">
        <v>4.2389999999999999</v>
      </c>
      <c r="S14" s="143" t="s">
        <v>4</v>
      </c>
      <c r="T14" s="224">
        <v>4.92</v>
      </c>
    </row>
    <row r="15" spans="1:37" s="219" customFormat="1" ht="11.25" customHeight="1" x14ac:dyDescent="0.2">
      <c r="A15" s="225"/>
      <c r="B15" s="222">
        <v>10</v>
      </c>
      <c r="C15" s="222" t="s">
        <v>21</v>
      </c>
      <c r="D15" s="218">
        <v>11.9</v>
      </c>
      <c r="E15" s="218"/>
      <c r="F15" s="15">
        <v>777.31200000000001</v>
      </c>
      <c r="G15" s="143" t="s">
        <v>4</v>
      </c>
      <c r="H15" s="224">
        <v>280.80700000000002</v>
      </c>
      <c r="I15" s="224" t="s">
        <v>286</v>
      </c>
      <c r="J15" s="224">
        <v>60286.527999999998</v>
      </c>
      <c r="K15" s="143" t="s">
        <v>4</v>
      </c>
      <c r="L15" s="224">
        <v>20925.900000000001</v>
      </c>
      <c r="M15" s="224" t="s">
        <v>286</v>
      </c>
      <c r="N15" s="224">
        <v>1340.847</v>
      </c>
      <c r="O15" s="220" t="s">
        <v>4</v>
      </c>
      <c r="P15" s="224">
        <v>459.214</v>
      </c>
      <c r="Q15" s="224" t="s">
        <v>286</v>
      </c>
      <c r="R15" s="224">
        <v>69.438999999999993</v>
      </c>
      <c r="S15" s="143" t="s">
        <v>4</v>
      </c>
      <c r="T15" s="224">
        <v>28.7</v>
      </c>
    </row>
    <row r="16" spans="1:37" s="219" customFormat="1" ht="11.25" customHeight="1" x14ac:dyDescent="0.2">
      <c r="A16" s="225"/>
      <c r="B16" s="222">
        <v>12</v>
      </c>
      <c r="C16" s="222" t="s">
        <v>21</v>
      </c>
      <c r="D16" s="218">
        <v>17.899999999999999</v>
      </c>
      <c r="E16" s="218"/>
      <c r="F16" s="15">
        <v>1376.424</v>
      </c>
      <c r="G16" s="143" t="s">
        <v>4</v>
      </c>
      <c r="H16" s="224">
        <v>429.851</v>
      </c>
      <c r="I16" s="224" t="s">
        <v>286</v>
      </c>
      <c r="J16" s="224">
        <v>107003.02499999999</v>
      </c>
      <c r="K16" s="143" t="s">
        <v>4</v>
      </c>
      <c r="L16" s="224">
        <v>28251.912</v>
      </c>
      <c r="M16" s="224" t="s">
        <v>286</v>
      </c>
      <c r="N16" s="224">
        <v>3968.5210000000002</v>
      </c>
      <c r="O16" s="220" t="s">
        <v>4</v>
      </c>
      <c r="P16" s="224">
        <v>1024.758</v>
      </c>
      <c r="Q16" s="224" t="s">
        <v>286</v>
      </c>
      <c r="R16" s="224">
        <v>261.49599999999998</v>
      </c>
      <c r="S16" s="143" t="s">
        <v>4</v>
      </c>
      <c r="T16" s="224">
        <v>78.352999999999994</v>
      </c>
    </row>
    <row r="17" spans="1:20" s="219" customFormat="1" ht="11.25" customHeight="1" x14ac:dyDescent="0.2">
      <c r="A17" s="225"/>
      <c r="B17" s="222">
        <v>18</v>
      </c>
      <c r="C17" s="222" t="s">
        <v>21</v>
      </c>
      <c r="D17" s="218">
        <v>23.9</v>
      </c>
      <c r="E17" s="218"/>
      <c r="F17" s="15">
        <v>2278.1370000000002</v>
      </c>
      <c r="G17" s="143" t="s">
        <v>4</v>
      </c>
      <c r="H17" s="224">
        <v>527.84100000000001</v>
      </c>
      <c r="I17" s="224" t="s">
        <v>286</v>
      </c>
      <c r="J17" s="224">
        <v>184512.87700000001</v>
      </c>
      <c r="K17" s="143" t="s">
        <v>4</v>
      </c>
      <c r="L17" s="224">
        <v>39681.351000000002</v>
      </c>
      <c r="M17" s="224" t="s">
        <v>286</v>
      </c>
      <c r="N17" s="224">
        <v>7762.2070000000003</v>
      </c>
      <c r="O17" s="220" t="s">
        <v>4</v>
      </c>
      <c r="P17" s="224">
        <v>1509.049</v>
      </c>
      <c r="Q17" s="224" t="s">
        <v>286</v>
      </c>
      <c r="R17" s="224">
        <v>450.815</v>
      </c>
      <c r="S17" s="143" t="s">
        <v>4</v>
      </c>
      <c r="T17" s="224">
        <v>99.185000000000002</v>
      </c>
    </row>
    <row r="18" spans="1:20" s="219" customFormat="1" ht="11.25" customHeight="1" x14ac:dyDescent="0.2">
      <c r="A18" s="225"/>
      <c r="B18" s="222">
        <v>24</v>
      </c>
      <c r="C18" s="222" t="s">
        <v>21</v>
      </c>
      <c r="D18" s="218">
        <v>31.9</v>
      </c>
      <c r="E18" s="218"/>
      <c r="F18" s="15">
        <v>11172.191999999999</v>
      </c>
      <c r="G18" s="143" t="s">
        <v>4</v>
      </c>
      <c r="H18" s="224">
        <v>1596.6420000000001</v>
      </c>
      <c r="I18" s="224" t="s">
        <v>286</v>
      </c>
      <c r="J18" s="224">
        <v>430980.26500000001</v>
      </c>
      <c r="K18" s="143" t="s">
        <v>4</v>
      </c>
      <c r="L18" s="224">
        <v>55304.853999999999</v>
      </c>
      <c r="M18" s="224" t="s">
        <v>286</v>
      </c>
      <c r="N18" s="224">
        <v>54745.499000000003</v>
      </c>
      <c r="O18" s="220" t="s">
        <v>4</v>
      </c>
      <c r="P18" s="224">
        <v>7501.4930000000004</v>
      </c>
      <c r="Q18" s="224" t="s">
        <v>286</v>
      </c>
      <c r="R18" s="224">
        <v>1760.6179999999999</v>
      </c>
      <c r="S18" s="143" t="s">
        <v>4</v>
      </c>
      <c r="T18" s="224">
        <v>281.04599999999999</v>
      </c>
    </row>
    <row r="19" spans="1:20" s="219" customFormat="1" ht="11.25" customHeight="1" x14ac:dyDescent="0.2">
      <c r="A19" s="225"/>
      <c r="B19" s="222">
        <v>32</v>
      </c>
      <c r="C19" s="222" t="s">
        <v>21</v>
      </c>
      <c r="D19" s="218">
        <v>39.9</v>
      </c>
      <c r="E19" s="218"/>
      <c r="F19" s="15">
        <v>6100.0879999999997</v>
      </c>
      <c r="G19" s="143" t="s">
        <v>4</v>
      </c>
      <c r="H19" s="224">
        <v>854.25599999999997</v>
      </c>
      <c r="I19" s="224" t="s">
        <v>286</v>
      </c>
      <c r="J19" s="224">
        <v>124707.575</v>
      </c>
      <c r="K19" s="143" t="s">
        <v>4</v>
      </c>
      <c r="L19" s="224">
        <v>18163.312000000002</v>
      </c>
      <c r="M19" s="224" t="s">
        <v>286</v>
      </c>
      <c r="N19" s="224">
        <v>45111.245000000003</v>
      </c>
      <c r="O19" s="220" t="s">
        <v>4</v>
      </c>
      <c r="P19" s="224">
        <v>6798.7120000000004</v>
      </c>
      <c r="Q19" s="224" t="s">
        <v>286</v>
      </c>
      <c r="R19" s="224">
        <v>838.66300000000001</v>
      </c>
      <c r="S19" s="143" t="s">
        <v>4</v>
      </c>
      <c r="T19" s="224">
        <v>141.381</v>
      </c>
    </row>
    <row r="20" spans="1:20" s="219" customFormat="1" ht="11.25" customHeight="1" x14ac:dyDescent="0.2">
      <c r="A20" s="225"/>
      <c r="B20" s="222">
        <v>40</v>
      </c>
      <c r="C20" s="222" t="s">
        <v>21</v>
      </c>
      <c r="D20" s="218">
        <v>43.9</v>
      </c>
      <c r="E20" s="218"/>
      <c r="F20" s="15">
        <v>124.715</v>
      </c>
      <c r="G20" s="143" t="s">
        <v>4</v>
      </c>
      <c r="H20" s="224">
        <v>95.629000000000005</v>
      </c>
      <c r="I20" s="224" t="s">
        <v>286</v>
      </c>
      <c r="J20" s="224">
        <v>4981.2749999999996</v>
      </c>
      <c r="K20" s="143" t="s">
        <v>4</v>
      </c>
      <c r="L20" s="224">
        <v>4109.375</v>
      </c>
      <c r="M20" s="224" t="s">
        <v>286</v>
      </c>
      <c r="N20" s="224">
        <v>1094.7529999999999</v>
      </c>
      <c r="O20" s="220" t="s">
        <v>4</v>
      </c>
      <c r="P20" s="224">
        <v>909.47900000000004</v>
      </c>
      <c r="Q20" s="224" t="s">
        <v>286</v>
      </c>
      <c r="R20" s="224">
        <v>39.383000000000003</v>
      </c>
      <c r="S20" s="143" t="s">
        <v>4</v>
      </c>
      <c r="T20" s="224">
        <v>33.027000000000001</v>
      </c>
    </row>
    <row r="21" spans="1:20" s="219" customFormat="1" ht="11.25" customHeight="1" x14ac:dyDescent="0.2">
      <c r="A21" s="225"/>
      <c r="B21" s="222">
        <v>44</v>
      </c>
      <c r="C21" s="222" t="s">
        <v>21</v>
      </c>
      <c r="D21" s="218">
        <v>49.9</v>
      </c>
      <c r="E21" s="218"/>
      <c r="F21" s="15">
        <v>244.643</v>
      </c>
      <c r="G21" s="143" t="s">
        <v>4</v>
      </c>
      <c r="H21" s="224">
        <v>151.09800000000001</v>
      </c>
      <c r="I21" s="224" t="s">
        <v>286</v>
      </c>
      <c r="J21" s="224">
        <v>19807.037</v>
      </c>
      <c r="K21" s="143" t="s">
        <v>4</v>
      </c>
      <c r="L21" s="224">
        <v>14500.13</v>
      </c>
      <c r="M21" s="224" t="s">
        <v>286</v>
      </c>
      <c r="N21" s="224">
        <v>2210.2359999999999</v>
      </c>
      <c r="O21" s="220" t="s">
        <v>4</v>
      </c>
      <c r="P21" s="224">
        <v>1198.3520000000001</v>
      </c>
      <c r="Q21" s="224" t="s">
        <v>286</v>
      </c>
      <c r="R21" s="224">
        <v>214.958</v>
      </c>
      <c r="S21" s="143" t="s">
        <v>4</v>
      </c>
      <c r="T21" s="224">
        <v>201.00399999999999</v>
      </c>
    </row>
    <row r="22" spans="1:20" s="219" customFormat="1" ht="11.25" customHeight="1" x14ac:dyDescent="0.2">
      <c r="A22" s="225"/>
      <c r="B22" s="222">
        <v>50</v>
      </c>
      <c r="C22" s="222" t="s">
        <v>21</v>
      </c>
      <c r="D22" s="218">
        <v>54.9</v>
      </c>
      <c r="E22" s="218"/>
      <c r="F22" s="15">
        <v>426.298</v>
      </c>
      <c r="G22" s="143" t="s">
        <v>4</v>
      </c>
      <c r="H22" s="224">
        <v>262.60599999999999</v>
      </c>
      <c r="I22" s="224" t="s">
        <v>286</v>
      </c>
      <c r="J22" s="224">
        <v>40410.955000000002</v>
      </c>
      <c r="K22" s="143" t="s">
        <v>4</v>
      </c>
      <c r="L22" s="224">
        <v>23399.879000000001</v>
      </c>
      <c r="M22" s="224" t="s">
        <v>286</v>
      </c>
      <c r="N22" s="224">
        <v>5387.9650000000001</v>
      </c>
      <c r="O22" s="220" t="s">
        <v>4</v>
      </c>
      <c r="P22" s="224">
        <v>3589.67</v>
      </c>
      <c r="Q22" s="224" t="s">
        <v>286</v>
      </c>
      <c r="R22" s="224">
        <v>384.93299999999999</v>
      </c>
      <c r="S22" s="143" t="s">
        <v>4</v>
      </c>
      <c r="T22" s="224">
        <v>220.17699999999999</v>
      </c>
    </row>
    <row r="23" spans="1:20" s="219" customFormat="1" ht="11.25" customHeight="1" x14ac:dyDescent="0.2">
      <c r="A23" s="225"/>
      <c r="B23" s="222">
        <v>55</v>
      </c>
      <c r="C23" s="222" t="s">
        <v>21</v>
      </c>
      <c r="D23" s="218"/>
      <c r="E23" s="218"/>
      <c r="F23" s="15">
        <v>18589.047999999999</v>
      </c>
      <c r="G23" s="143" t="s">
        <v>4</v>
      </c>
      <c r="H23" s="224">
        <v>1245.902</v>
      </c>
      <c r="I23" s="224" t="s">
        <v>286</v>
      </c>
      <c r="J23" s="224">
        <v>1863630.7239999999</v>
      </c>
      <c r="K23" s="143" t="s">
        <v>4</v>
      </c>
      <c r="L23" s="224">
        <v>89234.991999999998</v>
      </c>
      <c r="M23" s="224" t="s">
        <v>286</v>
      </c>
      <c r="N23" s="224">
        <v>327705.74599999998</v>
      </c>
      <c r="O23" s="220" t="s">
        <v>4</v>
      </c>
      <c r="P23" s="224">
        <v>23103.812000000002</v>
      </c>
      <c r="Q23" s="224" t="s">
        <v>286</v>
      </c>
      <c r="R23" s="224">
        <v>34528.313999999998</v>
      </c>
      <c r="S23" s="143" t="s">
        <v>4</v>
      </c>
      <c r="T23" s="224">
        <v>1937.7180000000001</v>
      </c>
    </row>
    <row r="24" spans="1:20" s="219" customFormat="1" ht="5.25" customHeight="1" x14ac:dyDescent="0.2">
      <c r="A24" s="192"/>
      <c r="B24" s="17"/>
      <c r="C24" s="17"/>
      <c r="D24" s="17"/>
      <c r="E24" s="17"/>
      <c r="F24" s="17"/>
      <c r="G24" s="294"/>
      <c r="H24" s="17"/>
      <c r="I24" s="17"/>
      <c r="J24" s="17"/>
      <c r="K24" s="294"/>
      <c r="L24" s="17"/>
      <c r="M24" s="17"/>
      <c r="N24" s="17"/>
      <c r="O24" s="295"/>
      <c r="P24" s="17"/>
      <c r="Q24" s="17"/>
      <c r="R24" s="17"/>
      <c r="S24" s="294"/>
      <c r="T24" s="17"/>
    </row>
    <row r="25" spans="1:20" s="219" customFormat="1" ht="6" customHeight="1" x14ac:dyDescent="0.2">
      <c r="A25" s="226"/>
      <c r="B25" s="123"/>
      <c r="C25" s="123"/>
      <c r="D25" s="123"/>
      <c r="E25" s="123"/>
      <c r="F25" s="7"/>
      <c r="G25" s="227"/>
      <c r="H25" s="228"/>
      <c r="I25" s="228"/>
      <c r="J25" s="228"/>
      <c r="K25" s="227"/>
      <c r="L25" s="228"/>
      <c r="M25" s="228"/>
      <c r="N25" s="228"/>
      <c r="O25" s="296"/>
      <c r="P25" s="228"/>
      <c r="Q25" s="228"/>
      <c r="R25" s="228"/>
      <c r="S25" s="227"/>
      <c r="T25" s="228"/>
    </row>
    <row r="26" spans="1:20" s="219" customFormat="1" ht="11.25" customHeight="1" x14ac:dyDescent="0.2">
      <c r="A26" s="232" t="s">
        <v>202</v>
      </c>
      <c r="B26" s="232"/>
      <c r="C26" s="232"/>
      <c r="D26" s="232"/>
      <c r="E26" s="232"/>
      <c r="F26" s="232"/>
      <c r="G26" s="143"/>
      <c r="H26" s="218"/>
      <c r="I26" s="218"/>
      <c r="J26" s="218"/>
      <c r="K26" s="143"/>
      <c r="L26" s="218"/>
      <c r="M26" s="218"/>
      <c r="N26" s="218"/>
      <c r="O26" s="220"/>
      <c r="P26" s="218"/>
      <c r="Q26" s="218"/>
      <c r="R26" s="218"/>
      <c r="S26" s="143"/>
      <c r="T26" s="218"/>
    </row>
    <row r="27" spans="1:20" s="219" customFormat="1" ht="11.25" customHeight="1" x14ac:dyDescent="0.2">
      <c r="A27" s="126" t="s">
        <v>22</v>
      </c>
      <c r="B27" s="126"/>
      <c r="C27" s="126"/>
      <c r="D27" s="126"/>
      <c r="E27" s="126"/>
      <c r="F27" s="11">
        <v>41128.542999999998</v>
      </c>
      <c r="G27" s="143" t="s">
        <v>4</v>
      </c>
      <c r="H27" s="11">
        <v>2219.6689999999999</v>
      </c>
      <c r="I27" s="11" t="s">
        <v>286</v>
      </c>
      <c r="J27" s="11">
        <v>2841980.1869999999</v>
      </c>
      <c r="K27" s="143" t="s">
        <v>4</v>
      </c>
      <c r="L27" s="11">
        <v>109848.02</v>
      </c>
      <c r="M27" s="11" t="s">
        <v>286</v>
      </c>
      <c r="N27" s="11">
        <v>449389.77100000001</v>
      </c>
      <c r="O27" s="220" t="s">
        <v>4</v>
      </c>
      <c r="P27" s="11">
        <v>24789.367999999999</v>
      </c>
      <c r="Q27" s="11" t="s">
        <v>286</v>
      </c>
      <c r="R27" s="11">
        <v>38552.856</v>
      </c>
      <c r="S27" s="143" t="s">
        <v>4</v>
      </c>
      <c r="T27" s="11">
        <v>1945.9929999999999</v>
      </c>
    </row>
    <row r="28" spans="1:20" s="219" customFormat="1" ht="11.25" customHeight="1" x14ac:dyDescent="0.2">
      <c r="A28" s="225"/>
      <c r="B28" s="317">
        <v>3.5</v>
      </c>
      <c r="C28" s="124" t="s">
        <v>21</v>
      </c>
      <c r="D28" s="229">
        <v>9.9</v>
      </c>
      <c r="E28" s="229"/>
      <c r="F28" s="15">
        <v>4455.3639999999996</v>
      </c>
      <c r="G28" s="143" t="s">
        <v>4</v>
      </c>
      <c r="H28" s="224">
        <v>673.78399999999999</v>
      </c>
      <c r="I28" s="224" t="s">
        <v>286</v>
      </c>
      <c r="J28" s="224">
        <v>358724.08899999998</v>
      </c>
      <c r="K28" s="143" t="s">
        <v>4</v>
      </c>
      <c r="L28" s="224">
        <v>47113.925999999999</v>
      </c>
      <c r="M28" s="224" t="s">
        <v>286</v>
      </c>
      <c r="N28" s="224">
        <v>13032.123</v>
      </c>
      <c r="O28" s="220" t="s">
        <v>4</v>
      </c>
      <c r="P28" s="224">
        <v>1661.614</v>
      </c>
      <c r="Q28" s="224" t="s">
        <v>286</v>
      </c>
      <c r="R28" s="224">
        <v>779.46799999999996</v>
      </c>
      <c r="S28" s="143" t="s">
        <v>4</v>
      </c>
      <c r="T28" s="224">
        <v>117.312</v>
      </c>
    </row>
    <row r="29" spans="1:20" s="219" customFormat="1" ht="11.25" customHeight="1" x14ac:dyDescent="0.2">
      <c r="A29" s="225"/>
      <c r="B29" s="124">
        <v>10</v>
      </c>
      <c r="C29" s="124" t="s">
        <v>21</v>
      </c>
      <c r="D29" s="229">
        <v>19.899999999999999</v>
      </c>
      <c r="E29" s="229"/>
      <c r="F29" s="15">
        <v>15922.061</v>
      </c>
      <c r="G29" s="143" t="s">
        <v>4</v>
      </c>
      <c r="H29" s="224">
        <v>1764.779</v>
      </c>
      <c r="I29" s="224" t="s">
        <v>286</v>
      </c>
      <c r="J29" s="224">
        <v>536417.62600000005</v>
      </c>
      <c r="K29" s="143" t="s">
        <v>4</v>
      </c>
      <c r="L29" s="224">
        <v>59362.305999999997</v>
      </c>
      <c r="M29" s="224" t="s">
        <v>286</v>
      </c>
      <c r="N29" s="224">
        <v>88729.933000000005</v>
      </c>
      <c r="O29" s="220" t="s">
        <v>4</v>
      </c>
      <c r="P29" s="224">
        <v>9577.8989999999994</v>
      </c>
      <c r="Q29" s="224" t="s">
        <v>286</v>
      </c>
      <c r="R29" s="224">
        <v>2534.027</v>
      </c>
      <c r="S29" s="143" t="s">
        <v>4</v>
      </c>
      <c r="T29" s="224">
        <v>365.81799999999998</v>
      </c>
    </row>
    <row r="30" spans="1:20" s="219" customFormat="1" ht="11.25" customHeight="1" x14ac:dyDescent="0.2">
      <c r="A30" s="225"/>
      <c r="B30" s="124">
        <v>20</v>
      </c>
      <c r="C30" s="124" t="s">
        <v>21</v>
      </c>
      <c r="D30" s="229">
        <v>29.9</v>
      </c>
      <c r="E30" s="229"/>
      <c r="F30" s="15">
        <v>2221.8339999999998</v>
      </c>
      <c r="G30" s="143" t="s">
        <v>4</v>
      </c>
      <c r="H30" s="224">
        <v>455.18099999999998</v>
      </c>
      <c r="I30" s="224" t="s">
        <v>286</v>
      </c>
      <c r="J30" s="224">
        <v>94300.914000000004</v>
      </c>
      <c r="K30" s="143" t="s">
        <v>4</v>
      </c>
      <c r="L30" s="224">
        <v>26961.662</v>
      </c>
      <c r="M30" s="224" t="s">
        <v>286</v>
      </c>
      <c r="N30" s="224">
        <v>19551.164000000001</v>
      </c>
      <c r="O30" s="220" t="s">
        <v>4</v>
      </c>
      <c r="P30" s="224">
        <v>4165.9750000000004</v>
      </c>
      <c r="Q30" s="224" t="s">
        <v>286</v>
      </c>
      <c r="R30" s="224">
        <v>914.79100000000005</v>
      </c>
      <c r="S30" s="143" t="s">
        <v>4</v>
      </c>
      <c r="T30" s="224">
        <v>338.50299999999999</v>
      </c>
    </row>
    <row r="31" spans="1:20" s="219" customFormat="1" ht="11.25" customHeight="1" x14ac:dyDescent="0.2">
      <c r="A31" s="225"/>
      <c r="B31" s="124">
        <v>30</v>
      </c>
      <c r="C31" s="124" t="s">
        <v>21</v>
      </c>
      <c r="D31" s="229">
        <v>39.9</v>
      </c>
      <c r="E31" s="229"/>
      <c r="F31" s="15">
        <v>5670.732</v>
      </c>
      <c r="G31" s="143" t="s">
        <v>4</v>
      </c>
      <c r="H31" s="224">
        <v>735.48699999999997</v>
      </c>
      <c r="I31" s="224" t="s">
        <v>286</v>
      </c>
      <c r="J31" s="224">
        <v>471544.34299999999</v>
      </c>
      <c r="K31" s="143" t="s">
        <v>4</v>
      </c>
      <c r="L31" s="224">
        <v>47748.137000000002</v>
      </c>
      <c r="M31" s="224" t="s">
        <v>286</v>
      </c>
      <c r="N31" s="224">
        <v>80582.414000000004</v>
      </c>
      <c r="O31" s="220" t="s">
        <v>4</v>
      </c>
      <c r="P31" s="224">
        <v>11120.522999999999</v>
      </c>
      <c r="Q31" s="224" t="s">
        <v>286</v>
      </c>
      <c r="R31" s="224">
        <v>6663.1760000000004</v>
      </c>
      <c r="S31" s="143" t="s">
        <v>4</v>
      </c>
      <c r="T31" s="224">
        <v>831.75900000000001</v>
      </c>
    </row>
    <row r="32" spans="1:20" s="219" customFormat="1" ht="11.25" customHeight="1" x14ac:dyDescent="0.2">
      <c r="A32" s="225"/>
      <c r="B32" s="124">
        <v>40</v>
      </c>
      <c r="C32" s="124" t="s">
        <v>21</v>
      </c>
      <c r="D32" s="229">
        <v>49.9</v>
      </c>
      <c r="E32" s="229"/>
      <c r="F32" s="15">
        <v>11813.281999999999</v>
      </c>
      <c r="G32" s="143" t="s">
        <v>4</v>
      </c>
      <c r="H32" s="224">
        <v>1017.426</v>
      </c>
      <c r="I32" s="224" t="s">
        <v>286</v>
      </c>
      <c r="J32" s="224">
        <v>1310510.1189999999</v>
      </c>
      <c r="K32" s="143" t="s">
        <v>4</v>
      </c>
      <c r="L32" s="224">
        <v>80146.012000000002</v>
      </c>
      <c r="M32" s="224" t="s">
        <v>286</v>
      </c>
      <c r="N32" s="224">
        <v>226762.90900000001</v>
      </c>
      <c r="O32" s="220" t="s">
        <v>4</v>
      </c>
      <c r="P32" s="224">
        <v>20218.986000000001</v>
      </c>
      <c r="Q32" s="224" t="s">
        <v>286</v>
      </c>
      <c r="R32" s="224">
        <v>26167.11</v>
      </c>
      <c r="S32" s="143" t="s">
        <v>4</v>
      </c>
      <c r="T32" s="224">
        <v>1789.6579999999999</v>
      </c>
    </row>
    <row r="33" spans="1:22" s="219" customFormat="1" ht="11.25" customHeight="1" x14ac:dyDescent="0.2">
      <c r="A33" s="225"/>
      <c r="B33" s="124">
        <v>50</v>
      </c>
      <c r="C33" s="124" t="s">
        <v>21</v>
      </c>
      <c r="D33" s="229"/>
      <c r="E33" s="229"/>
      <c r="F33" s="15">
        <v>1045.271</v>
      </c>
      <c r="G33" s="143" t="s">
        <v>4</v>
      </c>
      <c r="H33" s="224">
        <v>355.55200000000002</v>
      </c>
      <c r="I33" s="224" t="s">
        <v>286</v>
      </c>
      <c r="J33" s="224">
        <v>70483.096999999994</v>
      </c>
      <c r="K33" s="143" t="s">
        <v>4</v>
      </c>
      <c r="L33" s="224">
        <v>21386.23</v>
      </c>
      <c r="M33" s="224" t="s">
        <v>286</v>
      </c>
      <c r="N33" s="224">
        <v>20731.227999999999</v>
      </c>
      <c r="O33" s="220" t="s">
        <v>4</v>
      </c>
      <c r="P33" s="224">
        <v>7106.65</v>
      </c>
      <c r="Q33" s="224" t="s">
        <v>286</v>
      </c>
      <c r="R33" s="224">
        <v>1494.2850000000001</v>
      </c>
      <c r="S33" s="143" t="s">
        <v>4</v>
      </c>
      <c r="T33" s="224">
        <v>464.59800000000001</v>
      </c>
    </row>
    <row r="34" spans="1:22" s="230" customFormat="1" ht="6" customHeight="1" x14ac:dyDescent="0.2">
      <c r="A34" s="192"/>
      <c r="B34" s="17"/>
      <c r="C34" s="17"/>
      <c r="D34" s="17"/>
      <c r="E34" s="17"/>
      <c r="F34" s="17"/>
      <c r="G34" s="294"/>
      <c r="H34" s="17"/>
      <c r="I34" s="17"/>
      <c r="J34" s="17"/>
      <c r="K34" s="294"/>
      <c r="L34" s="17"/>
      <c r="M34" s="17"/>
      <c r="N34" s="17"/>
      <c r="O34" s="295"/>
      <c r="P34" s="17"/>
      <c r="Q34" s="17"/>
      <c r="R34" s="17"/>
      <c r="S34" s="294"/>
      <c r="T34" s="17"/>
    </row>
    <row r="35" spans="1:22" s="219" customFormat="1" ht="6" customHeight="1" x14ac:dyDescent="0.2">
      <c r="A35" s="124"/>
      <c r="B35" s="124"/>
      <c r="C35" s="124"/>
      <c r="D35" s="124"/>
      <c r="E35" s="124"/>
      <c r="F35" s="127"/>
      <c r="G35" s="143"/>
      <c r="K35" s="143"/>
      <c r="O35" s="220"/>
      <c r="S35" s="143"/>
    </row>
    <row r="36" spans="1:22" s="219" customFormat="1" ht="11.25" customHeight="1" x14ac:dyDescent="0.2">
      <c r="A36" s="232" t="s">
        <v>23</v>
      </c>
      <c r="B36" s="232"/>
      <c r="C36" s="232"/>
      <c r="D36" s="232"/>
      <c r="E36" s="232"/>
      <c r="F36" s="232"/>
      <c r="G36" s="143"/>
      <c r="H36" s="218"/>
      <c r="I36" s="218"/>
      <c r="J36" s="218"/>
      <c r="K36" s="143"/>
      <c r="L36" s="218"/>
      <c r="M36" s="218"/>
      <c r="N36" s="218"/>
      <c r="O36" s="220"/>
      <c r="P36" s="218"/>
      <c r="Q36" s="218"/>
      <c r="R36" s="218"/>
      <c r="S36" s="143"/>
      <c r="T36" s="218"/>
    </row>
    <row r="37" spans="1:22" s="219" customFormat="1" ht="11.25" customHeight="1" x14ac:dyDescent="0.2">
      <c r="A37" s="126" t="s">
        <v>22</v>
      </c>
      <c r="B37" s="126"/>
      <c r="C37" s="126"/>
      <c r="D37" s="126"/>
      <c r="E37" s="126"/>
      <c r="F37" s="11">
        <v>41128.542999999998</v>
      </c>
      <c r="G37" s="143" t="s">
        <v>4</v>
      </c>
      <c r="H37" s="11">
        <v>2219.6689999999999</v>
      </c>
      <c r="I37" s="11" t="s">
        <v>286</v>
      </c>
      <c r="J37" s="11">
        <v>2841980.1869999999</v>
      </c>
      <c r="K37" s="143" t="s">
        <v>4</v>
      </c>
      <c r="L37" s="11">
        <v>109848.02</v>
      </c>
      <c r="M37" s="11" t="s">
        <v>286</v>
      </c>
      <c r="N37" s="11">
        <v>449389.77100000001</v>
      </c>
      <c r="O37" s="220" t="s">
        <v>4</v>
      </c>
      <c r="P37" s="11">
        <v>24789.367999999999</v>
      </c>
      <c r="Q37" s="11" t="s">
        <v>286</v>
      </c>
      <c r="R37" s="11">
        <v>38552.856</v>
      </c>
      <c r="S37" s="143" t="s">
        <v>4</v>
      </c>
      <c r="T37" s="11">
        <v>1945.9929999999999</v>
      </c>
    </row>
    <row r="38" spans="1:22" s="219" customFormat="1" ht="11.25" customHeight="1" x14ac:dyDescent="0.2">
      <c r="A38" s="225"/>
      <c r="B38" s="124">
        <v>2</v>
      </c>
      <c r="C38" s="124"/>
      <c r="D38" s="125"/>
      <c r="E38" s="125"/>
      <c r="F38" s="15">
        <v>4470.3789999999999</v>
      </c>
      <c r="G38" s="143" t="s">
        <v>4</v>
      </c>
      <c r="H38" s="224">
        <v>680.03099999999995</v>
      </c>
      <c r="I38" s="224" t="s">
        <v>286</v>
      </c>
      <c r="J38" s="224">
        <v>357367.83100000001</v>
      </c>
      <c r="K38" s="143" t="s">
        <v>4</v>
      </c>
      <c r="L38" s="224">
        <v>47740.248</v>
      </c>
      <c r="M38" s="224" t="s">
        <v>286</v>
      </c>
      <c r="N38" s="224">
        <v>13133.5</v>
      </c>
      <c r="O38" s="220" t="s">
        <v>4</v>
      </c>
      <c r="P38" s="224">
        <v>1723.7639999999999</v>
      </c>
      <c r="Q38" s="224" t="s">
        <v>286</v>
      </c>
      <c r="R38" s="224">
        <v>785.92200000000003</v>
      </c>
      <c r="S38" s="143" t="s">
        <v>4</v>
      </c>
      <c r="T38" s="224">
        <v>120.511</v>
      </c>
      <c r="V38" s="360"/>
    </row>
    <row r="39" spans="1:22" s="219" customFormat="1" ht="11.25" customHeight="1" x14ac:dyDescent="0.2">
      <c r="A39" s="225"/>
      <c r="B39" s="124">
        <v>3</v>
      </c>
      <c r="C39" s="124"/>
      <c r="D39" s="125"/>
      <c r="E39" s="125"/>
      <c r="F39" s="15">
        <v>11280.251</v>
      </c>
      <c r="G39" s="143" t="s">
        <v>4</v>
      </c>
      <c r="H39" s="224">
        <v>1604.482</v>
      </c>
      <c r="I39" s="224" t="s">
        <v>286</v>
      </c>
      <c r="J39" s="224">
        <v>432100.21399999998</v>
      </c>
      <c r="K39" s="143" t="s">
        <v>4</v>
      </c>
      <c r="L39" s="224">
        <v>55280.713000000003</v>
      </c>
      <c r="M39" s="224" t="s">
        <v>286</v>
      </c>
      <c r="N39" s="224">
        <v>55267.947999999997</v>
      </c>
      <c r="O39" s="220" t="s">
        <v>4</v>
      </c>
      <c r="P39" s="224">
        <v>7559.3689999999997</v>
      </c>
      <c r="Q39" s="224" t="s">
        <v>286</v>
      </c>
      <c r="R39" s="224">
        <v>1751.9269999999999</v>
      </c>
      <c r="S39" s="143" t="s">
        <v>4</v>
      </c>
      <c r="T39" s="224">
        <v>278.69</v>
      </c>
      <c r="V39" s="360"/>
    </row>
    <row r="40" spans="1:22" s="219" customFormat="1" ht="11.25" customHeight="1" x14ac:dyDescent="0.2">
      <c r="A40" s="225"/>
      <c r="B40" s="124">
        <v>4</v>
      </c>
      <c r="C40" s="124"/>
      <c r="D40" s="125"/>
      <c r="E40" s="125"/>
      <c r="F40" s="15">
        <v>6103.5950000000003</v>
      </c>
      <c r="G40" s="143" t="s">
        <v>4</v>
      </c>
      <c r="H40" s="224">
        <v>848.20299999999997</v>
      </c>
      <c r="I40" s="224" t="s">
        <v>286</v>
      </c>
      <c r="J40" s="224">
        <v>145891.927</v>
      </c>
      <c r="K40" s="143" t="s">
        <v>4</v>
      </c>
      <c r="L40" s="224">
        <v>27605.274000000001</v>
      </c>
      <c r="M40" s="224" t="s">
        <v>286</v>
      </c>
      <c r="N40" s="224">
        <v>45121.947999999997</v>
      </c>
      <c r="O40" s="220" t="s">
        <v>4</v>
      </c>
      <c r="P40" s="224">
        <v>6775.7579999999998</v>
      </c>
      <c r="Q40" s="224" t="s">
        <v>286</v>
      </c>
      <c r="R40" s="224">
        <v>1057.771</v>
      </c>
      <c r="S40" s="143" t="s">
        <v>4</v>
      </c>
      <c r="T40" s="224">
        <v>265.28500000000003</v>
      </c>
      <c r="V40" s="360"/>
    </row>
    <row r="41" spans="1:22" s="219" customFormat="1" ht="11.25" customHeight="1" x14ac:dyDescent="0.2">
      <c r="A41" s="225"/>
      <c r="B41" s="124">
        <v>5</v>
      </c>
      <c r="C41" s="124"/>
      <c r="D41" s="125"/>
      <c r="E41" s="125"/>
      <c r="F41" s="15">
        <v>907.96900000000005</v>
      </c>
      <c r="G41" s="143" t="s">
        <v>4</v>
      </c>
      <c r="H41" s="224">
        <v>329.50700000000001</v>
      </c>
      <c r="I41" s="224" t="s">
        <v>286</v>
      </c>
      <c r="J41" s="224">
        <v>73090.31</v>
      </c>
      <c r="K41" s="143" t="s">
        <v>4</v>
      </c>
      <c r="L41" s="224">
        <v>22378.218000000001</v>
      </c>
      <c r="M41" s="224" t="s">
        <v>286</v>
      </c>
      <c r="N41" s="224">
        <v>9668.4480000000003</v>
      </c>
      <c r="O41" s="220" t="s">
        <v>4</v>
      </c>
      <c r="P41" s="224">
        <v>4236.9679999999998</v>
      </c>
      <c r="Q41" s="224" t="s">
        <v>286</v>
      </c>
      <c r="R41" s="224">
        <v>619.12199999999996</v>
      </c>
      <c r="S41" s="143" t="s">
        <v>4</v>
      </c>
      <c r="T41" s="224">
        <v>169.21</v>
      </c>
      <c r="V41" s="360"/>
    </row>
    <row r="42" spans="1:22" s="219" customFormat="1" ht="11.25" customHeight="1" x14ac:dyDescent="0.2">
      <c r="A42" s="225"/>
      <c r="B42" s="124">
        <v>6</v>
      </c>
      <c r="C42" s="124"/>
      <c r="D42" s="125"/>
      <c r="E42" s="125"/>
      <c r="F42" s="15">
        <v>4460.8339999999998</v>
      </c>
      <c r="G42" s="143" t="s">
        <v>4</v>
      </c>
      <c r="H42" s="224">
        <v>664.89400000000001</v>
      </c>
      <c r="I42" s="224" t="s">
        <v>286</v>
      </c>
      <c r="J42" s="224">
        <v>347334.71899999998</v>
      </c>
      <c r="K42" s="143" t="s">
        <v>4</v>
      </c>
      <c r="L42" s="224">
        <v>39117.103000000003</v>
      </c>
      <c r="M42" s="224" t="s">
        <v>286</v>
      </c>
      <c r="N42" s="224">
        <v>60876.042999999998</v>
      </c>
      <c r="O42" s="220" t="s">
        <v>4</v>
      </c>
      <c r="P42" s="224">
        <v>9687.9650000000001</v>
      </c>
      <c r="Q42" s="224" t="s">
        <v>286</v>
      </c>
      <c r="R42" s="224">
        <v>4773.7849999999999</v>
      </c>
      <c r="S42" s="143" t="s">
        <v>4</v>
      </c>
      <c r="T42" s="224">
        <v>652.053</v>
      </c>
      <c r="V42" s="360"/>
    </row>
    <row r="43" spans="1:22" s="219" customFormat="1" ht="11.25" customHeight="1" x14ac:dyDescent="0.2">
      <c r="A43" s="225"/>
      <c r="B43" s="124">
        <v>7</v>
      </c>
      <c r="C43" s="124"/>
      <c r="D43" s="125"/>
      <c r="E43" s="125"/>
      <c r="F43" s="15">
        <v>10969.007</v>
      </c>
      <c r="G43" s="143" t="s">
        <v>4</v>
      </c>
      <c r="H43" s="224">
        <v>959.38900000000001</v>
      </c>
      <c r="I43" s="224" t="s">
        <v>286</v>
      </c>
      <c r="J43" s="224">
        <v>1231227.216</v>
      </c>
      <c r="K43" s="143" t="s">
        <v>4</v>
      </c>
      <c r="L43" s="224">
        <v>81194.555999999997</v>
      </c>
      <c r="M43" s="224" t="s">
        <v>286</v>
      </c>
      <c r="N43" s="224">
        <v>207336.334</v>
      </c>
      <c r="O43" s="220" t="s">
        <v>4</v>
      </c>
      <c r="P43" s="224">
        <v>18462.509999999998</v>
      </c>
      <c r="Q43" s="224" t="s">
        <v>286</v>
      </c>
      <c r="R43" s="224">
        <v>24383.195</v>
      </c>
      <c r="S43" s="143" t="s">
        <v>4</v>
      </c>
      <c r="T43" s="224">
        <v>1803.0940000000001</v>
      </c>
      <c r="V43" s="360"/>
    </row>
    <row r="44" spans="1:22" s="219" customFormat="1" ht="11.25" customHeight="1" x14ac:dyDescent="0.2">
      <c r="A44" s="225"/>
      <c r="B44" s="124" t="s">
        <v>163</v>
      </c>
      <c r="C44" s="124"/>
      <c r="D44" s="124"/>
      <c r="E44" s="124"/>
      <c r="F44" s="15">
        <v>2936.5070000000001</v>
      </c>
      <c r="G44" s="143" t="s">
        <v>4</v>
      </c>
      <c r="H44" s="224">
        <v>571.87900000000002</v>
      </c>
      <c r="I44" s="224" t="s">
        <v>286</v>
      </c>
      <c r="J44" s="224">
        <v>254967.97</v>
      </c>
      <c r="K44" s="143" t="s">
        <v>4</v>
      </c>
      <c r="L44" s="224">
        <v>38963.999000000003</v>
      </c>
      <c r="M44" s="224" t="s">
        <v>286</v>
      </c>
      <c r="N44" s="224">
        <v>57985.55</v>
      </c>
      <c r="O44" s="220" t="s">
        <v>4</v>
      </c>
      <c r="P44" s="224">
        <v>12113.371999999999</v>
      </c>
      <c r="Q44" s="224" t="s">
        <v>286</v>
      </c>
      <c r="R44" s="224">
        <v>5181.1350000000002</v>
      </c>
      <c r="S44" s="143" t="s">
        <v>4</v>
      </c>
      <c r="T44" s="224">
        <v>857.71699999999998</v>
      </c>
      <c r="V44" s="360"/>
    </row>
    <row r="45" spans="1:22" s="230" customFormat="1" ht="5.25" customHeight="1" x14ac:dyDescent="0.2">
      <c r="A45" s="192"/>
      <c r="B45" s="17"/>
      <c r="C45" s="17"/>
      <c r="D45" s="17"/>
      <c r="E45" s="17"/>
      <c r="F45" s="17"/>
      <c r="G45" s="294"/>
      <c r="H45" s="17"/>
      <c r="I45" s="17"/>
      <c r="J45" s="17"/>
      <c r="K45" s="294"/>
      <c r="L45" s="17"/>
      <c r="M45" s="17"/>
      <c r="N45" s="17"/>
      <c r="O45" s="295"/>
      <c r="P45" s="17"/>
      <c r="Q45" s="17"/>
      <c r="R45" s="17"/>
      <c r="S45" s="294"/>
      <c r="T45" s="17"/>
    </row>
    <row r="46" spans="1:22" s="219" customFormat="1" ht="6" customHeight="1" x14ac:dyDescent="0.2">
      <c r="A46" s="124"/>
      <c r="B46" s="124"/>
      <c r="C46" s="124"/>
      <c r="D46" s="124"/>
      <c r="E46" s="124"/>
      <c r="F46" s="127"/>
      <c r="G46" s="143"/>
      <c r="K46" s="143"/>
      <c r="O46" s="220"/>
      <c r="S46" s="143"/>
    </row>
    <row r="47" spans="1:22" s="219" customFormat="1" ht="11.25" customHeight="1" x14ac:dyDescent="0.2">
      <c r="A47" s="232" t="s">
        <v>214</v>
      </c>
      <c r="B47" s="232"/>
      <c r="C47" s="232"/>
      <c r="D47" s="232"/>
      <c r="E47" s="232"/>
      <c r="F47" s="231"/>
      <c r="G47" s="297"/>
      <c r="H47" s="231"/>
      <c r="I47" s="232"/>
      <c r="J47" s="233"/>
      <c r="K47" s="143"/>
      <c r="L47" s="233"/>
      <c r="M47" s="233"/>
      <c r="N47" s="233"/>
      <c r="O47" s="220"/>
      <c r="P47" s="233"/>
      <c r="Q47" s="233"/>
      <c r="R47" s="233"/>
      <c r="S47" s="143"/>
      <c r="T47" s="233"/>
    </row>
    <row r="48" spans="1:22" s="219" customFormat="1" ht="11.25" customHeight="1" x14ac:dyDescent="0.2">
      <c r="A48" s="126" t="s">
        <v>22</v>
      </c>
      <c r="B48" s="126"/>
      <c r="C48" s="126"/>
      <c r="D48" s="126"/>
      <c r="E48" s="126"/>
      <c r="F48" s="11">
        <v>41128.542999999998</v>
      </c>
      <c r="G48" s="143" t="s">
        <v>4</v>
      </c>
      <c r="H48" s="11">
        <v>2219.6689999999999</v>
      </c>
      <c r="I48" s="11" t="s">
        <v>286</v>
      </c>
      <c r="J48" s="11">
        <v>2841980.1869999999</v>
      </c>
      <c r="K48" s="143" t="s">
        <v>4</v>
      </c>
      <c r="L48" s="11">
        <v>109848.02</v>
      </c>
      <c r="M48" s="11" t="s">
        <v>286</v>
      </c>
      <c r="N48" s="11">
        <v>449389.77100000001</v>
      </c>
      <c r="O48" s="220" t="s">
        <v>4</v>
      </c>
      <c r="P48" s="11">
        <v>24789.367999999999</v>
      </c>
      <c r="Q48" s="11" t="s">
        <v>286</v>
      </c>
      <c r="R48" s="11">
        <v>38552.856</v>
      </c>
      <c r="S48" s="143" t="s">
        <v>4</v>
      </c>
      <c r="T48" s="11">
        <v>1945.9929999999999</v>
      </c>
    </row>
    <row r="49" spans="1:20" s="219" customFormat="1" ht="11.25" customHeight="1" x14ac:dyDescent="0.2">
      <c r="A49" s="221"/>
      <c r="B49" s="124">
        <v>0</v>
      </c>
      <c r="C49" s="126"/>
      <c r="D49" s="126"/>
      <c r="E49" s="126"/>
      <c r="F49" s="15">
        <v>1873.175</v>
      </c>
      <c r="G49" s="143" t="s">
        <v>4</v>
      </c>
      <c r="H49" s="224">
        <v>449.71100000000001</v>
      </c>
      <c r="I49" s="224" t="s">
        <v>286</v>
      </c>
      <c r="J49" s="224">
        <v>121967.371</v>
      </c>
      <c r="K49" s="143" t="s">
        <v>4</v>
      </c>
      <c r="L49" s="224">
        <v>24120.778999999999</v>
      </c>
      <c r="M49" s="224" t="s">
        <v>286</v>
      </c>
      <c r="N49" s="224">
        <v>22779.252</v>
      </c>
      <c r="O49" s="220" t="s">
        <v>4</v>
      </c>
      <c r="P49" s="224">
        <v>5609.25</v>
      </c>
      <c r="Q49" s="224" t="s">
        <v>286</v>
      </c>
      <c r="R49" s="224">
        <v>1905.3630000000001</v>
      </c>
      <c r="S49" s="143" t="s">
        <v>4</v>
      </c>
      <c r="T49" s="224">
        <v>489.31599999999997</v>
      </c>
    </row>
    <row r="50" spans="1:20" s="219" customFormat="1" ht="11.25" customHeight="1" x14ac:dyDescent="0.2">
      <c r="A50" s="221"/>
      <c r="B50" s="124">
        <v>1</v>
      </c>
      <c r="C50" s="126"/>
      <c r="D50" s="126"/>
      <c r="E50" s="126"/>
      <c r="F50" s="15">
        <v>4937.723</v>
      </c>
      <c r="G50" s="143" t="s">
        <v>4</v>
      </c>
      <c r="H50" s="224">
        <v>725.63599999999997</v>
      </c>
      <c r="I50" s="224" t="s">
        <v>286</v>
      </c>
      <c r="J50" s="224">
        <v>403521.27500000002</v>
      </c>
      <c r="K50" s="143" t="s">
        <v>4</v>
      </c>
      <c r="L50" s="224">
        <v>60887.379000000001</v>
      </c>
      <c r="M50" s="224" t="s">
        <v>286</v>
      </c>
      <c r="N50" s="224">
        <v>62475.48</v>
      </c>
      <c r="O50" s="220" t="s">
        <v>4</v>
      </c>
      <c r="P50" s="224">
        <v>10003.048000000001</v>
      </c>
      <c r="Q50" s="224" t="s">
        <v>286</v>
      </c>
      <c r="R50" s="224">
        <v>6238.3389999999999</v>
      </c>
      <c r="S50" s="143" t="s">
        <v>4</v>
      </c>
      <c r="T50" s="224">
        <v>950.72900000000004</v>
      </c>
    </row>
    <row r="51" spans="1:20" s="219" customFormat="1" ht="11.25" customHeight="1" x14ac:dyDescent="0.2">
      <c r="A51" s="221"/>
      <c r="B51" s="124">
        <v>2</v>
      </c>
      <c r="C51" s="126"/>
      <c r="D51" s="126"/>
      <c r="E51" s="126"/>
      <c r="F51" s="15">
        <v>3988.9450000000002</v>
      </c>
      <c r="G51" s="143" t="s">
        <v>4</v>
      </c>
      <c r="H51" s="224">
        <v>649.05499999999995</v>
      </c>
      <c r="I51" s="224" t="s">
        <v>286</v>
      </c>
      <c r="J51" s="224">
        <v>329325.80800000002</v>
      </c>
      <c r="K51" s="143" t="s">
        <v>4</v>
      </c>
      <c r="L51" s="224">
        <v>44613.731</v>
      </c>
      <c r="M51" s="224" t="s">
        <v>286</v>
      </c>
      <c r="N51" s="224">
        <v>48727.264000000003</v>
      </c>
      <c r="O51" s="220" t="s">
        <v>4</v>
      </c>
      <c r="P51" s="224">
        <v>9146.0329999999994</v>
      </c>
      <c r="Q51" s="224" t="s">
        <v>286</v>
      </c>
      <c r="R51" s="224">
        <v>4800.2529999999997</v>
      </c>
      <c r="S51" s="143" t="s">
        <v>4</v>
      </c>
      <c r="T51" s="224">
        <v>824.04399999999998</v>
      </c>
    </row>
    <row r="52" spans="1:20" s="219" customFormat="1" ht="11.25" customHeight="1" x14ac:dyDescent="0.2">
      <c r="A52" s="221"/>
      <c r="B52" s="124">
        <v>3</v>
      </c>
      <c r="C52" s="126"/>
      <c r="D52" s="126"/>
      <c r="E52" s="126"/>
      <c r="F52" s="15">
        <v>4183.0360000000001</v>
      </c>
      <c r="G52" s="143" t="s">
        <v>4</v>
      </c>
      <c r="H52" s="224">
        <v>978.78399999999999</v>
      </c>
      <c r="I52" s="224" t="s">
        <v>286</v>
      </c>
      <c r="J52" s="224">
        <v>316490.30699999997</v>
      </c>
      <c r="K52" s="143" t="s">
        <v>4</v>
      </c>
      <c r="L52" s="224">
        <v>44787.786</v>
      </c>
      <c r="M52" s="224" t="s">
        <v>286</v>
      </c>
      <c r="N52" s="224">
        <v>49139.084999999999</v>
      </c>
      <c r="O52" s="220" t="s">
        <v>4</v>
      </c>
      <c r="P52" s="224">
        <v>9465.4740000000002</v>
      </c>
      <c r="Q52" s="224" t="s">
        <v>286</v>
      </c>
      <c r="R52" s="224">
        <v>4523.6930000000002</v>
      </c>
      <c r="S52" s="143" t="s">
        <v>4</v>
      </c>
      <c r="T52" s="224">
        <v>794.16700000000003</v>
      </c>
    </row>
    <row r="53" spans="1:20" s="219" customFormat="1" ht="11.25" customHeight="1" x14ac:dyDescent="0.2">
      <c r="A53" s="221"/>
      <c r="B53" s="124">
        <v>4</v>
      </c>
      <c r="C53" s="126"/>
      <c r="D53" s="126"/>
      <c r="E53" s="126"/>
      <c r="F53" s="15">
        <v>3481.7959999999998</v>
      </c>
      <c r="G53" s="143" t="s">
        <v>4</v>
      </c>
      <c r="H53" s="224">
        <v>664.05</v>
      </c>
      <c r="I53" s="224" t="s">
        <v>286</v>
      </c>
      <c r="J53" s="224">
        <v>309530.489</v>
      </c>
      <c r="K53" s="143" t="s">
        <v>4</v>
      </c>
      <c r="L53" s="224">
        <v>52030.120999999999</v>
      </c>
      <c r="M53" s="224" t="s">
        <v>286</v>
      </c>
      <c r="N53" s="224">
        <v>47264.622000000003</v>
      </c>
      <c r="O53" s="220" t="s">
        <v>4</v>
      </c>
      <c r="P53" s="224">
        <v>10061.451999999999</v>
      </c>
      <c r="Q53" s="224" t="s">
        <v>286</v>
      </c>
      <c r="R53" s="224">
        <v>4521.8710000000001</v>
      </c>
      <c r="S53" s="143" t="s">
        <v>4</v>
      </c>
      <c r="T53" s="224">
        <v>878.69899999999996</v>
      </c>
    </row>
    <row r="54" spans="1:20" s="219" customFormat="1" ht="11.25" customHeight="1" x14ac:dyDescent="0.2">
      <c r="A54" s="221"/>
      <c r="B54" s="124">
        <v>5</v>
      </c>
      <c r="C54" s="126"/>
      <c r="D54" s="126"/>
      <c r="E54" s="126"/>
      <c r="F54" s="15">
        <v>3593.2429999999999</v>
      </c>
      <c r="G54" s="143" t="s">
        <v>4</v>
      </c>
      <c r="H54" s="224">
        <v>714.78300000000002</v>
      </c>
      <c r="I54" s="224" t="s">
        <v>286</v>
      </c>
      <c r="J54" s="224">
        <v>286797.25900000002</v>
      </c>
      <c r="K54" s="143" t="s">
        <v>4</v>
      </c>
      <c r="L54" s="224">
        <v>43226.834999999999</v>
      </c>
      <c r="M54" s="224" t="s">
        <v>286</v>
      </c>
      <c r="N54" s="224">
        <v>41224.614999999998</v>
      </c>
      <c r="O54" s="220" t="s">
        <v>4</v>
      </c>
      <c r="P54" s="224">
        <v>9489.7049999999999</v>
      </c>
      <c r="Q54" s="224" t="s">
        <v>286</v>
      </c>
      <c r="R54" s="224">
        <v>3890.2289999999998</v>
      </c>
      <c r="S54" s="143" t="s">
        <v>4</v>
      </c>
      <c r="T54" s="224">
        <v>716.971</v>
      </c>
    </row>
    <row r="55" spans="1:20" s="219" customFormat="1" ht="11.25" customHeight="1" x14ac:dyDescent="0.2">
      <c r="A55" s="221"/>
      <c r="B55" s="124">
        <v>6</v>
      </c>
      <c r="C55" s="126"/>
      <c r="D55" s="126"/>
      <c r="E55" s="126"/>
      <c r="F55" s="15">
        <v>2928.63</v>
      </c>
      <c r="G55" s="143" t="s">
        <v>4</v>
      </c>
      <c r="H55" s="224">
        <v>598.90599999999995</v>
      </c>
      <c r="I55" s="224" t="s">
        <v>286</v>
      </c>
      <c r="J55" s="224">
        <v>229917.36300000001</v>
      </c>
      <c r="K55" s="143" t="s">
        <v>4</v>
      </c>
      <c r="L55" s="224">
        <v>39520.381999999998</v>
      </c>
      <c r="M55" s="224" t="s">
        <v>286</v>
      </c>
      <c r="N55" s="224">
        <v>34062.843000000001</v>
      </c>
      <c r="O55" s="220" t="s">
        <v>4</v>
      </c>
      <c r="P55" s="224">
        <v>6703.5360000000001</v>
      </c>
      <c r="Q55" s="224" t="s">
        <v>286</v>
      </c>
      <c r="R55" s="224">
        <v>3412.4569999999999</v>
      </c>
      <c r="S55" s="143" t="s">
        <v>4</v>
      </c>
      <c r="T55" s="224">
        <v>723.11199999999997</v>
      </c>
    </row>
    <row r="56" spans="1:20" s="219" customFormat="1" ht="11.25" customHeight="1" x14ac:dyDescent="0.2">
      <c r="A56" s="221"/>
      <c r="B56" s="124">
        <v>7</v>
      </c>
      <c r="C56" s="126"/>
      <c r="D56" s="126"/>
      <c r="E56" s="126"/>
      <c r="F56" s="15">
        <v>2624.1120000000001</v>
      </c>
      <c r="G56" s="143" t="s">
        <v>4</v>
      </c>
      <c r="H56" s="224">
        <v>612.06899999999996</v>
      </c>
      <c r="I56" s="224" t="s">
        <v>286</v>
      </c>
      <c r="J56" s="224">
        <v>181632.087</v>
      </c>
      <c r="K56" s="143" t="s">
        <v>4</v>
      </c>
      <c r="L56" s="224">
        <v>40653.451000000001</v>
      </c>
      <c r="M56" s="224" t="s">
        <v>286</v>
      </c>
      <c r="N56" s="224">
        <v>28140.856</v>
      </c>
      <c r="O56" s="220" t="s">
        <v>4</v>
      </c>
      <c r="P56" s="224">
        <v>7641.5690000000004</v>
      </c>
      <c r="Q56" s="224" t="s">
        <v>286</v>
      </c>
      <c r="R56" s="224">
        <v>2389.4859999999999</v>
      </c>
      <c r="S56" s="143" t="s">
        <v>4</v>
      </c>
      <c r="T56" s="224">
        <v>751.04499999999996</v>
      </c>
    </row>
    <row r="57" spans="1:20" s="219" customFormat="1" ht="11.25" customHeight="1" x14ac:dyDescent="0.2">
      <c r="A57" s="221"/>
      <c r="B57" s="124">
        <v>8</v>
      </c>
      <c r="C57" s="126"/>
      <c r="D57" s="126"/>
      <c r="E57" s="126"/>
      <c r="F57" s="15">
        <v>2991.5079999999998</v>
      </c>
      <c r="G57" s="143" t="s">
        <v>4</v>
      </c>
      <c r="H57" s="224">
        <v>754.98299999999995</v>
      </c>
      <c r="I57" s="224" t="s">
        <v>286</v>
      </c>
      <c r="J57" s="224">
        <v>158218.72500000001</v>
      </c>
      <c r="K57" s="143" t="s">
        <v>4</v>
      </c>
      <c r="L57" s="224">
        <v>25791.34</v>
      </c>
      <c r="M57" s="224" t="s">
        <v>286</v>
      </c>
      <c r="N57" s="224">
        <v>26588.476999999999</v>
      </c>
      <c r="O57" s="220" t="s">
        <v>4</v>
      </c>
      <c r="P57" s="224">
        <v>6220.4920000000002</v>
      </c>
      <c r="Q57" s="224" t="s">
        <v>286</v>
      </c>
      <c r="R57" s="224">
        <v>1791.5830000000001</v>
      </c>
      <c r="S57" s="143" t="s">
        <v>4</v>
      </c>
      <c r="T57" s="224">
        <v>384.28699999999998</v>
      </c>
    </row>
    <row r="58" spans="1:20" s="219" customFormat="1" ht="11.25" customHeight="1" x14ac:dyDescent="0.2">
      <c r="A58" s="221"/>
      <c r="B58" s="124">
        <v>9</v>
      </c>
      <c r="C58" s="126"/>
      <c r="D58" s="126"/>
      <c r="E58" s="126"/>
      <c r="F58" s="15">
        <v>2655.799</v>
      </c>
      <c r="G58" s="143" t="s">
        <v>4</v>
      </c>
      <c r="H58" s="224">
        <v>696.92700000000002</v>
      </c>
      <c r="I58" s="224" t="s">
        <v>286</v>
      </c>
      <c r="J58" s="224">
        <v>165797.52499999999</v>
      </c>
      <c r="K58" s="143" t="s">
        <v>4</v>
      </c>
      <c r="L58" s="224">
        <v>29167.645</v>
      </c>
      <c r="M58" s="224" t="s">
        <v>286</v>
      </c>
      <c r="N58" s="224">
        <v>24581.746999999999</v>
      </c>
      <c r="O58" s="220" t="s">
        <v>4</v>
      </c>
      <c r="P58" s="224">
        <v>5626.3230000000003</v>
      </c>
      <c r="Q58" s="224" t="s">
        <v>286</v>
      </c>
      <c r="R58" s="224">
        <v>1802.845</v>
      </c>
      <c r="S58" s="143" t="s">
        <v>4</v>
      </c>
      <c r="T58" s="224">
        <v>387.42599999999999</v>
      </c>
    </row>
    <row r="59" spans="1:20" s="219" customFormat="1" ht="11.25" customHeight="1" x14ac:dyDescent="0.2">
      <c r="A59" s="221"/>
      <c r="B59" s="124" t="s">
        <v>164</v>
      </c>
      <c r="C59" s="124"/>
      <c r="D59" s="124"/>
      <c r="E59" s="124"/>
      <c r="F59" s="15">
        <v>7870.5770000000002</v>
      </c>
      <c r="G59" s="143" t="s">
        <v>4</v>
      </c>
      <c r="H59" s="224">
        <v>1085.873</v>
      </c>
      <c r="I59" s="224" t="s">
        <v>286</v>
      </c>
      <c r="J59" s="224">
        <v>338781.97700000001</v>
      </c>
      <c r="K59" s="143" t="s">
        <v>4</v>
      </c>
      <c r="L59" s="224">
        <v>37489.173000000003</v>
      </c>
      <c r="M59" s="224" t="s">
        <v>286</v>
      </c>
      <c r="N59" s="224">
        <v>64405.533000000003</v>
      </c>
      <c r="O59" s="220" t="s">
        <v>4</v>
      </c>
      <c r="P59" s="224">
        <v>9513.3919999999998</v>
      </c>
      <c r="Q59" s="224" t="s">
        <v>286</v>
      </c>
      <c r="R59" s="224">
        <v>3276.7359999999999</v>
      </c>
      <c r="S59" s="143" t="s">
        <v>4</v>
      </c>
      <c r="T59" s="224">
        <v>475.08699999999999</v>
      </c>
    </row>
    <row r="60" spans="1:20" s="127" customFormat="1" ht="5.25" customHeight="1" thickBot="1" x14ac:dyDescent="0.3">
      <c r="A60" s="234"/>
      <c r="B60" s="63"/>
      <c r="C60" s="64"/>
      <c r="D60" s="64"/>
      <c r="E60" s="64"/>
      <c r="F60" s="64"/>
      <c r="G60" s="153"/>
      <c r="H60" s="140"/>
      <c r="I60" s="140"/>
      <c r="J60" s="140"/>
      <c r="K60" s="153"/>
      <c r="L60" s="140"/>
      <c r="M60" s="140"/>
      <c r="N60" s="140"/>
      <c r="O60" s="153"/>
      <c r="P60" s="140"/>
      <c r="Q60" s="140"/>
      <c r="R60" s="140"/>
      <c r="S60" s="153"/>
      <c r="T60" s="140"/>
    </row>
    <row r="61" spans="1:20" ht="12.75" customHeight="1" x14ac:dyDescent="0.2">
      <c r="A61" s="479" t="s">
        <v>464</v>
      </c>
      <c r="B61" s="479"/>
      <c r="C61" s="479"/>
      <c r="D61" s="479"/>
      <c r="E61" s="479"/>
      <c r="F61" s="479"/>
      <c r="G61" s="479"/>
      <c r="H61" s="479"/>
      <c r="I61" s="479"/>
      <c r="J61" s="479"/>
      <c r="K61" s="479"/>
      <c r="L61" s="479"/>
      <c r="M61" s="479"/>
      <c r="N61" s="479"/>
      <c r="O61" s="479"/>
      <c r="P61" s="479"/>
      <c r="Q61" s="479"/>
      <c r="R61" s="479"/>
      <c r="S61" s="479"/>
      <c r="T61" s="479"/>
    </row>
    <row r="62" spans="1:20" ht="12.75" customHeight="1" x14ac:dyDescent="0.2">
      <c r="A62" s="480"/>
      <c r="B62" s="480"/>
      <c r="C62" s="480"/>
      <c r="D62" s="480"/>
      <c r="E62" s="480"/>
      <c r="F62" s="480"/>
      <c r="G62" s="480"/>
      <c r="H62" s="480"/>
      <c r="I62" s="480"/>
      <c r="J62" s="480"/>
      <c r="K62" s="480"/>
      <c r="L62" s="480"/>
      <c r="M62" s="480"/>
      <c r="N62" s="480"/>
      <c r="O62" s="480"/>
      <c r="P62" s="480"/>
      <c r="Q62" s="480"/>
      <c r="R62" s="480"/>
      <c r="S62" s="480"/>
      <c r="T62" s="480"/>
    </row>
    <row r="63" spans="1:20" ht="12.75" customHeight="1" x14ac:dyDescent="0.2"/>
    <row r="64" spans="1:20" ht="12.75" customHeight="1" x14ac:dyDescent="0.2"/>
    <row r="65" ht="12.75" customHeight="1" x14ac:dyDescent="0.2"/>
    <row r="66" ht="12.75" customHeight="1" x14ac:dyDescent="0.2"/>
    <row r="67" ht="12.75" customHeight="1" x14ac:dyDescent="0.2"/>
  </sheetData>
  <sheetProtection formatCells="0" formatColumns="0" formatRows="0"/>
  <mergeCells count="9">
    <mergeCell ref="A61:T62"/>
    <mergeCell ref="R6:T6"/>
    <mergeCell ref="R7:T7"/>
    <mergeCell ref="F6:H6"/>
    <mergeCell ref="F7:H7"/>
    <mergeCell ref="J6:L6"/>
    <mergeCell ref="J7:L7"/>
    <mergeCell ref="N6:P6"/>
    <mergeCell ref="N7:P7"/>
  </mergeCells>
  <phoneticPr fontId="13" type="noConversion"/>
  <pageMargins left="0.75" right="0.75" top="1" bottom="1" header="0.5" footer="0.5"/>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F78"/>
  <sheetViews>
    <sheetView zoomScaleNormal="100" workbookViewId="0"/>
  </sheetViews>
  <sheetFormatPr defaultRowHeight="12.75" x14ac:dyDescent="0.2"/>
  <cols>
    <col min="1" max="1" width="2.85546875" style="33" customWidth="1"/>
    <col min="2" max="4" width="2.85546875" style="33" hidden="1" customWidth="1"/>
    <col min="5" max="5" width="17.7109375" style="33" customWidth="1"/>
    <col min="6" max="6" width="8.140625" style="33" customWidth="1"/>
    <col min="7" max="7" width="1.85546875" style="41" customWidth="1"/>
    <col min="8" max="8" width="6.5703125" style="33" customWidth="1"/>
    <col min="9" max="9" width="1.140625" style="33" customWidth="1"/>
    <col min="10" max="10" width="8.140625" style="33" customWidth="1"/>
    <col min="11" max="11" width="1.85546875" style="41" bestFit="1" customWidth="1"/>
    <col min="12" max="12" width="7.140625" style="33" customWidth="1"/>
    <col min="13" max="13" width="1.140625" style="33" customWidth="1"/>
    <col min="14" max="14" width="8.140625" style="33" customWidth="1"/>
    <col min="15" max="15" width="1.85546875" style="41" bestFit="1" customWidth="1"/>
    <col min="16" max="16" width="6.85546875" style="33" bestFit="1" customWidth="1"/>
    <col min="17" max="17" width="1.140625" style="33" customWidth="1"/>
    <col min="18" max="18" width="7" style="33" customWidth="1"/>
    <col min="19" max="19" width="1.85546875" style="41" bestFit="1" customWidth="1"/>
    <col min="20" max="20" width="5.42578125" style="33" customWidth="1"/>
    <col min="21" max="16384" width="9.140625" style="33"/>
  </cols>
  <sheetData>
    <row r="1" spans="1:32" ht="6.75" customHeight="1" x14ac:dyDescent="0.2"/>
    <row r="2" spans="1:32" ht="15" x14ac:dyDescent="0.25">
      <c r="A2" s="256" t="s">
        <v>160</v>
      </c>
      <c r="B2" s="256"/>
      <c r="C2" s="256"/>
      <c r="D2" s="256"/>
      <c r="E2" s="212"/>
    </row>
    <row r="3" spans="1:32" ht="15" x14ac:dyDescent="0.25">
      <c r="A3" s="189" t="s">
        <v>503</v>
      </c>
      <c r="B3" s="189"/>
      <c r="C3" s="189"/>
      <c r="D3" s="189"/>
      <c r="E3" s="213"/>
      <c r="F3" s="32"/>
      <c r="G3" s="165"/>
      <c r="H3" s="32"/>
      <c r="I3" s="32"/>
      <c r="J3" s="32"/>
      <c r="K3" s="165"/>
      <c r="L3" s="32"/>
      <c r="M3" s="32"/>
      <c r="N3" s="32"/>
      <c r="O3" s="165"/>
      <c r="P3" s="32"/>
      <c r="Q3" s="32"/>
      <c r="R3" s="32"/>
      <c r="S3" s="165"/>
      <c r="T3" s="32"/>
      <c r="U3" s="32"/>
      <c r="V3" s="32"/>
      <c r="W3" s="32"/>
      <c r="X3" s="32"/>
      <c r="Y3" s="32"/>
      <c r="Z3" s="32"/>
      <c r="AA3" s="32"/>
      <c r="AB3" s="32"/>
      <c r="AC3" s="32"/>
      <c r="AD3" s="32"/>
      <c r="AE3" s="32"/>
      <c r="AF3" s="32"/>
    </row>
    <row r="4" spans="1:32" ht="15" x14ac:dyDescent="0.25">
      <c r="A4" s="188" t="s">
        <v>230</v>
      </c>
      <c r="B4" s="257"/>
      <c r="C4" s="257"/>
      <c r="D4" s="257"/>
      <c r="E4" s="213"/>
      <c r="F4" s="32"/>
      <c r="G4" s="165"/>
      <c r="H4" s="32"/>
      <c r="I4" s="32"/>
      <c r="J4" s="32"/>
      <c r="K4" s="165"/>
      <c r="L4" s="32"/>
      <c r="M4" s="32"/>
      <c r="N4" s="32"/>
      <c r="O4" s="165"/>
      <c r="P4" s="32"/>
      <c r="Q4" s="32"/>
      <c r="R4" s="32"/>
      <c r="S4" s="165"/>
      <c r="T4" s="32"/>
      <c r="U4" s="32"/>
      <c r="W4" s="32"/>
      <c r="X4" s="32"/>
      <c r="Y4" s="32"/>
      <c r="Z4" s="32"/>
      <c r="AA4" s="32"/>
      <c r="AB4" s="32"/>
      <c r="AC4" s="32"/>
      <c r="AD4" s="32"/>
      <c r="AE4" s="32"/>
      <c r="AF4" s="32"/>
    </row>
    <row r="5" spans="1:32" ht="15.75" thickBot="1" x14ac:dyDescent="0.3">
      <c r="A5" s="188" t="s">
        <v>504</v>
      </c>
      <c r="B5" s="213"/>
      <c r="C5" s="213"/>
      <c r="D5" s="213"/>
      <c r="E5" s="213"/>
      <c r="F5" s="32"/>
      <c r="G5" s="165"/>
      <c r="H5" s="32"/>
      <c r="I5" s="64"/>
      <c r="J5" s="32"/>
      <c r="K5" s="165"/>
      <c r="L5" s="32"/>
      <c r="M5" s="32"/>
      <c r="N5" s="32"/>
      <c r="O5" s="165"/>
      <c r="P5" s="32"/>
      <c r="Q5" s="64"/>
      <c r="R5" s="32"/>
      <c r="S5" s="165"/>
      <c r="T5" s="32"/>
      <c r="U5" s="32"/>
      <c r="W5" s="32"/>
      <c r="X5" s="32"/>
      <c r="Y5" s="32"/>
      <c r="Z5" s="32"/>
      <c r="AA5" s="32"/>
      <c r="AB5" s="32"/>
      <c r="AC5" s="32"/>
      <c r="AD5" s="32"/>
      <c r="AE5" s="32"/>
      <c r="AF5" s="32"/>
    </row>
    <row r="6" spans="1:32" s="127" customFormat="1" ht="11.25" customHeight="1" x14ac:dyDescent="0.2">
      <c r="A6" s="258"/>
      <c r="B6" s="258"/>
      <c r="C6" s="258"/>
      <c r="D6" s="258"/>
      <c r="E6" s="258"/>
      <c r="F6" s="481" t="s">
        <v>20</v>
      </c>
      <c r="G6" s="481"/>
      <c r="H6" s="481"/>
      <c r="I6" s="205"/>
      <c r="J6" s="481" t="s">
        <v>117</v>
      </c>
      <c r="K6" s="481"/>
      <c r="L6" s="481"/>
      <c r="M6" s="481" t="s">
        <v>18</v>
      </c>
      <c r="N6" s="481"/>
      <c r="O6" s="481"/>
      <c r="P6" s="481"/>
      <c r="Q6" s="481" t="s">
        <v>149</v>
      </c>
      <c r="R6" s="481"/>
      <c r="S6" s="481"/>
      <c r="T6" s="481"/>
      <c r="V6" s="188"/>
    </row>
    <row r="7" spans="1:32" s="127" customFormat="1" ht="11.25" customHeight="1" x14ac:dyDescent="0.2">
      <c r="A7" s="259"/>
      <c r="B7" s="259"/>
      <c r="C7" s="259"/>
      <c r="D7" s="259"/>
      <c r="E7" s="259"/>
      <c r="F7" s="482" t="s">
        <v>180</v>
      </c>
      <c r="G7" s="482"/>
      <c r="H7" s="482"/>
      <c r="I7" s="205"/>
      <c r="J7" s="482" t="s">
        <v>197</v>
      </c>
      <c r="K7" s="482"/>
      <c r="L7" s="482"/>
      <c r="M7" s="205"/>
      <c r="N7" s="482" t="s">
        <v>198</v>
      </c>
      <c r="O7" s="482"/>
      <c r="P7" s="482"/>
      <c r="Q7" s="205"/>
      <c r="R7" s="482" t="s">
        <v>19</v>
      </c>
      <c r="S7" s="482"/>
      <c r="T7" s="482"/>
      <c r="V7" s="238"/>
    </row>
    <row r="8" spans="1:32" s="127" customFormat="1" ht="12" customHeight="1" thickBot="1" x14ac:dyDescent="0.25">
      <c r="A8" s="260"/>
      <c r="B8" s="260"/>
      <c r="C8" s="260"/>
      <c r="D8" s="260"/>
      <c r="E8" s="260"/>
      <c r="F8" s="3" t="s">
        <v>22</v>
      </c>
      <c r="G8" s="217"/>
      <c r="H8" s="217" t="s">
        <v>124</v>
      </c>
      <c r="I8" s="217"/>
      <c r="J8" s="3" t="s">
        <v>22</v>
      </c>
      <c r="K8" s="217"/>
      <c r="L8" s="217" t="s">
        <v>124</v>
      </c>
      <c r="M8" s="217"/>
      <c r="N8" s="3" t="s">
        <v>22</v>
      </c>
      <c r="O8" s="217"/>
      <c r="P8" s="217" t="s">
        <v>124</v>
      </c>
      <c r="Q8" s="140"/>
      <c r="R8" s="3" t="s">
        <v>22</v>
      </c>
      <c r="S8" s="217"/>
      <c r="T8" s="217" t="s">
        <v>124</v>
      </c>
    </row>
    <row r="9" spans="1:32" s="127" customFormat="1" ht="12" hidden="1" customHeight="1" x14ac:dyDescent="0.2">
      <c r="A9" s="259"/>
      <c r="B9" s="259"/>
      <c r="C9" s="259"/>
      <c r="D9" s="259"/>
      <c r="E9" s="259"/>
      <c r="F9" s="204"/>
      <c r="G9" s="262"/>
      <c r="H9" s="262"/>
      <c r="I9" s="262"/>
      <c r="J9" s="204"/>
      <c r="K9" s="262"/>
      <c r="L9" s="262"/>
      <c r="M9" s="262"/>
      <c r="N9" s="204"/>
      <c r="O9" s="262"/>
      <c r="P9" s="262"/>
      <c r="Q9" s="238"/>
      <c r="R9" s="204"/>
      <c r="S9" s="262"/>
      <c r="T9" s="262"/>
    </row>
    <row r="10" spans="1:32" s="127" customFormat="1" ht="5.25" customHeight="1" x14ac:dyDescent="0.2">
      <c r="A10" s="142"/>
      <c r="B10" s="142"/>
      <c r="C10" s="142"/>
      <c r="D10" s="142"/>
      <c r="E10" s="142"/>
      <c r="F10" s="125"/>
      <c r="G10" s="125"/>
      <c r="H10" s="125"/>
      <c r="I10" s="125"/>
      <c r="J10" s="125"/>
      <c r="K10" s="125"/>
      <c r="L10" s="125"/>
      <c r="M10" s="125"/>
      <c r="N10" s="125"/>
      <c r="O10" s="125"/>
      <c r="P10" s="125"/>
      <c r="Q10" s="125"/>
      <c r="R10" s="125"/>
      <c r="S10" s="125"/>
      <c r="T10" s="125"/>
    </row>
    <row r="11" spans="1:32" s="127" customFormat="1" ht="11.25" customHeight="1" x14ac:dyDescent="0.2">
      <c r="A11" s="126" t="s">
        <v>22</v>
      </c>
      <c r="B11" s="126"/>
      <c r="C11" s="126"/>
      <c r="D11" s="126"/>
      <c r="E11" s="126"/>
      <c r="F11" s="11">
        <v>41128.542999999998</v>
      </c>
      <c r="G11" s="143" t="s">
        <v>4</v>
      </c>
      <c r="H11" s="11">
        <v>2219.6689999999999</v>
      </c>
      <c r="I11" s="11" t="s">
        <v>286</v>
      </c>
      <c r="J11" s="11">
        <v>2841980.1869999999</v>
      </c>
      <c r="K11" s="143" t="s">
        <v>4</v>
      </c>
      <c r="L11" s="11">
        <v>109848.02</v>
      </c>
      <c r="M11" s="11" t="s">
        <v>286</v>
      </c>
      <c r="N11" s="11">
        <v>449389.77100000001</v>
      </c>
      <c r="O11" s="143" t="s">
        <v>4</v>
      </c>
      <c r="P11" s="11">
        <v>24789.367999999999</v>
      </c>
      <c r="Q11" s="11" t="s">
        <v>286</v>
      </c>
      <c r="R11" s="11">
        <v>38552.856</v>
      </c>
      <c r="S11" s="143" t="s">
        <v>4</v>
      </c>
      <c r="T11" s="11">
        <v>1945.9929999999999</v>
      </c>
    </row>
    <row r="12" spans="1:32" s="127" customFormat="1" ht="5.25" customHeight="1" x14ac:dyDescent="0.2">
      <c r="A12" s="142"/>
      <c r="B12" s="142"/>
      <c r="C12" s="142"/>
      <c r="D12" s="142"/>
      <c r="E12" s="142"/>
      <c r="F12" s="125"/>
      <c r="G12" s="218"/>
      <c r="H12" s="125"/>
      <c r="I12" s="125"/>
      <c r="J12" s="125"/>
      <c r="K12" s="218"/>
      <c r="L12" s="125"/>
      <c r="M12" s="125"/>
      <c r="N12" s="125"/>
      <c r="O12" s="218"/>
      <c r="P12" s="125"/>
      <c r="Q12" s="125"/>
      <c r="R12" s="125"/>
      <c r="S12" s="218"/>
      <c r="T12" s="125"/>
    </row>
    <row r="13" spans="1:32" s="127" customFormat="1" ht="11.25" customHeight="1" x14ac:dyDescent="0.2">
      <c r="A13" s="232" t="s">
        <v>127</v>
      </c>
      <c r="B13" s="232"/>
      <c r="C13" s="232"/>
      <c r="D13" s="232"/>
      <c r="E13" s="232"/>
      <c r="F13" s="232"/>
      <c r="G13" s="218"/>
      <c r="H13" s="125"/>
      <c r="I13" s="125"/>
      <c r="J13" s="125"/>
      <c r="K13" s="218"/>
      <c r="L13" s="125"/>
      <c r="M13" s="125"/>
      <c r="N13" s="125"/>
      <c r="O13" s="218"/>
      <c r="P13" s="125"/>
      <c r="Q13" s="125"/>
      <c r="R13" s="125"/>
      <c r="S13" s="218"/>
      <c r="T13" s="125"/>
    </row>
    <row r="14" spans="1:32" s="127" customFormat="1" ht="11.25" customHeight="1" x14ac:dyDescent="0.2">
      <c r="A14" s="126" t="s">
        <v>22</v>
      </c>
      <c r="B14" s="126"/>
      <c r="C14" s="126"/>
      <c r="D14" s="126"/>
      <c r="E14" s="126"/>
      <c r="F14" s="11">
        <v>21561.397000000001</v>
      </c>
      <c r="G14" s="143" t="s">
        <v>4</v>
      </c>
      <c r="H14" s="11">
        <v>1889.2190000000001</v>
      </c>
      <c r="I14" s="11" t="s">
        <v>286</v>
      </c>
      <c r="J14" s="11">
        <v>898953.42799999996</v>
      </c>
      <c r="K14" s="143" t="s">
        <v>4</v>
      </c>
      <c r="L14" s="11">
        <v>70938.175000000003</v>
      </c>
      <c r="M14" s="11" t="s">
        <v>286</v>
      </c>
      <c r="N14" s="11">
        <v>111409.194</v>
      </c>
      <c r="O14" s="143" t="s">
        <v>4</v>
      </c>
      <c r="P14" s="11">
        <v>9993.0120000000006</v>
      </c>
      <c r="Q14" s="11" t="s">
        <v>286</v>
      </c>
      <c r="R14" s="11">
        <v>3267.3040000000001</v>
      </c>
      <c r="S14" s="143" t="s">
        <v>4</v>
      </c>
      <c r="T14" s="11">
        <v>315.21699999999998</v>
      </c>
    </row>
    <row r="15" spans="1:32" s="127" customFormat="1" ht="10.5" customHeight="1" x14ac:dyDescent="0.2">
      <c r="E15" s="124" t="s">
        <v>165</v>
      </c>
      <c r="F15" s="15"/>
      <c r="G15" s="143"/>
      <c r="H15" s="15"/>
      <c r="I15" s="15"/>
      <c r="J15" s="15"/>
      <c r="K15" s="143"/>
      <c r="L15" s="15"/>
      <c r="M15" s="15"/>
      <c r="N15" s="15"/>
      <c r="O15" s="143"/>
      <c r="P15" s="15"/>
      <c r="Q15" s="15"/>
      <c r="R15" s="15"/>
      <c r="S15" s="143"/>
      <c r="T15" s="15"/>
    </row>
    <row r="16" spans="1:32" s="127" customFormat="1" ht="10.5" customHeight="1" x14ac:dyDescent="0.2">
      <c r="E16" s="124" t="s">
        <v>166</v>
      </c>
      <c r="F16" s="15">
        <v>4467.366</v>
      </c>
      <c r="G16" s="143" t="s">
        <v>4</v>
      </c>
      <c r="H16" s="15">
        <v>680.01099999999997</v>
      </c>
      <c r="I16" s="15" t="s">
        <v>286</v>
      </c>
      <c r="J16" s="15">
        <v>356884.43800000002</v>
      </c>
      <c r="K16" s="143" t="s">
        <v>4</v>
      </c>
      <c r="L16" s="15">
        <v>47732.453999999998</v>
      </c>
      <c r="M16" s="15" t="s">
        <v>286</v>
      </c>
      <c r="N16" s="15">
        <v>13133.5</v>
      </c>
      <c r="O16" s="143" t="s">
        <v>4</v>
      </c>
      <c r="P16" s="15">
        <v>1723.7639999999999</v>
      </c>
      <c r="Q16" s="15" t="s">
        <v>286</v>
      </c>
      <c r="R16" s="15">
        <v>785.92200000000003</v>
      </c>
      <c r="S16" s="143" t="s">
        <v>4</v>
      </c>
      <c r="T16" s="15">
        <v>120.511</v>
      </c>
    </row>
    <row r="17" spans="1:20" s="127" customFormat="1" ht="10.5" customHeight="1" x14ac:dyDescent="0.2">
      <c r="E17" s="124" t="s">
        <v>167</v>
      </c>
      <c r="F17" s="15">
        <v>11245.58</v>
      </c>
      <c r="G17" s="143" t="s">
        <v>4</v>
      </c>
      <c r="H17" s="15">
        <v>1604.37</v>
      </c>
      <c r="I17" s="15" t="s">
        <v>286</v>
      </c>
      <c r="J17" s="15">
        <v>429542.37</v>
      </c>
      <c r="K17" s="143" t="s">
        <v>4</v>
      </c>
      <c r="L17" s="15">
        <v>55248.642</v>
      </c>
      <c r="M17" s="15" t="s">
        <v>286</v>
      </c>
      <c r="N17" s="15">
        <v>55181.703000000001</v>
      </c>
      <c r="O17" s="143" t="s">
        <v>4</v>
      </c>
      <c r="P17" s="15">
        <v>7558.4889999999996</v>
      </c>
      <c r="Q17" s="15" t="s">
        <v>286</v>
      </c>
      <c r="R17" s="15">
        <v>1746.415</v>
      </c>
      <c r="S17" s="143" t="s">
        <v>4</v>
      </c>
      <c r="T17" s="15">
        <v>278.63200000000001</v>
      </c>
    </row>
    <row r="18" spans="1:20" s="127" customFormat="1" ht="10.5" customHeight="1" x14ac:dyDescent="0.2">
      <c r="E18" s="124" t="s">
        <v>168</v>
      </c>
      <c r="F18" s="15">
        <v>5848.4520000000002</v>
      </c>
      <c r="G18" s="143" t="s">
        <v>4</v>
      </c>
      <c r="H18" s="15">
        <v>829.22199999999998</v>
      </c>
      <c r="I18" s="15" t="s">
        <v>286</v>
      </c>
      <c r="J18" s="15">
        <v>112526.62</v>
      </c>
      <c r="K18" s="143" t="s">
        <v>4</v>
      </c>
      <c r="L18" s="15">
        <v>16249.248</v>
      </c>
      <c r="M18" s="15" t="s">
        <v>286</v>
      </c>
      <c r="N18" s="15">
        <v>43093.991000000002</v>
      </c>
      <c r="O18" s="143" t="s">
        <v>4</v>
      </c>
      <c r="P18" s="15">
        <v>6626.6509999999998</v>
      </c>
      <c r="Q18" s="15" t="s">
        <v>286</v>
      </c>
      <c r="R18" s="15">
        <v>734.96799999999996</v>
      </c>
      <c r="S18" s="143" t="s">
        <v>4</v>
      </c>
      <c r="T18" s="15">
        <v>110.788</v>
      </c>
    </row>
    <row r="19" spans="1:20" s="127" customFormat="1" ht="10.5" customHeight="1" x14ac:dyDescent="0.2">
      <c r="E19" s="124" t="s">
        <v>169</v>
      </c>
      <c r="F19" s="362" t="s">
        <v>285</v>
      </c>
      <c r="G19" s="143" t="s">
        <v>4</v>
      </c>
      <c r="H19" s="15" t="s">
        <v>285</v>
      </c>
      <c r="I19" s="15" t="s">
        <v>286</v>
      </c>
      <c r="J19" s="15" t="s">
        <v>285</v>
      </c>
      <c r="K19" s="143" t="s">
        <v>4</v>
      </c>
      <c r="L19" s="15" t="s">
        <v>285</v>
      </c>
      <c r="M19" s="15" t="s">
        <v>286</v>
      </c>
      <c r="N19" s="15" t="s">
        <v>285</v>
      </c>
      <c r="O19" s="143" t="s">
        <v>4</v>
      </c>
      <c r="P19" s="361" t="s">
        <v>285</v>
      </c>
      <c r="Q19" s="15" t="s">
        <v>286</v>
      </c>
      <c r="R19" s="15" t="s">
        <v>285</v>
      </c>
      <c r="S19" s="143" t="s">
        <v>4</v>
      </c>
      <c r="T19" s="15" t="s">
        <v>285</v>
      </c>
    </row>
    <row r="20" spans="1:20" s="127" customFormat="1" ht="5.25" customHeight="1" x14ac:dyDescent="0.2">
      <c r="A20" s="17"/>
      <c r="B20" s="17"/>
      <c r="C20" s="17"/>
      <c r="D20" s="17"/>
      <c r="E20" s="17"/>
      <c r="F20" s="17"/>
      <c r="G20" s="294"/>
      <c r="H20" s="17"/>
      <c r="I20" s="17"/>
      <c r="J20" s="17"/>
      <c r="K20" s="294"/>
      <c r="L20" s="17"/>
      <c r="M20" s="17"/>
      <c r="N20" s="17"/>
      <c r="O20" s="294"/>
      <c r="P20" s="17"/>
      <c r="Q20" s="17"/>
      <c r="R20" s="17"/>
      <c r="S20" s="294"/>
      <c r="T20" s="17"/>
    </row>
    <row r="21" spans="1:20" s="127" customFormat="1" ht="5.25" customHeight="1" x14ac:dyDescent="0.2">
      <c r="A21" s="123"/>
      <c r="B21" s="123"/>
      <c r="C21" s="123"/>
      <c r="D21" s="123"/>
      <c r="E21" s="123"/>
      <c r="F21" s="7"/>
      <c r="G21" s="227"/>
      <c r="H21" s="238"/>
      <c r="I21" s="238"/>
      <c r="J21" s="238"/>
      <c r="K21" s="227"/>
      <c r="L21" s="238"/>
      <c r="M21" s="238"/>
      <c r="N21" s="238"/>
      <c r="O21" s="227"/>
      <c r="P21" s="238"/>
      <c r="Q21" s="238"/>
      <c r="R21" s="238"/>
      <c r="S21" s="227"/>
      <c r="T21" s="238"/>
    </row>
    <row r="22" spans="1:20" s="127" customFormat="1" ht="11.25" customHeight="1" x14ac:dyDescent="0.2">
      <c r="A22" s="232" t="s">
        <v>128</v>
      </c>
      <c r="B22" s="232"/>
      <c r="C22" s="232"/>
      <c r="D22" s="232"/>
      <c r="E22" s="232"/>
      <c r="F22" s="232"/>
      <c r="G22" s="143"/>
      <c r="H22" s="125"/>
      <c r="I22" s="125"/>
      <c r="J22" s="125"/>
      <c r="K22" s="143"/>
      <c r="L22" s="125"/>
      <c r="M22" s="125"/>
      <c r="N22" s="125"/>
      <c r="O22" s="143"/>
      <c r="P22" s="125"/>
      <c r="Q22" s="125"/>
      <c r="R22" s="125"/>
      <c r="S22" s="143"/>
      <c r="T22" s="125"/>
    </row>
    <row r="23" spans="1:20" s="127" customFormat="1" ht="11.25" customHeight="1" x14ac:dyDescent="0.2">
      <c r="A23" s="126" t="s">
        <v>22</v>
      </c>
      <c r="B23" s="126"/>
      <c r="C23" s="126"/>
      <c r="D23" s="126"/>
      <c r="E23" s="126"/>
      <c r="F23" s="11">
        <v>14367.458000000001</v>
      </c>
      <c r="G23" s="143" t="s">
        <v>4</v>
      </c>
      <c r="H23" s="11">
        <v>1096.7090000000001</v>
      </c>
      <c r="I23" s="11" t="s">
        <v>286</v>
      </c>
      <c r="J23" s="11">
        <v>1520976.9550000001</v>
      </c>
      <c r="K23" s="143" t="s">
        <v>4</v>
      </c>
      <c r="L23" s="11">
        <v>84019.14</v>
      </c>
      <c r="M23" s="11" t="s">
        <v>286</v>
      </c>
      <c r="N23" s="11">
        <v>268193.29599999997</v>
      </c>
      <c r="O23" s="143" t="s">
        <v>4</v>
      </c>
      <c r="P23" s="11">
        <v>21263.646000000001</v>
      </c>
      <c r="Q23" s="11" t="s">
        <v>286</v>
      </c>
      <c r="R23" s="11">
        <v>29394.852999999999</v>
      </c>
      <c r="S23" s="143" t="s">
        <v>4</v>
      </c>
      <c r="T23" s="11">
        <v>1851.211</v>
      </c>
    </row>
    <row r="24" spans="1:20" s="127" customFormat="1" ht="10.5" customHeight="1" x14ac:dyDescent="0.2">
      <c r="E24" s="124" t="s">
        <v>165</v>
      </c>
      <c r="F24" s="15"/>
      <c r="G24" s="143"/>
      <c r="H24" s="15"/>
      <c r="I24" s="15"/>
      <c r="J24" s="15"/>
      <c r="K24" s="143"/>
      <c r="L24" s="15"/>
      <c r="M24" s="15"/>
      <c r="N24" s="15"/>
      <c r="O24" s="143"/>
      <c r="P24" s="15"/>
      <c r="Q24" s="15"/>
      <c r="R24" s="15"/>
      <c r="S24" s="143"/>
      <c r="T24" s="15"/>
    </row>
    <row r="25" spans="1:20" s="127" customFormat="1" ht="10.5" customHeight="1" x14ac:dyDescent="0.2">
      <c r="E25" s="124" t="s">
        <v>170</v>
      </c>
      <c r="F25" s="15" t="s">
        <v>285</v>
      </c>
      <c r="G25" s="143" t="s">
        <v>4</v>
      </c>
      <c r="H25" s="15" t="s">
        <v>285</v>
      </c>
      <c r="I25" s="15" t="s">
        <v>286</v>
      </c>
      <c r="J25" s="15" t="s">
        <v>285</v>
      </c>
      <c r="K25" s="143" t="s">
        <v>4</v>
      </c>
      <c r="L25" s="15" t="s">
        <v>285</v>
      </c>
      <c r="M25" s="15" t="s">
        <v>286</v>
      </c>
      <c r="N25" s="15" t="s">
        <v>285</v>
      </c>
      <c r="O25" s="143" t="s">
        <v>4</v>
      </c>
      <c r="P25" s="15" t="s">
        <v>285</v>
      </c>
      <c r="Q25" s="15" t="s">
        <v>286</v>
      </c>
      <c r="R25" s="15" t="s">
        <v>285</v>
      </c>
      <c r="S25" s="143" t="s">
        <v>4</v>
      </c>
      <c r="T25" s="15" t="s">
        <v>285</v>
      </c>
    </row>
    <row r="26" spans="1:20" s="127" customFormat="1" ht="10.5" customHeight="1" x14ac:dyDescent="0.2">
      <c r="E26" s="124" t="s">
        <v>171</v>
      </c>
      <c r="F26" s="15">
        <v>47.348999999999997</v>
      </c>
      <c r="G26" s="143" t="s">
        <v>4</v>
      </c>
      <c r="H26" s="15">
        <v>65.084999999999994</v>
      </c>
      <c r="I26" s="15" t="s">
        <v>286</v>
      </c>
      <c r="J26" s="15">
        <v>4106.5709999999999</v>
      </c>
      <c r="K26" s="143" t="s">
        <v>4</v>
      </c>
      <c r="L26" s="15">
        <v>5411.7860000000001</v>
      </c>
      <c r="M26" s="15" t="s">
        <v>286</v>
      </c>
      <c r="N26" s="15">
        <v>417.31400000000002</v>
      </c>
      <c r="O26" s="143" t="s">
        <v>4</v>
      </c>
      <c r="P26" s="15">
        <v>483.02800000000002</v>
      </c>
      <c r="Q26" s="15" t="s">
        <v>286</v>
      </c>
      <c r="R26" s="15">
        <v>57.808</v>
      </c>
      <c r="S26" s="143" t="s">
        <v>4</v>
      </c>
      <c r="T26" s="15">
        <v>82.387</v>
      </c>
    </row>
    <row r="27" spans="1:20" s="127" customFormat="1" ht="10.5" customHeight="1" x14ac:dyDescent="0.2">
      <c r="E27" s="124" t="s">
        <v>172</v>
      </c>
      <c r="F27" s="15">
        <v>25.672000000000001</v>
      </c>
      <c r="G27" s="143" t="s">
        <v>4</v>
      </c>
      <c r="H27" s="15">
        <v>36.076000000000001</v>
      </c>
      <c r="I27" s="15" t="s">
        <v>286</v>
      </c>
      <c r="J27" s="15">
        <v>993.57399999999996</v>
      </c>
      <c r="K27" s="143" t="s">
        <v>4</v>
      </c>
      <c r="L27" s="15">
        <v>1625.962</v>
      </c>
      <c r="M27" s="15" t="s">
        <v>286</v>
      </c>
      <c r="N27" s="15">
        <v>171.959</v>
      </c>
      <c r="O27" s="143" t="s">
        <v>4</v>
      </c>
      <c r="P27" s="15">
        <v>224.595</v>
      </c>
      <c r="Q27" s="15" t="s">
        <v>286</v>
      </c>
      <c r="R27" s="15">
        <v>16.103999999999999</v>
      </c>
      <c r="S27" s="143" t="s">
        <v>4</v>
      </c>
      <c r="T27" s="15">
        <v>30.001000000000001</v>
      </c>
    </row>
    <row r="28" spans="1:20" s="127" customFormat="1" ht="10.5" customHeight="1" x14ac:dyDescent="0.2">
      <c r="E28" s="124" t="s">
        <v>173</v>
      </c>
      <c r="F28" s="15">
        <v>167</v>
      </c>
      <c r="G28" s="143" t="s">
        <v>4</v>
      </c>
      <c r="H28" s="15">
        <v>127.90300000000001</v>
      </c>
      <c r="I28" s="15" t="s">
        <v>286</v>
      </c>
      <c r="J28" s="15">
        <v>10013.771000000001</v>
      </c>
      <c r="K28" s="143" t="s">
        <v>4</v>
      </c>
      <c r="L28" s="15">
        <v>6997.2879999999996</v>
      </c>
      <c r="M28" s="15" t="s">
        <v>286</v>
      </c>
      <c r="N28" s="15">
        <v>2113.989</v>
      </c>
      <c r="O28" s="143" t="s">
        <v>4</v>
      </c>
      <c r="P28" s="15">
        <v>1541.7449999999999</v>
      </c>
      <c r="Q28" s="15" t="s">
        <v>286</v>
      </c>
      <c r="R28" s="15">
        <v>88.040999999999997</v>
      </c>
      <c r="S28" s="143" t="s">
        <v>4</v>
      </c>
      <c r="T28" s="15">
        <v>57.344000000000001</v>
      </c>
    </row>
    <row r="29" spans="1:20" s="127" customFormat="1" ht="10.5" customHeight="1" x14ac:dyDescent="0.2">
      <c r="E29" s="124" t="s">
        <v>174</v>
      </c>
      <c r="F29" s="15">
        <v>917.01800000000003</v>
      </c>
      <c r="G29" s="143" t="s">
        <v>4</v>
      </c>
      <c r="H29" s="15">
        <v>329.61900000000003</v>
      </c>
      <c r="I29" s="15" t="s">
        <v>286</v>
      </c>
      <c r="J29" s="15">
        <v>70204.3</v>
      </c>
      <c r="K29" s="143" t="s">
        <v>4</v>
      </c>
      <c r="L29" s="15">
        <v>19561.21</v>
      </c>
      <c r="M29" s="15" t="s">
        <v>286</v>
      </c>
      <c r="N29" s="15">
        <v>14249.82</v>
      </c>
      <c r="O29" s="143" t="s">
        <v>4</v>
      </c>
      <c r="P29" s="15">
        <v>5250.1589999999997</v>
      </c>
      <c r="Q29" s="15" t="s">
        <v>286</v>
      </c>
      <c r="R29" s="15">
        <v>1072.461</v>
      </c>
      <c r="S29" s="143" t="s">
        <v>4</v>
      </c>
      <c r="T29" s="15">
        <v>382.25400000000002</v>
      </c>
    </row>
    <row r="30" spans="1:20" s="127" customFormat="1" ht="10.5" customHeight="1" x14ac:dyDescent="0.2">
      <c r="E30" s="124" t="s">
        <v>175</v>
      </c>
      <c r="F30" s="15">
        <v>8079.6980000000003</v>
      </c>
      <c r="G30" s="143" t="s">
        <v>4</v>
      </c>
      <c r="H30" s="15">
        <v>790.66800000000001</v>
      </c>
      <c r="I30" s="15" t="s">
        <v>286</v>
      </c>
      <c r="J30" s="15">
        <v>1091393.8119999999</v>
      </c>
      <c r="K30" s="143" t="s">
        <v>4</v>
      </c>
      <c r="L30" s="15">
        <v>77765.524000000005</v>
      </c>
      <c r="M30" s="15" t="s">
        <v>286</v>
      </c>
      <c r="N30" s="15">
        <v>157161.568</v>
      </c>
      <c r="O30" s="143" t="s">
        <v>4</v>
      </c>
      <c r="P30" s="15">
        <v>15833.057000000001</v>
      </c>
      <c r="Q30" s="15" t="s">
        <v>286</v>
      </c>
      <c r="R30" s="15">
        <v>21854.205000000002</v>
      </c>
      <c r="S30" s="143" t="s">
        <v>4</v>
      </c>
      <c r="T30" s="15">
        <v>1742.982</v>
      </c>
    </row>
    <row r="31" spans="1:20" s="127" customFormat="1" ht="10.5" customHeight="1" x14ac:dyDescent="0.2">
      <c r="E31" s="124" t="s">
        <v>169</v>
      </c>
      <c r="F31" s="15">
        <v>5130.7209999999995</v>
      </c>
      <c r="G31" s="143" t="s">
        <v>4</v>
      </c>
      <c r="H31" s="15">
        <v>740.39300000000003</v>
      </c>
      <c r="I31" s="15" t="s">
        <v>286</v>
      </c>
      <c r="J31" s="15">
        <v>344264.92700000003</v>
      </c>
      <c r="K31" s="143" t="s">
        <v>4</v>
      </c>
      <c r="L31" s="15">
        <v>45173.072</v>
      </c>
      <c r="M31" s="15" t="s">
        <v>286</v>
      </c>
      <c r="N31" s="15">
        <v>94078.646999999997</v>
      </c>
      <c r="O31" s="143" t="s">
        <v>4</v>
      </c>
      <c r="P31" s="15">
        <v>14381.208000000001</v>
      </c>
      <c r="Q31" s="15" t="s">
        <v>286</v>
      </c>
      <c r="R31" s="15">
        <v>6306.2330000000002</v>
      </c>
      <c r="S31" s="143" t="s">
        <v>4</v>
      </c>
      <c r="T31" s="15">
        <v>885.48800000000006</v>
      </c>
    </row>
    <row r="32" spans="1:20" s="230" customFormat="1" ht="6" customHeight="1" x14ac:dyDescent="0.2">
      <c r="A32" s="17"/>
      <c r="B32" s="17"/>
      <c r="C32" s="17"/>
      <c r="D32" s="17"/>
      <c r="E32" s="17"/>
      <c r="F32" s="17"/>
      <c r="G32" s="294"/>
      <c r="H32" s="17"/>
      <c r="I32" s="17"/>
      <c r="J32" s="17"/>
      <c r="K32" s="294"/>
      <c r="L32" s="17"/>
      <c r="M32" s="17"/>
      <c r="N32" s="17"/>
      <c r="O32" s="294"/>
      <c r="P32" s="17"/>
      <c r="Q32" s="17"/>
      <c r="R32" s="17"/>
      <c r="S32" s="294"/>
      <c r="T32" s="17"/>
    </row>
    <row r="33" spans="1:20" s="127" customFormat="1" ht="5.25" customHeight="1" x14ac:dyDescent="0.2">
      <c r="A33" s="124"/>
      <c r="B33" s="124"/>
      <c r="C33" s="124"/>
      <c r="D33" s="124"/>
      <c r="E33" s="124"/>
      <c r="G33" s="143"/>
      <c r="K33" s="143"/>
      <c r="O33" s="143"/>
      <c r="S33" s="143"/>
    </row>
    <row r="34" spans="1:20" s="127" customFormat="1" ht="11.25" customHeight="1" x14ac:dyDescent="0.2">
      <c r="A34" s="232" t="s">
        <v>129</v>
      </c>
      <c r="B34" s="232"/>
      <c r="C34" s="232"/>
      <c r="D34" s="232"/>
      <c r="E34" s="232"/>
      <c r="F34" s="232"/>
      <c r="G34" s="263"/>
      <c r="H34" s="232"/>
      <c r="I34" s="232"/>
      <c r="J34" s="125"/>
      <c r="K34" s="143"/>
      <c r="L34" s="125"/>
      <c r="M34" s="125"/>
      <c r="N34" s="125"/>
      <c r="O34" s="143"/>
      <c r="P34" s="125"/>
      <c r="Q34" s="125"/>
      <c r="R34" s="125"/>
      <c r="S34" s="143"/>
      <c r="T34" s="125"/>
    </row>
    <row r="35" spans="1:20" s="127" customFormat="1" ht="11.25" customHeight="1" x14ac:dyDescent="0.2">
      <c r="A35" s="126" t="s">
        <v>22</v>
      </c>
      <c r="B35" s="126"/>
      <c r="C35" s="126"/>
      <c r="D35" s="126"/>
      <c r="E35" s="126"/>
      <c r="F35" s="11">
        <v>245</v>
      </c>
      <c r="G35" s="143" t="s">
        <v>4</v>
      </c>
      <c r="H35" s="11">
        <v>207.71299999999999</v>
      </c>
      <c r="I35" s="11" t="s">
        <v>286</v>
      </c>
      <c r="J35" s="11">
        <v>13233.998</v>
      </c>
      <c r="K35" s="143" t="s">
        <v>4</v>
      </c>
      <c r="L35" s="11">
        <v>7790.3239999999996</v>
      </c>
      <c r="M35" s="11" t="s">
        <v>286</v>
      </c>
      <c r="N35" s="11">
        <v>4185.433</v>
      </c>
      <c r="O35" s="143" t="s">
        <v>4</v>
      </c>
      <c r="P35" s="11">
        <v>3531.377</v>
      </c>
      <c r="Q35" s="11" t="s">
        <v>286</v>
      </c>
      <c r="R35" s="11">
        <v>292.488</v>
      </c>
      <c r="S35" s="143" t="s">
        <v>4</v>
      </c>
      <c r="T35" s="11">
        <v>215.92599999999999</v>
      </c>
    </row>
    <row r="36" spans="1:20" s="127" customFormat="1" ht="10.5" customHeight="1" x14ac:dyDescent="0.2">
      <c r="E36" s="124" t="s">
        <v>165</v>
      </c>
      <c r="F36" s="15"/>
      <c r="G36" s="143"/>
      <c r="H36" s="15"/>
      <c r="I36" s="15"/>
      <c r="J36" s="15"/>
      <c r="K36" s="143"/>
      <c r="L36" s="15"/>
      <c r="M36" s="15"/>
      <c r="N36" s="15"/>
      <c r="O36" s="143"/>
      <c r="P36" s="15"/>
      <c r="Q36" s="15"/>
      <c r="R36" s="15"/>
      <c r="S36" s="143"/>
      <c r="T36" s="15"/>
    </row>
    <row r="37" spans="1:20" s="127" customFormat="1" ht="10.5" customHeight="1" x14ac:dyDescent="0.2">
      <c r="E37" s="124" t="s">
        <v>170</v>
      </c>
      <c r="F37" s="15" t="s">
        <v>285</v>
      </c>
      <c r="G37" s="143" t="s">
        <v>4</v>
      </c>
      <c r="H37" s="15" t="s">
        <v>285</v>
      </c>
      <c r="I37" s="15" t="s">
        <v>286</v>
      </c>
      <c r="J37" s="15" t="s">
        <v>285</v>
      </c>
      <c r="K37" s="143" t="s">
        <v>4</v>
      </c>
      <c r="L37" s="15" t="s">
        <v>285</v>
      </c>
      <c r="M37" s="15" t="s">
        <v>286</v>
      </c>
      <c r="N37" s="15" t="s">
        <v>285</v>
      </c>
      <c r="O37" s="143" t="s">
        <v>4</v>
      </c>
      <c r="P37" s="15" t="s">
        <v>285</v>
      </c>
      <c r="Q37" s="15" t="s">
        <v>286</v>
      </c>
      <c r="R37" s="15" t="s">
        <v>285</v>
      </c>
      <c r="S37" s="143" t="s">
        <v>4</v>
      </c>
      <c r="T37" s="15" t="s">
        <v>285</v>
      </c>
    </row>
    <row r="38" spans="1:20" s="127" customFormat="1" ht="10.5" customHeight="1" x14ac:dyDescent="0.2">
      <c r="E38" s="124" t="s">
        <v>171</v>
      </c>
      <c r="F38" s="15" t="s">
        <v>285</v>
      </c>
      <c r="G38" s="143" t="s">
        <v>4</v>
      </c>
      <c r="H38" s="15" t="s">
        <v>285</v>
      </c>
      <c r="I38" s="15" t="s">
        <v>286</v>
      </c>
      <c r="J38" s="15" t="s">
        <v>285</v>
      </c>
      <c r="K38" s="143" t="s">
        <v>4</v>
      </c>
      <c r="L38" s="15" t="s">
        <v>285</v>
      </c>
      <c r="M38" s="15" t="s">
        <v>286</v>
      </c>
      <c r="N38" s="15" t="s">
        <v>285</v>
      </c>
      <c r="O38" s="143" t="s">
        <v>4</v>
      </c>
      <c r="P38" s="15" t="s">
        <v>285</v>
      </c>
      <c r="Q38" s="15" t="s">
        <v>286</v>
      </c>
      <c r="R38" s="15" t="s">
        <v>285</v>
      </c>
      <c r="S38" s="143" t="s">
        <v>4</v>
      </c>
      <c r="T38" s="15" t="s">
        <v>285</v>
      </c>
    </row>
    <row r="39" spans="1:20" s="127" customFormat="1" ht="10.5" customHeight="1" x14ac:dyDescent="0.2">
      <c r="E39" s="124" t="s">
        <v>172</v>
      </c>
      <c r="F39" s="15">
        <v>0.90400000000000003</v>
      </c>
      <c r="G39" s="143" t="s">
        <v>4</v>
      </c>
      <c r="H39" s="15">
        <v>1.7689999999999999</v>
      </c>
      <c r="I39" s="15" t="s">
        <v>286</v>
      </c>
      <c r="J39" s="15">
        <v>107.566</v>
      </c>
      <c r="K39" s="143" t="s">
        <v>4</v>
      </c>
      <c r="L39" s="15">
        <v>210.55199999999999</v>
      </c>
      <c r="M39" s="15" t="s">
        <v>286</v>
      </c>
      <c r="N39" s="15" t="s">
        <v>285</v>
      </c>
      <c r="O39" s="143" t="s">
        <v>4</v>
      </c>
      <c r="P39" s="15" t="s">
        <v>285</v>
      </c>
      <c r="Q39" s="15" t="s">
        <v>286</v>
      </c>
      <c r="R39" s="15" t="s">
        <v>285</v>
      </c>
      <c r="S39" s="143" t="s">
        <v>4</v>
      </c>
      <c r="T39" s="15" t="s">
        <v>285</v>
      </c>
    </row>
    <row r="40" spans="1:20" s="127" customFormat="1" ht="10.5" customHeight="1" x14ac:dyDescent="0.2">
      <c r="E40" s="124" t="s">
        <v>173</v>
      </c>
      <c r="F40" s="15">
        <v>89.031999999999996</v>
      </c>
      <c r="G40" s="143" t="s">
        <v>4</v>
      </c>
      <c r="H40" s="15">
        <v>173.30600000000001</v>
      </c>
      <c r="I40" s="15" t="s">
        <v>286</v>
      </c>
      <c r="J40" s="15">
        <v>1272.03</v>
      </c>
      <c r="K40" s="143" t="s">
        <v>4</v>
      </c>
      <c r="L40" s="15">
        <v>1890.9760000000001</v>
      </c>
      <c r="M40" s="15" t="s">
        <v>286</v>
      </c>
      <c r="N40" s="15">
        <v>1532.1389999999999</v>
      </c>
      <c r="O40" s="143" t="s">
        <v>4</v>
      </c>
      <c r="P40" s="15">
        <v>2989.4940000000001</v>
      </c>
      <c r="Q40" s="15" t="s">
        <v>286</v>
      </c>
      <c r="R40" s="15">
        <v>17.132999999999999</v>
      </c>
      <c r="S40" s="143" t="s">
        <v>4</v>
      </c>
      <c r="T40" s="15">
        <v>30.114999999999998</v>
      </c>
    </row>
    <row r="41" spans="1:20" s="127" customFormat="1" ht="10.5" customHeight="1" x14ac:dyDescent="0.2">
      <c r="E41" s="124" t="s">
        <v>174</v>
      </c>
      <c r="F41" s="15">
        <v>75.576999999999998</v>
      </c>
      <c r="G41" s="143" t="s">
        <v>4</v>
      </c>
      <c r="H41" s="15">
        <v>91.147999999999996</v>
      </c>
      <c r="I41" s="15" t="s">
        <v>286</v>
      </c>
      <c r="J41" s="15">
        <v>4151.4620000000004</v>
      </c>
      <c r="K41" s="143" t="s">
        <v>4</v>
      </c>
      <c r="L41" s="15">
        <v>4053.6289999999999</v>
      </c>
      <c r="M41" s="15" t="s">
        <v>286</v>
      </c>
      <c r="N41" s="15">
        <v>1087.1010000000001</v>
      </c>
      <c r="O41" s="143" t="s">
        <v>4</v>
      </c>
      <c r="P41" s="15">
        <v>1206.241</v>
      </c>
      <c r="Q41" s="15" t="s">
        <v>286</v>
      </c>
      <c r="R41" s="15">
        <v>69.756</v>
      </c>
      <c r="S41" s="143" t="s">
        <v>4</v>
      </c>
      <c r="T41" s="15">
        <v>69.680000000000007</v>
      </c>
    </row>
    <row r="42" spans="1:20" s="127" customFormat="1" ht="10.5" customHeight="1" x14ac:dyDescent="0.2">
      <c r="E42" s="124" t="s">
        <v>175</v>
      </c>
      <c r="F42" s="15">
        <v>37.601999999999997</v>
      </c>
      <c r="G42" s="143" t="s">
        <v>4</v>
      </c>
      <c r="H42" s="15">
        <v>57.377000000000002</v>
      </c>
      <c r="I42" s="15" t="s">
        <v>286</v>
      </c>
      <c r="J42" s="15">
        <v>4062.0250000000001</v>
      </c>
      <c r="K42" s="143" t="s">
        <v>4</v>
      </c>
      <c r="L42" s="15">
        <v>5693.5839999999998</v>
      </c>
      <c r="M42" s="15" t="s">
        <v>286</v>
      </c>
      <c r="N42" s="15">
        <v>909.99300000000005</v>
      </c>
      <c r="O42" s="143" t="s">
        <v>4</v>
      </c>
      <c r="P42" s="15">
        <v>1275.5989999999999</v>
      </c>
      <c r="Q42" s="15" t="s">
        <v>286</v>
      </c>
      <c r="R42" s="15">
        <v>127.858</v>
      </c>
      <c r="S42" s="143" t="s">
        <v>4</v>
      </c>
      <c r="T42" s="15">
        <v>190.374</v>
      </c>
    </row>
    <row r="43" spans="1:20" s="127" customFormat="1" ht="10.5" customHeight="1" x14ac:dyDescent="0.2">
      <c r="E43" s="124" t="s">
        <v>169</v>
      </c>
      <c r="F43" s="15">
        <v>41.884</v>
      </c>
      <c r="G43" s="143" t="s">
        <v>4</v>
      </c>
      <c r="H43" s="15">
        <v>39.228999999999999</v>
      </c>
      <c r="I43" s="15" t="s">
        <v>286</v>
      </c>
      <c r="J43" s="15">
        <v>3640.915</v>
      </c>
      <c r="K43" s="143" t="s">
        <v>4</v>
      </c>
      <c r="L43" s="15">
        <v>2884.4940000000001</v>
      </c>
      <c r="M43" s="15" t="s">
        <v>286</v>
      </c>
      <c r="N43" s="15">
        <v>656.2</v>
      </c>
      <c r="O43" s="143" t="s">
        <v>4</v>
      </c>
      <c r="P43" s="15">
        <v>674.22900000000004</v>
      </c>
      <c r="Q43" s="15" t="s">
        <v>286</v>
      </c>
      <c r="R43" s="15">
        <v>77.739999999999995</v>
      </c>
      <c r="S43" s="143" t="s">
        <v>4</v>
      </c>
      <c r="T43" s="15">
        <v>68.034000000000006</v>
      </c>
    </row>
    <row r="44" spans="1:20" s="230" customFormat="1" ht="5.25" customHeight="1" x14ac:dyDescent="0.2">
      <c r="A44" s="17"/>
      <c r="B44" s="17"/>
      <c r="C44" s="17"/>
      <c r="D44" s="17"/>
      <c r="E44" s="17"/>
      <c r="F44" s="17"/>
      <c r="G44" s="294"/>
      <c r="H44" s="17"/>
      <c r="I44" s="17"/>
      <c r="J44" s="17"/>
      <c r="K44" s="294"/>
      <c r="L44" s="17"/>
      <c r="M44" s="17"/>
      <c r="N44" s="17"/>
      <c r="O44" s="294"/>
      <c r="P44" s="17"/>
      <c r="Q44" s="17"/>
      <c r="R44" s="17"/>
      <c r="S44" s="294"/>
      <c r="T44" s="17"/>
    </row>
    <row r="45" spans="1:20" s="127" customFormat="1" ht="5.25" customHeight="1" x14ac:dyDescent="0.2">
      <c r="A45" s="124"/>
      <c r="B45" s="124"/>
      <c r="C45" s="124"/>
      <c r="D45" s="124"/>
      <c r="E45" s="124"/>
      <c r="G45" s="143"/>
      <c r="K45" s="143"/>
      <c r="O45" s="143"/>
      <c r="S45" s="143"/>
    </row>
    <row r="46" spans="1:20" s="127" customFormat="1" ht="11.25" customHeight="1" x14ac:dyDescent="0.2">
      <c r="A46" s="232" t="s">
        <v>130</v>
      </c>
      <c r="B46" s="232"/>
      <c r="C46" s="232"/>
      <c r="D46" s="232"/>
      <c r="E46" s="232"/>
      <c r="F46" s="232"/>
      <c r="G46" s="263"/>
      <c r="H46" s="232"/>
      <c r="I46" s="232"/>
      <c r="J46" s="5"/>
      <c r="K46" s="143"/>
      <c r="L46" s="5"/>
      <c r="M46" s="5"/>
      <c r="N46" s="5"/>
      <c r="O46" s="143"/>
      <c r="P46" s="5"/>
      <c r="Q46" s="5"/>
      <c r="R46" s="5"/>
      <c r="S46" s="143"/>
      <c r="T46" s="5"/>
    </row>
    <row r="47" spans="1:20" s="127" customFormat="1" ht="11.25" customHeight="1" x14ac:dyDescent="0.2">
      <c r="A47" s="126" t="s">
        <v>22</v>
      </c>
      <c r="B47" s="126"/>
      <c r="C47" s="126"/>
      <c r="D47" s="126"/>
      <c r="E47" s="126"/>
      <c r="F47" s="11">
        <v>52.889000000000003</v>
      </c>
      <c r="G47" s="143" t="s">
        <v>4</v>
      </c>
      <c r="H47" s="11">
        <v>62.204000000000001</v>
      </c>
      <c r="I47" s="11" t="s">
        <v>286</v>
      </c>
      <c r="J47" s="11">
        <v>2582.7829999999999</v>
      </c>
      <c r="K47" s="143" t="s">
        <v>4</v>
      </c>
      <c r="L47" s="11">
        <v>2525.4319999999998</v>
      </c>
      <c r="M47" s="11" t="s">
        <v>286</v>
      </c>
      <c r="N47" s="11">
        <v>185.33500000000001</v>
      </c>
      <c r="O47" s="143" t="s">
        <v>4</v>
      </c>
      <c r="P47" s="11">
        <v>362.96899999999999</v>
      </c>
      <c r="Q47" s="11" t="s">
        <v>286</v>
      </c>
      <c r="R47" s="11">
        <v>7.0430000000000001</v>
      </c>
      <c r="S47" s="143" t="s">
        <v>4</v>
      </c>
      <c r="T47" s="11">
        <v>13.792999999999999</v>
      </c>
    </row>
    <row r="48" spans="1:20" s="127" customFormat="1" ht="10.5" customHeight="1" x14ac:dyDescent="0.2">
      <c r="E48" s="124" t="s">
        <v>165</v>
      </c>
      <c r="F48" s="15"/>
      <c r="G48" s="143"/>
      <c r="H48" s="15"/>
      <c r="I48" s="15"/>
      <c r="J48" s="15"/>
      <c r="K48" s="143"/>
      <c r="L48" s="15"/>
      <c r="M48" s="15"/>
      <c r="N48" s="15"/>
      <c r="O48" s="143"/>
      <c r="P48" s="15"/>
      <c r="Q48" s="15"/>
      <c r="R48" s="15"/>
      <c r="S48" s="143"/>
      <c r="T48" s="15"/>
    </row>
    <row r="49" spans="1:20" s="127" customFormat="1" ht="10.5" customHeight="1" x14ac:dyDescent="0.2">
      <c r="E49" s="124" t="s">
        <v>166</v>
      </c>
      <c r="F49" s="15">
        <v>3.0139999999999998</v>
      </c>
      <c r="G49" s="143" t="s">
        <v>4</v>
      </c>
      <c r="H49" s="15">
        <v>5.1369999999999996</v>
      </c>
      <c r="I49" s="15" t="s">
        <v>286</v>
      </c>
      <c r="J49" s="15">
        <v>483.39299999999997</v>
      </c>
      <c r="K49" s="143" t="s">
        <v>4</v>
      </c>
      <c r="L49" s="15">
        <v>862.58600000000001</v>
      </c>
      <c r="M49" s="15" t="s">
        <v>286</v>
      </c>
      <c r="N49" s="15" t="s">
        <v>285</v>
      </c>
      <c r="O49" s="143" t="s">
        <v>4</v>
      </c>
      <c r="P49" s="15" t="s">
        <v>285</v>
      </c>
      <c r="Q49" s="15" t="s">
        <v>286</v>
      </c>
      <c r="R49" s="15" t="s">
        <v>285</v>
      </c>
      <c r="S49" s="143" t="s">
        <v>4</v>
      </c>
      <c r="T49" s="15" t="s">
        <v>285</v>
      </c>
    </row>
    <row r="50" spans="1:20" s="127" customFormat="1" ht="10.5" customHeight="1" x14ac:dyDescent="0.2">
      <c r="E50" s="124" t="s">
        <v>167</v>
      </c>
      <c r="F50" s="15">
        <v>18.986000000000001</v>
      </c>
      <c r="G50" s="143" t="s">
        <v>4</v>
      </c>
      <c r="H50" s="15">
        <v>13.541</v>
      </c>
      <c r="I50" s="15" t="s">
        <v>286</v>
      </c>
      <c r="J50" s="15">
        <v>925.60400000000004</v>
      </c>
      <c r="K50" s="143" t="s">
        <v>4</v>
      </c>
      <c r="L50" s="15">
        <v>591.47400000000005</v>
      </c>
      <c r="M50" s="15" t="s">
        <v>286</v>
      </c>
      <c r="N50" s="15" t="s">
        <v>285</v>
      </c>
      <c r="O50" s="143" t="s">
        <v>4</v>
      </c>
      <c r="P50" s="15" t="s">
        <v>285</v>
      </c>
      <c r="Q50" s="15" t="s">
        <v>286</v>
      </c>
      <c r="R50" s="15" t="s">
        <v>285</v>
      </c>
      <c r="S50" s="143" t="s">
        <v>4</v>
      </c>
      <c r="T50" s="15" t="s">
        <v>285</v>
      </c>
    </row>
    <row r="51" spans="1:20" s="127" customFormat="1" ht="10.5" customHeight="1" x14ac:dyDescent="0.2">
      <c r="E51" s="124" t="s">
        <v>168</v>
      </c>
      <c r="F51" s="15">
        <v>30.888999999999999</v>
      </c>
      <c r="G51" s="143" t="s">
        <v>4</v>
      </c>
      <c r="H51" s="15">
        <v>60.494999999999997</v>
      </c>
      <c r="I51" s="15" t="s">
        <v>286</v>
      </c>
      <c r="J51" s="15">
        <v>1173.7860000000001</v>
      </c>
      <c r="K51" s="143" t="s">
        <v>4</v>
      </c>
      <c r="L51" s="15">
        <v>2298.8029999999999</v>
      </c>
      <c r="M51" s="15" t="s">
        <v>286</v>
      </c>
      <c r="N51" s="15">
        <v>185.33500000000001</v>
      </c>
      <c r="O51" s="143" t="s">
        <v>4</v>
      </c>
      <c r="P51" s="15">
        <v>362.96899999999999</v>
      </c>
      <c r="Q51" s="15" t="s">
        <v>286</v>
      </c>
      <c r="R51" s="15">
        <v>7.0430000000000001</v>
      </c>
      <c r="S51" s="143" t="s">
        <v>4</v>
      </c>
      <c r="T51" s="15">
        <v>13.792999999999999</v>
      </c>
    </row>
    <row r="52" spans="1:20" s="127" customFormat="1" ht="10.5" customHeight="1" x14ac:dyDescent="0.2">
      <c r="E52" s="124" t="s">
        <v>169</v>
      </c>
      <c r="F52" s="15" t="s">
        <v>285</v>
      </c>
      <c r="G52" s="143" t="s">
        <v>4</v>
      </c>
      <c r="H52" s="15" t="s">
        <v>285</v>
      </c>
      <c r="I52" s="15" t="s">
        <v>286</v>
      </c>
      <c r="J52" s="15" t="s">
        <v>285</v>
      </c>
      <c r="K52" s="143" t="s">
        <v>4</v>
      </c>
      <c r="L52" s="15" t="s">
        <v>285</v>
      </c>
      <c r="M52" s="15" t="s">
        <v>286</v>
      </c>
      <c r="N52" s="15" t="s">
        <v>285</v>
      </c>
      <c r="O52" s="143" t="s">
        <v>4</v>
      </c>
      <c r="P52" s="15" t="s">
        <v>285</v>
      </c>
      <c r="Q52" s="15" t="s">
        <v>286</v>
      </c>
      <c r="R52" s="15" t="s">
        <v>285</v>
      </c>
      <c r="S52" s="143" t="s">
        <v>4</v>
      </c>
      <c r="T52" s="15" t="s">
        <v>285</v>
      </c>
    </row>
    <row r="53" spans="1:20" s="230" customFormat="1" ht="6" customHeight="1" x14ac:dyDescent="0.2">
      <c r="A53" s="17"/>
      <c r="B53" s="17"/>
      <c r="C53" s="17"/>
      <c r="D53" s="17"/>
      <c r="E53" s="17"/>
      <c r="F53" s="17"/>
      <c r="G53" s="294"/>
      <c r="H53" s="17"/>
      <c r="I53" s="17"/>
      <c r="J53" s="17"/>
      <c r="K53" s="294"/>
      <c r="L53" s="17"/>
      <c r="M53" s="17"/>
      <c r="N53" s="17"/>
      <c r="O53" s="294"/>
      <c r="P53" s="17"/>
      <c r="Q53" s="17"/>
      <c r="R53" s="17"/>
      <c r="S53" s="294"/>
      <c r="T53" s="17"/>
    </row>
    <row r="54" spans="1:20" s="127" customFormat="1" ht="5.25" customHeight="1" x14ac:dyDescent="0.2">
      <c r="A54" s="124"/>
      <c r="B54" s="124"/>
      <c r="C54" s="124"/>
      <c r="D54" s="124"/>
      <c r="E54" s="124"/>
      <c r="G54" s="143"/>
      <c r="K54" s="143"/>
      <c r="O54" s="143"/>
      <c r="S54" s="143"/>
    </row>
    <row r="55" spans="1:20" s="127" customFormat="1" ht="12" customHeight="1" x14ac:dyDescent="0.2">
      <c r="A55" s="232" t="s">
        <v>131</v>
      </c>
      <c r="B55" s="232"/>
      <c r="C55" s="232"/>
      <c r="D55" s="232"/>
      <c r="E55" s="232"/>
      <c r="F55" s="232"/>
      <c r="G55" s="143"/>
      <c r="H55" s="125"/>
      <c r="I55" s="125"/>
      <c r="J55" s="125"/>
      <c r="K55" s="143"/>
      <c r="L55" s="125"/>
      <c r="M55" s="125"/>
      <c r="N55" s="125"/>
      <c r="O55" s="143"/>
      <c r="P55" s="125"/>
      <c r="Q55" s="125"/>
      <c r="R55" s="125"/>
      <c r="S55" s="143"/>
      <c r="T55" s="125"/>
    </row>
    <row r="56" spans="1:20" s="127" customFormat="1" ht="12" customHeight="1" x14ac:dyDescent="0.2">
      <c r="A56" s="126" t="s">
        <v>22</v>
      </c>
      <c r="B56" s="126"/>
      <c r="C56" s="126"/>
      <c r="D56" s="126"/>
      <c r="E56" s="126"/>
      <c r="F56" s="11">
        <v>4586.8140000000003</v>
      </c>
      <c r="G56" s="143" t="s">
        <v>4</v>
      </c>
      <c r="H56" s="11">
        <v>669.88</v>
      </c>
      <c r="I56" s="11" t="s">
        <v>286</v>
      </c>
      <c r="J56" s="11">
        <v>384098.35</v>
      </c>
      <c r="K56" s="143" t="s">
        <v>4</v>
      </c>
      <c r="L56" s="11">
        <v>42589.442000000003</v>
      </c>
      <c r="M56" s="11" t="s">
        <v>286</v>
      </c>
      <c r="N56" s="11">
        <v>61485.025999999998</v>
      </c>
      <c r="O56" s="143" t="s">
        <v>4</v>
      </c>
      <c r="P56" s="11">
        <v>9862.3119999999999</v>
      </c>
      <c r="Q56" s="11" t="s">
        <v>286</v>
      </c>
      <c r="R56" s="11">
        <v>5206.2849999999999</v>
      </c>
      <c r="S56" s="143" t="s">
        <v>4</v>
      </c>
      <c r="T56" s="11">
        <v>618.44399999999996</v>
      </c>
    </row>
    <row r="57" spans="1:20" s="127" customFormat="1" ht="10.5" customHeight="1" x14ac:dyDescent="0.2">
      <c r="E57" s="124" t="s">
        <v>165</v>
      </c>
      <c r="F57" s="15"/>
      <c r="G57" s="143"/>
      <c r="H57" s="15"/>
      <c r="I57" s="15"/>
      <c r="J57" s="15"/>
      <c r="K57" s="143"/>
      <c r="L57" s="15"/>
      <c r="M57" s="15"/>
      <c r="N57" s="15"/>
      <c r="O57" s="143"/>
      <c r="P57" s="15"/>
      <c r="Q57" s="15"/>
      <c r="R57" s="15"/>
      <c r="S57" s="143"/>
      <c r="T57" s="15"/>
    </row>
    <row r="58" spans="1:20" s="127" customFormat="1" ht="10.5" customHeight="1" x14ac:dyDescent="0.2">
      <c r="E58" s="124" t="s">
        <v>170</v>
      </c>
      <c r="F58" s="15">
        <v>15.686</v>
      </c>
      <c r="G58" s="143" t="s">
        <v>4</v>
      </c>
      <c r="H58" s="15">
        <v>23.53</v>
      </c>
      <c r="I58" s="15" t="s">
        <v>286</v>
      </c>
      <c r="J58" s="15">
        <v>1632.24</v>
      </c>
      <c r="K58" s="143" t="s">
        <v>4</v>
      </c>
      <c r="L58" s="15">
        <v>2243.9180000000001</v>
      </c>
      <c r="M58" s="15" t="s">
        <v>286</v>
      </c>
      <c r="N58" s="15">
        <v>86.245000000000005</v>
      </c>
      <c r="O58" s="143" t="s">
        <v>4</v>
      </c>
      <c r="P58" s="15">
        <v>136.09899999999999</v>
      </c>
      <c r="Q58" s="15" t="s">
        <v>286</v>
      </c>
      <c r="R58" s="15">
        <v>5.5119999999999996</v>
      </c>
      <c r="S58" s="143" t="s">
        <v>4</v>
      </c>
      <c r="T58" s="15">
        <v>7.45</v>
      </c>
    </row>
    <row r="59" spans="1:20" s="127" customFormat="1" ht="10.5" customHeight="1" x14ac:dyDescent="0.2">
      <c r="E59" s="124" t="s">
        <v>171</v>
      </c>
      <c r="F59" s="15">
        <v>162.333</v>
      </c>
      <c r="G59" s="143" t="s">
        <v>4</v>
      </c>
      <c r="H59" s="15">
        <v>155.827</v>
      </c>
      <c r="I59" s="15" t="s">
        <v>286</v>
      </c>
      <c r="J59" s="15">
        <v>26629.1</v>
      </c>
      <c r="K59" s="143" t="s">
        <v>4</v>
      </c>
      <c r="L59" s="15">
        <v>21486.704000000002</v>
      </c>
      <c r="M59" s="15" t="s">
        <v>286</v>
      </c>
      <c r="N59" s="15">
        <v>1357.566</v>
      </c>
      <c r="O59" s="143" t="s">
        <v>4</v>
      </c>
      <c r="P59" s="15">
        <v>1284.2170000000001</v>
      </c>
      <c r="Q59" s="15" t="s">
        <v>286</v>
      </c>
      <c r="R59" s="15">
        <v>253.911</v>
      </c>
      <c r="S59" s="143" t="s">
        <v>4</v>
      </c>
      <c r="T59" s="15">
        <v>226.078</v>
      </c>
    </row>
    <row r="60" spans="1:20" s="127" customFormat="1" ht="10.5" customHeight="1" x14ac:dyDescent="0.2">
      <c r="E60" s="124" t="s">
        <v>172</v>
      </c>
      <c r="F60" s="15">
        <v>504.37700000000001</v>
      </c>
      <c r="G60" s="143" t="s">
        <v>4</v>
      </c>
      <c r="H60" s="15">
        <v>240.38</v>
      </c>
      <c r="I60" s="15" t="s">
        <v>286</v>
      </c>
      <c r="J60" s="15">
        <v>47239.656999999999</v>
      </c>
      <c r="K60" s="143" t="s">
        <v>4</v>
      </c>
      <c r="L60" s="15">
        <v>20054.03</v>
      </c>
      <c r="M60" s="15" t="s">
        <v>286</v>
      </c>
      <c r="N60" s="15">
        <v>4657.5129999999999</v>
      </c>
      <c r="O60" s="143" t="s">
        <v>4</v>
      </c>
      <c r="P60" s="15">
        <v>2505.3850000000002</v>
      </c>
      <c r="Q60" s="15" t="s">
        <v>286</v>
      </c>
      <c r="R60" s="15">
        <v>377.99799999999999</v>
      </c>
      <c r="S60" s="143" t="s">
        <v>4</v>
      </c>
      <c r="T60" s="15">
        <v>138.09100000000001</v>
      </c>
    </row>
    <row r="61" spans="1:20" s="127" customFormat="1" ht="10.5" customHeight="1" x14ac:dyDescent="0.2">
      <c r="E61" s="124" t="s">
        <v>173</v>
      </c>
      <c r="F61" s="15">
        <v>64.052999999999997</v>
      </c>
      <c r="G61" s="143" t="s">
        <v>4</v>
      </c>
      <c r="H61" s="15">
        <v>45.472999999999999</v>
      </c>
      <c r="I61" s="15" t="s">
        <v>286</v>
      </c>
      <c r="J61" s="15">
        <v>9424.4869999999992</v>
      </c>
      <c r="K61" s="143" t="s">
        <v>4</v>
      </c>
      <c r="L61" s="15">
        <v>6241.4139999999998</v>
      </c>
      <c r="M61" s="15" t="s">
        <v>286</v>
      </c>
      <c r="N61" s="15">
        <v>663.98299999999995</v>
      </c>
      <c r="O61" s="143" t="s">
        <v>4</v>
      </c>
      <c r="P61" s="15">
        <v>477.22800000000001</v>
      </c>
      <c r="Q61" s="15" t="s">
        <v>286</v>
      </c>
      <c r="R61" s="15">
        <v>80.72</v>
      </c>
      <c r="S61" s="143" t="s">
        <v>4</v>
      </c>
      <c r="T61" s="15">
        <v>62.070999999999998</v>
      </c>
    </row>
    <row r="62" spans="1:20" s="127" customFormat="1" ht="10.5" customHeight="1" x14ac:dyDescent="0.2">
      <c r="E62" s="124" t="s">
        <v>174</v>
      </c>
      <c r="F62" s="15">
        <v>3021.1640000000002</v>
      </c>
      <c r="G62" s="143" t="s">
        <v>4</v>
      </c>
      <c r="H62" s="15">
        <v>545.36800000000005</v>
      </c>
      <c r="I62" s="15" t="s">
        <v>286</v>
      </c>
      <c r="J62" s="15">
        <v>226509.93799999999</v>
      </c>
      <c r="K62" s="143" t="s">
        <v>4</v>
      </c>
      <c r="L62" s="15">
        <v>28279.932000000001</v>
      </c>
      <c r="M62" s="15" t="s">
        <v>286</v>
      </c>
      <c r="N62" s="15">
        <v>40462.686000000002</v>
      </c>
      <c r="O62" s="143" t="s">
        <v>4</v>
      </c>
      <c r="P62" s="15">
        <v>7883.2830000000004</v>
      </c>
      <c r="Q62" s="15" t="s">
        <v>286</v>
      </c>
      <c r="R62" s="15">
        <v>3045.1489999999999</v>
      </c>
      <c r="S62" s="143" t="s">
        <v>4</v>
      </c>
      <c r="T62" s="15">
        <v>440.36599999999999</v>
      </c>
    </row>
    <row r="63" spans="1:20" s="127" customFormat="1" ht="10.5" customHeight="1" x14ac:dyDescent="0.2">
      <c r="E63" s="124" t="s">
        <v>175</v>
      </c>
      <c r="F63" s="15">
        <v>306.113</v>
      </c>
      <c r="G63" s="143" t="s">
        <v>4</v>
      </c>
      <c r="H63" s="15">
        <v>118.51</v>
      </c>
      <c r="I63" s="15" t="s">
        <v>286</v>
      </c>
      <c r="J63" s="15">
        <v>37419.870999999999</v>
      </c>
      <c r="K63" s="143" t="s">
        <v>4</v>
      </c>
      <c r="L63" s="15">
        <v>13267.017</v>
      </c>
      <c r="M63" s="15" t="s">
        <v>286</v>
      </c>
      <c r="N63" s="15">
        <v>5479.2470000000003</v>
      </c>
      <c r="O63" s="143" t="s">
        <v>4</v>
      </c>
      <c r="P63" s="15">
        <v>2174.7750000000001</v>
      </c>
      <c r="Q63" s="15" t="s">
        <v>286</v>
      </c>
      <c r="R63" s="15">
        <v>709.11500000000001</v>
      </c>
      <c r="S63" s="143" t="s">
        <v>4</v>
      </c>
      <c r="T63" s="15">
        <v>251.50700000000001</v>
      </c>
    </row>
    <row r="64" spans="1:20" s="127" customFormat="1" ht="10.5" customHeight="1" x14ac:dyDescent="0.2">
      <c r="E64" s="124" t="s">
        <v>169</v>
      </c>
      <c r="F64" s="15">
        <v>513.08799999999997</v>
      </c>
      <c r="G64" s="143" t="s">
        <v>4</v>
      </c>
      <c r="H64" s="15">
        <v>267.12900000000002</v>
      </c>
      <c r="I64" s="15" t="s">
        <v>286</v>
      </c>
      <c r="J64" s="15">
        <v>35243.057000000001</v>
      </c>
      <c r="K64" s="143" t="s">
        <v>4</v>
      </c>
      <c r="L64" s="15">
        <v>12828.495000000001</v>
      </c>
      <c r="M64" s="15" t="s">
        <v>286</v>
      </c>
      <c r="N64" s="15">
        <v>8777.7860000000001</v>
      </c>
      <c r="O64" s="143" t="s">
        <v>4</v>
      </c>
      <c r="P64" s="15">
        <v>5100.1180000000004</v>
      </c>
      <c r="Q64" s="15" t="s">
        <v>286</v>
      </c>
      <c r="R64" s="15">
        <v>733.88</v>
      </c>
      <c r="S64" s="143" t="s">
        <v>4</v>
      </c>
      <c r="T64" s="15">
        <v>330.12400000000002</v>
      </c>
    </row>
    <row r="65" spans="1:20" s="230" customFormat="1" ht="5.25" customHeight="1" x14ac:dyDescent="0.2">
      <c r="A65" s="17"/>
      <c r="B65" s="17"/>
      <c r="C65" s="17"/>
      <c r="D65" s="17"/>
      <c r="E65" s="17"/>
      <c r="F65" s="17"/>
      <c r="G65" s="294"/>
      <c r="H65" s="17"/>
      <c r="I65" s="17"/>
      <c r="J65" s="17"/>
      <c r="K65" s="294"/>
      <c r="L65" s="17"/>
      <c r="M65" s="17"/>
      <c r="N65" s="17"/>
      <c r="O65" s="294"/>
      <c r="P65" s="17"/>
      <c r="Q65" s="17"/>
      <c r="R65" s="17"/>
      <c r="S65" s="294"/>
      <c r="T65" s="17"/>
    </row>
    <row r="66" spans="1:20" s="127" customFormat="1" ht="5.25" customHeight="1" x14ac:dyDescent="0.2">
      <c r="A66" s="124"/>
      <c r="B66" s="124"/>
      <c r="C66" s="124"/>
      <c r="D66" s="124"/>
      <c r="E66" s="124"/>
      <c r="G66" s="143"/>
      <c r="K66" s="143"/>
      <c r="O66" s="143"/>
      <c r="S66" s="143"/>
    </row>
    <row r="67" spans="1:20" s="127" customFormat="1" ht="11.25" customHeight="1" x14ac:dyDescent="0.2">
      <c r="A67" s="232" t="s">
        <v>132</v>
      </c>
      <c r="B67" s="232"/>
      <c r="C67" s="232"/>
      <c r="D67" s="232"/>
      <c r="E67" s="232"/>
      <c r="F67" s="232"/>
      <c r="G67" s="263"/>
      <c r="H67" s="232"/>
      <c r="I67" s="232"/>
      <c r="J67" s="5"/>
      <c r="K67" s="143"/>
      <c r="L67" s="5"/>
      <c r="M67" s="5"/>
      <c r="N67" s="5"/>
      <c r="O67" s="143"/>
      <c r="P67" s="5"/>
      <c r="Q67" s="5"/>
      <c r="R67" s="5"/>
      <c r="S67" s="143"/>
      <c r="T67" s="5"/>
    </row>
    <row r="68" spans="1:20" s="127" customFormat="1" ht="11.25" customHeight="1" x14ac:dyDescent="0.2">
      <c r="A68" s="126" t="s">
        <v>22</v>
      </c>
      <c r="B68" s="126"/>
      <c r="C68" s="126"/>
      <c r="D68" s="126"/>
      <c r="E68" s="126"/>
      <c r="F68" s="11">
        <v>314.98399999999998</v>
      </c>
      <c r="G68" s="143" t="s">
        <v>4</v>
      </c>
      <c r="H68" s="11">
        <v>171.898</v>
      </c>
      <c r="I68" s="11" t="s">
        <v>286</v>
      </c>
      <c r="J68" s="11">
        <v>22134.671999999999</v>
      </c>
      <c r="K68" s="143" t="s">
        <v>4</v>
      </c>
      <c r="L68" s="11">
        <v>10796.22</v>
      </c>
      <c r="M68" s="11" t="s">
        <v>286</v>
      </c>
      <c r="N68" s="11">
        <v>3931.4879999999998</v>
      </c>
      <c r="O68" s="143" t="s">
        <v>4</v>
      </c>
      <c r="P68" s="11">
        <v>2180.8870000000002</v>
      </c>
      <c r="Q68" s="11" t="s">
        <v>286</v>
      </c>
      <c r="R68" s="11">
        <v>384.88400000000001</v>
      </c>
      <c r="S68" s="143" t="s">
        <v>4</v>
      </c>
      <c r="T68" s="11">
        <v>286.964</v>
      </c>
    </row>
    <row r="69" spans="1:20" s="127" customFormat="1" ht="10.5" customHeight="1" x14ac:dyDescent="0.2">
      <c r="E69" s="124" t="s">
        <v>165</v>
      </c>
      <c r="F69" s="15"/>
      <c r="G69" s="143"/>
      <c r="H69" s="15"/>
      <c r="I69" s="15"/>
      <c r="J69" s="15"/>
      <c r="K69" s="143"/>
      <c r="L69" s="15"/>
      <c r="M69" s="15"/>
      <c r="N69" s="15"/>
      <c r="O69" s="143"/>
      <c r="P69" s="15"/>
      <c r="Q69" s="15"/>
      <c r="R69" s="15"/>
      <c r="S69" s="143"/>
      <c r="T69" s="15"/>
    </row>
    <row r="70" spans="1:20" s="127" customFormat="1" ht="10.5" customHeight="1" x14ac:dyDescent="0.2">
      <c r="E70" s="124" t="s">
        <v>170</v>
      </c>
      <c r="F70" s="15" t="s">
        <v>285</v>
      </c>
      <c r="G70" s="143" t="s">
        <v>4</v>
      </c>
      <c r="H70" s="15" t="s">
        <v>285</v>
      </c>
      <c r="I70" s="15" t="s">
        <v>286</v>
      </c>
      <c r="J70" s="15" t="s">
        <v>285</v>
      </c>
      <c r="K70" s="143" t="s">
        <v>4</v>
      </c>
      <c r="L70" s="15" t="s">
        <v>285</v>
      </c>
      <c r="M70" s="15" t="s">
        <v>286</v>
      </c>
      <c r="N70" s="15" t="s">
        <v>285</v>
      </c>
      <c r="O70" s="143" t="s">
        <v>4</v>
      </c>
      <c r="P70" s="15" t="s">
        <v>285</v>
      </c>
      <c r="Q70" s="15" t="s">
        <v>286</v>
      </c>
      <c r="R70" s="15" t="s">
        <v>285</v>
      </c>
      <c r="S70" s="143" t="s">
        <v>4</v>
      </c>
      <c r="T70" s="15" t="s">
        <v>285</v>
      </c>
    </row>
    <row r="71" spans="1:20" s="127" customFormat="1" ht="10.5" customHeight="1" x14ac:dyDescent="0.2">
      <c r="E71" s="124" t="s">
        <v>171</v>
      </c>
      <c r="F71" s="15">
        <v>2.7639999999999998</v>
      </c>
      <c r="G71" s="143" t="s">
        <v>4</v>
      </c>
      <c r="H71" s="15">
        <v>5.14</v>
      </c>
      <c r="I71" s="15" t="s">
        <v>286</v>
      </c>
      <c r="J71" s="15">
        <v>693.33299999999997</v>
      </c>
      <c r="K71" s="143" t="s">
        <v>4</v>
      </c>
      <c r="L71" s="15">
        <v>1238.2360000000001</v>
      </c>
      <c r="M71" s="15" t="s">
        <v>286</v>
      </c>
      <c r="N71" s="15">
        <v>12.164999999999999</v>
      </c>
      <c r="O71" s="143" t="s">
        <v>4</v>
      </c>
      <c r="P71" s="15">
        <v>23.82</v>
      </c>
      <c r="Q71" s="15" t="s">
        <v>286</v>
      </c>
      <c r="R71" s="15">
        <v>1.5269999999999999</v>
      </c>
      <c r="S71" s="143" t="s">
        <v>4</v>
      </c>
      <c r="T71" s="15">
        <v>2.9910000000000001</v>
      </c>
    </row>
    <row r="72" spans="1:20" s="127" customFormat="1" ht="10.5" customHeight="1" x14ac:dyDescent="0.2">
      <c r="E72" s="124" t="s">
        <v>172</v>
      </c>
      <c r="F72" s="15">
        <v>9.8650000000000002</v>
      </c>
      <c r="G72" s="143" t="s">
        <v>4</v>
      </c>
      <c r="H72" s="15">
        <v>15.108000000000001</v>
      </c>
      <c r="I72" s="15" t="s">
        <v>286</v>
      </c>
      <c r="J72" s="15">
        <v>934.54899999999998</v>
      </c>
      <c r="K72" s="143" t="s">
        <v>4</v>
      </c>
      <c r="L72" s="15">
        <v>1377.212</v>
      </c>
      <c r="M72" s="15" t="s">
        <v>286</v>
      </c>
      <c r="N72" s="15">
        <v>111.95699999999999</v>
      </c>
      <c r="O72" s="143" t="s">
        <v>4</v>
      </c>
      <c r="P72" s="15">
        <v>159.102</v>
      </c>
      <c r="Q72" s="15" t="s">
        <v>286</v>
      </c>
      <c r="R72" s="15">
        <v>13.813000000000001</v>
      </c>
      <c r="S72" s="143" t="s">
        <v>4</v>
      </c>
      <c r="T72" s="15">
        <v>21.742000000000001</v>
      </c>
    </row>
    <row r="73" spans="1:20" s="127" customFormat="1" ht="10.5" customHeight="1" x14ac:dyDescent="0.2">
      <c r="E73" s="124" t="s">
        <v>173</v>
      </c>
      <c r="F73" s="15">
        <v>7.4960000000000004</v>
      </c>
      <c r="G73" s="143" t="s">
        <v>4</v>
      </c>
      <c r="H73" s="15">
        <v>10.006</v>
      </c>
      <c r="I73" s="15" t="s">
        <v>286</v>
      </c>
      <c r="J73" s="15">
        <v>1092.701</v>
      </c>
      <c r="K73" s="143" t="s">
        <v>4</v>
      </c>
      <c r="L73" s="15">
        <v>1576.2260000000001</v>
      </c>
      <c r="M73" s="15" t="s">
        <v>286</v>
      </c>
      <c r="N73" s="15">
        <v>49.009</v>
      </c>
      <c r="O73" s="143" t="s">
        <v>4</v>
      </c>
      <c r="P73" s="15">
        <v>58.762</v>
      </c>
      <c r="Q73" s="15" t="s">
        <v>286</v>
      </c>
      <c r="R73" s="15">
        <v>7.3710000000000004</v>
      </c>
      <c r="S73" s="143" t="s">
        <v>4</v>
      </c>
      <c r="T73" s="15">
        <v>11.64</v>
      </c>
    </row>
    <row r="74" spans="1:20" s="127" customFormat="1" ht="10.5" customHeight="1" x14ac:dyDescent="0.2">
      <c r="E74" s="124" t="s">
        <v>174</v>
      </c>
      <c r="F74" s="15">
        <v>201.08799999999999</v>
      </c>
      <c r="G74" s="143" t="s">
        <v>4</v>
      </c>
      <c r="H74" s="15">
        <v>153.18700000000001</v>
      </c>
      <c r="I74" s="15" t="s">
        <v>286</v>
      </c>
      <c r="J74" s="15">
        <v>8470.16</v>
      </c>
      <c r="K74" s="143" t="s">
        <v>4</v>
      </c>
      <c r="L74" s="15">
        <v>5977.1319999999996</v>
      </c>
      <c r="M74" s="15" t="s">
        <v>286</v>
      </c>
      <c r="N74" s="15">
        <v>1989.1579999999999</v>
      </c>
      <c r="O74" s="143" t="s">
        <v>4</v>
      </c>
      <c r="P74" s="15">
        <v>1549.4349999999999</v>
      </c>
      <c r="Q74" s="15" t="s">
        <v>286</v>
      </c>
      <c r="R74" s="15">
        <v>121.86199999999999</v>
      </c>
      <c r="S74" s="143" t="s">
        <v>4</v>
      </c>
      <c r="T74" s="15">
        <v>101.952</v>
      </c>
    </row>
    <row r="75" spans="1:20" s="127" customFormat="1" ht="10.5" customHeight="1" x14ac:dyDescent="0.2">
      <c r="E75" s="124" t="s">
        <v>175</v>
      </c>
      <c r="F75" s="15">
        <v>54.250999999999998</v>
      </c>
      <c r="G75" s="143" t="s">
        <v>4</v>
      </c>
      <c r="H75" s="15">
        <v>50.125999999999998</v>
      </c>
      <c r="I75" s="15" t="s">
        <v>286</v>
      </c>
      <c r="J75" s="15">
        <v>8316.5370000000003</v>
      </c>
      <c r="K75" s="143" t="s">
        <v>4</v>
      </c>
      <c r="L75" s="15">
        <v>8150.4160000000002</v>
      </c>
      <c r="M75" s="15" t="s">
        <v>286</v>
      </c>
      <c r="N75" s="15">
        <v>1153.732</v>
      </c>
      <c r="O75" s="143" t="s">
        <v>4</v>
      </c>
      <c r="P75" s="15">
        <v>1188.0709999999999</v>
      </c>
      <c r="Q75" s="15" t="s">
        <v>286</v>
      </c>
      <c r="R75" s="15">
        <v>208.77500000000001</v>
      </c>
      <c r="S75" s="143" t="s">
        <v>4</v>
      </c>
      <c r="T75" s="15">
        <v>264.858</v>
      </c>
    </row>
    <row r="76" spans="1:20" s="127" customFormat="1" ht="10.5" customHeight="1" x14ac:dyDescent="0.2">
      <c r="E76" s="124" t="s">
        <v>169</v>
      </c>
      <c r="F76" s="15">
        <v>39.520000000000003</v>
      </c>
      <c r="G76" s="143" t="s">
        <v>4</v>
      </c>
      <c r="H76" s="15">
        <v>56.774000000000001</v>
      </c>
      <c r="I76" s="15" t="s">
        <v>286</v>
      </c>
      <c r="J76" s="15">
        <v>2627.3939999999998</v>
      </c>
      <c r="K76" s="143" t="s">
        <v>4</v>
      </c>
      <c r="L76" s="15">
        <v>2956.904</v>
      </c>
      <c r="M76" s="15" t="s">
        <v>286</v>
      </c>
      <c r="N76" s="15">
        <v>615.46799999999996</v>
      </c>
      <c r="O76" s="143" t="s">
        <v>4</v>
      </c>
      <c r="P76" s="15">
        <v>956.78800000000001</v>
      </c>
      <c r="Q76" s="15" t="s">
        <v>286</v>
      </c>
      <c r="R76" s="15">
        <v>31.535</v>
      </c>
      <c r="S76" s="143" t="s">
        <v>4</v>
      </c>
      <c r="T76" s="15">
        <v>34.731000000000002</v>
      </c>
    </row>
    <row r="77" spans="1:20" ht="12" customHeight="1" thickBot="1" x14ac:dyDescent="0.3">
      <c r="A77" s="261"/>
      <c r="B77" s="261"/>
      <c r="C77" s="261"/>
      <c r="D77" s="261"/>
      <c r="E77" s="63"/>
      <c r="F77" s="64"/>
      <c r="G77" s="47"/>
      <c r="H77" s="64"/>
      <c r="I77" s="64"/>
      <c r="J77" s="64"/>
      <c r="K77" s="47"/>
      <c r="L77" s="64"/>
      <c r="M77" s="64"/>
      <c r="N77" s="64"/>
      <c r="O77" s="47"/>
      <c r="P77" s="64"/>
      <c r="Q77" s="64"/>
      <c r="R77" s="64"/>
      <c r="S77" s="47"/>
      <c r="T77" s="64"/>
    </row>
    <row r="78" spans="1:20" x14ac:dyDescent="0.2">
      <c r="A78" s="127"/>
      <c r="B78" s="127"/>
      <c r="C78" s="127"/>
      <c r="D78" s="127"/>
    </row>
  </sheetData>
  <sheetProtection formatCells="0" formatColumns="0" formatRows="0"/>
  <mergeCells count="8">
    <mergeCell ref="R7:T7"/>
    <mergeCell ref="J6:L6"/>
    <mergeCell ref="M6:P6"/>
    <mergeCell ref="Q6:T6"/>
    <mergeCell ref="F6:H6"/>
    <mergeCell ref="F7:H7"/>
    <mergeCell ref="J7:L7"/>
    <mergeCell ref="N7:P7"/>
  </mergeCells>
  <phoneticPr fontId="5" type="noConversion"/>
  <pageMargins left="0.75" right="0.75" top="1" bottom="1" header="0.5" footer="0.5"/>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26" width="5.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302</v>
      </c>
    </row>
    <row r="3" spans="1:27" s="32" customFormat="1" ht="16.5" customHeight="1" x14ac:dyDescent="0.2">
      <c r="A3" s="189" t="s">
        <v>505</v>
      </c>
    </row>
    <row r="4" spans="1:27" ht="16.5" customHeight="1" x14ac:dyDescent="0.2">
      <c r="A4" s="188" t="s">
        <v>303</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506</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483" t="s">
        <v>159</v>
      </c>
      <c r="G8" s="483"/>
      <c r="H8" s="483"/>
      <c r="I8" s="483"/>
      <c r="J8" s="483"/>
      <c r="K8" s="483"/>
      <c r="L8" s="483"/>
      <c r="M8" s="483"/>
      <c r="N8" s="483"/>
      <c r="O8" s="483"/>
      <c r="P8" s="483"/>
      <c r="Q8" s="483"/>
      <c r="R8" s="483"/>
      <c r="S8" s="483"/>
      <c r="T8" s="483"/>
      <c r="U8" s="483"/>
      <c r="V8" s="483"/>
      <c r="W8" s="483"/>
      <c r="X8" s="483"/>
      <c r="Y8" s="483"/>
      <c r="Z8" s="483"/>
    </row>
    <row r="9" spans="1:27" ht="14.25" customHeight="1" thickBot="1" x14ac:dyDescent="0.25">
      <c r="A9" s="484" t="s">
        <v>26</v>
      </c>
      <c r="B9" s="484"/>
      <c r="C9" s="65"/>
      <c r="D9" s="65"/>
      <c r="E9" s="65"/>
      <c r="F9" s="181" t="s">
        <v>187</v>
      </c>
      <c r="G9" s="181" t="s">
        <v>188</v>
      </c>
      <c r="H9" s="181" t="s">
        <v>189</v>
      </c>
      <c r="I9" s="181" t="s">
        <v>190</v>
      </c>
      <c r="J9" s="181" t="s">
        <v>191</v>
      </c>
      <c r="K9" s="181" t="s">
        <v>192</v>
      </c>
      <c r="L9" s="181" t="s">
        <v>193</v>
      </c>
      <c r="M9" s="181" t="s">
        <v>194</v>
      </c>
      <c r="N9" s="181" t="s">
        <v>195</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1703.164</v>
      </c>
      <c r="G11" s="20">
        <v>35.585000000000001</v>
      </c>
      <c r="H11" s="20">
        <v>6936.77</v>
      </c>
      <c r="I11" s="20">
        <v>2104.1819999999998</v>
      </c>
      <c r="J11" s="20">
        <v>172.84</v>
      </c>
      <c r="K11" s="20">
        <v>1550.412</v>
      </c>
      <c r="L11" s="20">
        <v>549.52300000000002</v>
      </c>
      <c r="M11" s="20">
        <v>453.54899999999998</v>
      </c>
      <c r="N11" s="20">
        <v>1165.3030000000001</v>
      </c>
      <c r="O11" s="20">
        <v>757.44500000000005</v>
      </c>
      <c r="P11" s="20">
        <v>841.22299999999996</v>
      </c>
      <c r="Q11" s="20">
        <v>406.19900000000001</v>
      </c>
      <c r="R11" s="20">
        <v>154.53200000000001</v>
      </c>
      <c r="S11" s="20">
        <v>2671.8850000000002</v>
      </c>
      <c r="T11" s="20">
        <v>829.173</v>
      </c>
      <c r="U11" s="20">
        <v>7449.7089999999998</v>
      </c>
      <c r="V11" s="20">
        <v>264.25799999999998</v>
      </c>
      <c r="W11" s="20">
        <v>2693.8780000000002</v>
      </c>
      <c r="X11" s="20" t="s">
        <v>285</v>
      </c>
      <c r="Y11" s="20">
        <v>332.85</v>
      </c>
      <c r="Z11" s="20">
        <v>31072.478999999999</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57.798999999999999</v>
      </c>
      <c r="G13" s="15">
        <v>2.2309999999999999</v>
      </c>
      <c r="H13" s="15">
        <v>2433.6010000000001</v>
      </c>
      <c r="I13" s="15">
        <v>163.78</v>
      </c>
      <c r="J13" s="15">
        <v>1.778</v>
      </c>
      <c r="K13" s="15">
        <v>208.983</v>
      </c>
      <c r="L13" s="15">
        <v>21.911999999999999</v>
      </c>
      <c r="M13" s="15">
        <v>58.045000000000002</v>
      </c>
      <c r="N13" s="15">
        <v>231.41200000000001</v>
      </c>
      <c r="O13" s="15">
        <v>268.18400000000003</v>
      </c>
      <c r="P13" s="15">
        <v>137.06700000000001</v>
      </c>
      <c r="Q13" s="15">
        <v>239.185</v>
      </c>
      <c r="R13" s="15">
        <v>5.3209999999999997</v>
      </c>
      <c r="S13" s="15">
        <v>913.32600000000002</v>
      </c>
      <c r="T13" s="15">
        <v>12.747</v>
      </c>
      <c r="U13" s="15">
        <v>2769.5479999999998</v>
      </c>
      <c r="V13" s="15">
        <v>29.175999999999998</v>
      </c>
      <c r="W13" s="15">
        <v>122.861</v>
      </c>
      <c r="X13" s="15" t="s">
        <v>285</v>
      </c>
      <c r="Y13" s="15">
        <v>193.30099999999999</v>
      </c>
      <c r="Z13" s="15">
        <v>7870.259</v>
      </c>
    </row>
    <row r="14" spans="1:27" ht="11.25" customHeight="1" x14ac:dyDescent="0.2">
      <c r="B14" s="5">
        <v>10</v>
      </c>
      <c r="C14" s="5" t="s">
        <v>21</v>
      </c>
      <c r="D14" s="5">
        <v>24</v>
      </c>
      <c r="E14" s="5"/>
      <c r="F14" s="15">
        <v>144.977</v>
      </c>
      <c r="G14" s="15">
        <v>0.26800000000000002</v>
      </c>
      <c r="H14" s="15">
        <v>2863.2910000000002</v>
      </c>
      <c r="I14" s="15">
        <v>80.513000000000005</v>
      </c>
      <c r="J14" s="15">
        <v>4.3540000000000001</v>
      </c>
      <c r="K14" s="15">
        <v>197.489</v>
      </c>
      <c r="L14" s="15">
        <v>83.837000000000003</v>
      </c>
      <c r="M14" s="15">
        <v>31.32</v>
      </c>
      <c r="N14" s="15">
        <v>253.983</v>
      </c>
      <c r="O14" s="15">
        <v>94.656999999999996</v>
      </c>
      <c r="P14" s="15">
        <v>223.142</v>
      </c>
      <c r="Q14" s="15">
        <v>42.433</v>
      </c>
      <c r="R14" s="15">
        <v>14.599</v>
      </c>
      <c r="S14" s="15">
        <v>430.86200000000002</v>
      </c>
      <c r="T14" s="15">
        <v>57.298999999999999</v>
      </c>
      <c r="U14" s="15">
        <v>2265.279</v>
      </c>
      <c r="V14" s="15">
        <v>101.718</v>
      </c>
      <c r="W14" s="15">
        <v>255.51300000000001</v>
      </c>
      <c r="X14" s="15" t="s">
        <v>285</v>
      </c>
      <c r="Y14" s="15">
        <v>20.536000000000001</v>
      </c>
      <c r="Z14" s="15">
        <v>7166.0720000000001</v>
      </c>
    </row>
    <row r="15" spans="1:27" ht="11.25" customHeight="1" x14ac:dyDescent="0.2">
      <c r="B15" s="5">
        <v>25</v>
      </c>
      <c r="C15" s="5" t="s">
        <v>21</v>
      </c>
      <c r="D15" s="5">
        <v>49</v>
      </c>
      <c r="E15" s="5"/>
      <c r="F15" s="15">
        <v>295.02699999999999</v>
      </c>
      <c r="G15" s="15">
        <v>3.1019999999999999</v>
      </c>
      <c r="H15" s="15">
        <v>1194.3530000000001</v>
      </c>
      <c r="I15" s="15">
        <v>262.83100000000002</v>
      </c>
      <c r="J15" s="15">
        <v>14.148999999999999</v>
      </c>
      <c r="K15" s="15">
        <v>285.62700000000001</v>
      </c>
      <c r="L15" s="15">
        <v>142.148</v>
      </c>
      <c r="M15" s="15">
        <v>36.213000000000001</v>
      </c>
      <c r="N15" s="15">
        <v>300.20299999999997</v>
      </c>
      <c r="O15" s="15">
        <v>84.498999999999995</v>
      </c>
      <c r="P15" s="15">
        <v>152.79300000000001</v>
      </c>
      <c r="Q15" s="15">
        <v>17.129000000000001</v>
      </c>
      <c r="R15" s="15">
        <v>26.266999999999999</v>
      </c>
      <c r="S15" s="15">
        <v>294.697</v>
      </c>
      <c r="T15" s="15">
        <v>90.76</v>
      </c>
      <c r="U15" s="15">
        <v>1304.125</v>
      </c>
      <c r="V15" s="15">
        <v>51.098999999999997</v>
      </c>
      <c r="W15" s="15">
        <v>222.04599999999999</v>
      </c>
      <c r="X15" s="15" t="s">
        <v>285</v>
      </c>
      <c r="Y15" s="15">
        <v>13.787000000000001</v>
      </c>
      <c r="Z15" s="15">
        <v>4790.8519999999999</v>
      </c>
    </row>
    <row r="16" spans="1:27" ht="11.25" customHeight="1" x14ac:dyDescent="0.2">
      <c r="B16" s="5">
        <v>50</v>
      </c>
      <c r="C16" s="5" t="s">
        <v>21</v>
      </c>
      <c r="D16" s="5">
        <v>99</v>
      </c>
      <c r="E16" s="5"/>
      <c r="F16" s="15">
        <v>546.99400000000003</v>
      </c>
      <c r="G16" s="15">
        <v>2.5470000000000002</v>
      </c>
      <c r="H16" s="15">
        <v>318.34800000000001</v>
      </c>
      <c r="I16" s="15">
        <v>415.85399999999998</v>
      </c>
      <c r="J16" s="15">
        <v>16.652999999999999</v>
      </c>
      <c r="K16" s="15">
        <v>288.04500000000002</v>
      </c>
      <c r="L16" s="15">
        <v>119.172</v>
      </c>
      <c r="M16" s="15">
        <v>112.402</v>
      </c>
      <c r="N16" s="15">
        <v>124.45699999999999</v>
      </c>
      <c r="O16" s="15">
        <v>85.86</v>
      </c>
      <c r="P16" s="15">
        <v>167.07499999999999</v>
      </c>
      <c r="Q16" s="15">
        <v>5.7290000000000001</v>
      </c>
      <c r="R16" s="15">
        <v>12.973000000000001</v>
      </c>
      <c r="S16" s="15">
        <v>434.899</v>
      </c>
      <c r="T16" s="15">
        <v>209.22200000000001</v>
      </c>
      <c r="U16" s="15">
        <v>553.54200000000003</v>
      </c>
      <c r="V16" s="15">
        <v>19.416</v>
      </c>
      <c r="W16" s="15">
        <v>378.29700000000003</v>
      </c>
      <c r="X16" s="15" t="s">
        <v>285</v>
      </c>
      <c r="Y16" s="15">
        <v>28.401</v>
      </c>
      <c r="Z16" s="15">
        <v>3839.886</v>
      </c>
    </row>
    <row r="17" spans="1:26" ht="11.25" customHeight="1" x14ac:dyDescent="0.2">
      <c r="B17" s="5">
        <v>100</v>
      </c>
      <c r="C17" s="5" t="s">
        <v>21</v>
      </c>
      <c r="D17" s="5">
        <v>149</v>
      </c>
      <c r="E17" s="5"/>
      <c r="F17" s="15">
        <v>286.96199999999999</v>
      </c>
      <c r="G17" s="15">
        <v>6.3879999999999999</v>
      </c>
      <c r="H17" s="15">
        <v>71.900999999999996</v>
      </c>
      <c r="I17" s="15">
        <v>294.75</v>
      </c>
      <c r="J17" s="15">
        <v>11.343</v>
      </c>
      <c r="K17" s="15">
        <v>196.58199999999999</v>
      </c>
      <c r="L17" s="15">
        <v>69.596000000000004</v>
      </c>
      <c r="M17" s="15">
        <v>50.113</v>
      </c>
      <c r="N17" s="15">
        <v>58.975000000000001</v>
      </c>
      <c r="O17" s="15">
        <v>55.103000000000002</v>
      </c>
      <c r="P17" s="15">
        <v>49.570999999999998</v>
      </c>
      <c r="Q17" s="15">
        <v>9.5790000000000006</v>
      </c>
      <c r="R17" s="15">
        <v>19.157</v>
      </c>
      <c r="S17" s="15">
        <v>273.03899999999999</v>
      </c>
      <c r="T17" s="15">
        <v>214.624</v>
      </c>
      <c r="U17" s="15">
        <v>253.71600000000001</v>
      </c>
      <c r="V17" s="15">
        <v>25.632000000000001</v>
      </c>
      <c r="W17" s="15">
        <v>412.536</v>
      </c>
      <c r="X17" s="15" t="s">
        <v>285</v>
      </c>
      <c r="Y17" s="15">
        <v>41.332999999999998</v>
      </c>
      <c r="Z17" s="15">
        <v>2400.9029999999998</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278.03300000000002</v>
      </c>
      <c r="G19" s="15">
        <v>11.849</v>
      </c>
      <c r="H19" s="15">
        <v>37.698999999999998</v>
      </c>
      <c r="I19" s="15">
        <v>526.05499999999995</v>
      </c>
      <c r="J19" s="15">
        <v>84.236000000000004</v>
      </c>
      <c r="K19" s="15">
        <v>274.39100000000002</v>
      </c>
      <c r="L19" s="15">
        <v>63.981999999999999</v>
      </c>
      <c r="M19" s="15">
        <v>115.553</v>
      </c>
      <c r="N19" s="15">
        <v>130.17599999999999</v>
      </c>
      <c r="O19" s="15">
        <v>95.036000000000001</v>
      </c>
      <c r="P19" s="15">
        <v>67.006</v>
      </c>
      <c r="Q19" s="15">
        <v>36.021999999999998</v>
      </c>
      <c r="R19" s="15">
        <v>53.951000000000001</v>
      </c>
      <c r="S19" s="15">
        <v>250.245</v>
      </c>
      <c r="T19" s="15">
        <v>150.59899999999999</v>
      </c>
      <c r="U19" s="15">
        <v>219.45400000000001</v>
      </c>
      <c r="V19" s="15">
        <v>28.44</v>
      </c>
      <c r="W19" s="15">
        <v>770.55499999999995</v>
      </c>
      <c r="X19" s="15" t="s">
        <v>285</v>
      </c>
      <c r="Y19" s="15">
        <v>13.285</v>
      </c>
      <c r="Z19" s="15">
        <v>3206.567</v>
      </c>
    </row>
    <row r="20" spans="1:26" ht="11.25" customHeight="1" x14ac:dyDescent="0.2">
      <c r="B20" s="5">
        <v>300</v>
      </c>
      <c r="C20" s="5" t="s">
        <v>21</v>
      </c>
      <c r="D20" s="5">
        <v>499</v>
      </c>
      <c r="E20" s="5"/>
      <c r="F20" s="15">
        <v>71.046999999999997</v>
      </c>
      <c r="G20" s="15">
        <v>8.0719999999999992</v>
      </c>
      <c r="H20" s="15">
        <v>14.999000000000001</v>
      </c>
      <c r="I20" s="15">
        <v>223.60499999999999</v>
      </c>
      <c r="J20" s="15">
        <v>23.122</v>
      </c>
      <c r="K20" s="15">
        <v>64.543999999999997</v>
      </c>
      <c r="L20" s="15">
        <v>44.302999999999997</v>
      </c>
      <c r="M20" s="15">
        <v>35.322000000000003</v>
      </c>
      <c r="N20" s="15">
        <v>40.680999999999997</v>
      </c>
      <c r="O20" s="15">
        <v>58.406999999999996</v>
      </c>
      <c r="P20" s="15">
        <v>26.364999999999998</v>
      </c>
      <c r="Q20" s="15">
        <v>36.067</v>
      </c>
      <c r="R20" s="15">
        <v>13.012</v>
      </c>
      <c r="S20" s="15">
        <v>65.05</v>
      </c>
      <c r="T20" s="15">
        <v>75.483000000000004</v>
      </c>
      <c r="U20" s="15">
        <v>66.03</v>
      </c>
      <c r="V20" s="15">
        <v>4.1349999999999998</v>
      </c>
      <c r="W20" s="15">
        <v>350.77600000000001</v>
      </c>
      <c r="X20" s="15" t="s">
        <v>285</v>
      </c>
      <c r="Y20" s="15">
        <v>11.561</v>
      </c>
      <c r="Z20" s="15">
        <v>1232.58</v>
      </c>
    </row>
    <row r="21" spans="1:26" ht="11.25" customHeight="1" x14ac:dyDescent="0.2">
      <c r="B21" s="5">
        <v>500</v>
      </c>
      <c r="C21" s="5" t="s">
        <v>21</v>
      </c>
      <c r="D21" s="5"/>
      <c r="E21" s="5"/>
      <c r="F21" s="15">
        <v>22.324999999999999</v>
      </c>
      <c r="G21" s="15">
        <v>1.127</v>
      </c>
      <c r="H21" s="15">
        <v>2.5779999999999998</v>
      </c>
      <c r="I21" s="15">
        <v>136.79400000000001</v>
      </c>
      <c r="J21" s="15">
        <v>17.204999999999998</v>
      </c>
      <c r="K21" s="15">
        <v>34.75</v>
      </c>
      <c r="L21" s="15">
        <v>4.5730000000000004</v>
      </c>
      <c r="M21" s="15">
        <v>14.579000000000001</v>
      </c>
      <c r="N21" s="15">
        <v>25.416</v>
      </c>
      <c r="O21" s="15">
        <v>15.699</v>
      </c>
      <c r="P21" s="15">
        <v>18.204000000000001</v>
      </c>
      <c r="Q21" s="15">
        <v>20.056000000000001</v>
      </c>
      <c r="R21" s="15">
        <v>9.2509999999999994</v>
      </c>
      <c r="S21" s="15">
        <v>9.7680000000000007</v>
      </c>
      <c r="T21" s="15">
        <v>18.439</v>
      </c>
      <c r="U21" s="15">
        <v>18.015000000000001</v>
      </c>
      <c r="V21" s="15">
        <v>4.641</v>
      </c>
      <c r="W21" s="15">
        <v>181.29400000000001</v>
      </c>
      <c r="X21" s="15" t="s">
        <v>285</v>
      </c>
      <c r="Y21" s="15">
        <v>10.646000000000001</v>
      </c>
      <c r="Z21" s="15">
        <v>565.36099999999999</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485" t="s">
        <v>469</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6" width="6.7109375" style="33" customWidth="1"/>
    <col min="7" max="7" width="5.7109375" style="33" customWidth="1"/>
    <col min="8" max="8" width="6.5703125" style="33" customWidth="1"/>
    <col min="9" max="9" width="6.7109375" style="33" customWidth="1"/>
    <col min="10" max="10" width="5.7109375" style="33" customWidth="1"/>
    <col min="11" max="11" width="6.7109375" style="33" customWidth="1"/>
    <col min="12" max="18" width="5.7109375" style="33" customWidth="1"/>
    <col min="19" max="19" width="6.7109375" style="33" customWidth="1"/>
    <col min="20" max="20" width="6.5703125" style="33" customWidth="1"/>
    <col min="21" max="21" width="6.7109375" style="33" customWidth="1"/>
    <col min="22" max="22" width="5.7109375" style="33" customWidth="1"/>
    <col min="23" max="23" width="6.7109375" style="33" customWidth="1"/>
    <col min="24" max="25" width="5.7109375" style="33" customWidth="1"/>
    <col min="26" max="26" width="7.855468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292</v>
      </c>
    </row>
    <row r="3" spans="1:27" s="32" customFormat="1" ht="16.5" customHeight="1" x14ac:dyDescent="0.2">
      <c r="A3" s="189" t="s">
        <v>505</v>
      </c>
    </row>
    <row r="4" spans="1:27" ht="16.5" customHeight="1" x14ac:dyDescent="0.2">
      <c r="A4" s="188" t="s">
        <v>293</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506</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483" t="s">
        <v>159</v>
      </c>
      <c r="G8" s="483"/>
      <c r="H8" s="483"/>
      <c r="I8" s="483"/>
      <c r="J8" s="483"/>
      <c r="K8" s="483"/>
      <c r="L8" s="483"/>
      <c r="M8" s="483"/>
      <c r="N8" s="483"/>
      <c r="O8" s="483"/>
      <c r="P8" s="483"/>
      <c r="Q8" s="483"/>
      <c r="R8" s="483"/>
      <c r="S8" s="483"/>
      <c r="T8" s="483"/>
      <c r="U8" s="483"/>
      <c r="V8" s="483"/>
      <c r="W8" s="483"/>
      <c r="X8" s="483"/>
      <c r="Y8" s="483"/>
      <c r="Z8" s="483"/>
    </row>
    <row r="9" spans="1:27" ht="14.25" customHeight="1" thickBot="1" x14ac:dyDescent="0.25">
      <c r="A9" s="484" t="s">
        <v>26</v>
      </c>
      <c r="B9" s="484"/>
      <c r="C9" s="65"/>
      <c r="D9" s="65"/>
      <c r="E9" s="65"/>
      <c r="F9" s="181" t="s">
        <v>187</v>
      </c>
      <c r="G9" s="181" t="s">
        <v>188</v>
      </c>
      <c r="H9" s="181" t="s">
        <v>189</v>
      </c>
      <c r="I9" s="181" t="s">
        <v>190</v>
      </c>
      <c r="J9" s="181" t="s">
        <v>191</v>
      </c>
      <c r="K9" s="181" t="s">
        <v>192</v>
      </c>
      <c r="L9" s="181" t="s">
        <v>193</v>
      </c>
      <c r="M9" s="181" t="s">
        <v>194</v>
      </c>
      <c r="N9" s="181" t="s">
        <v>195</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180117.54300000001</v>
      </c>
      <c r="G11" s="20">
        <v>7390.8320000000003</v>
      </c>
      <c r="H11" s="20">
        <v>143321.29500000001</v>
      </c>
      <c r="I11" s="20">
        <v>367023.94699999999</v>
      </c>
      <c r="J11" s="20">
        <v>40759.531999999999</v>
      </c>
      <c r="K11" s="20">
        <v>163739.11799999999</v>
      </c>
      <c r="L11" s="20">
        <v>58030.021999999997</v>
      </c>
      <c r="M11" s="20">
        <v>64428.12</v>
      </c>
      <c r="N11" s="20">
        <v>90834.16</v>
      </c>
      <c r="O11" s="20">
        <v>68363.684999999998</v>
      </c>
      <c r="P11" s="20">
        <v>63272.785000000003</v>
      </c>
      <c r="Q11" s="20">
        <v>40442.572</v>
      </c>
      <c r="R11" s="20">
        <v>28462.89</v>
      </c>
      <c r="S11" s="20">
        <v>160200.49</v>
      </c>
      <c r="T11" s="20">
        <v>111326.285</v>
      </c>
      <c r="U11" s="20">
        <v>239745.921</v>
      </c>
      <c r="V11" s="20">
        <v>17260.566999999999</v>
      </c>
      <c r="W11" s="20">
        <v>493951.19</v>
      </c>
      <c r="X11" s="20" t="s">
        <v>285</v>
      </c>
      <c r="Y11" s="20">
        <v>23601.695</v>
      </c>
      <c r="Z11" s="20">
        <v>2362272.65</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322.56900000000002</v>
      </c>
      <c r="G13" s="15">
        <v>17.850999999999999</v>
      </c>
      <c r="H13" s="15">
        <v>12421.392</v>
      </c>
      <c r="I13" s="15">
        <v>770.11599999999999</v>
      </c>
      <c r="J13" s="15">
        <v>14.227</v>
      </c>
      <c r="K13" s="15">
        <v>909.89</v>
      </c>
      <c r="L13" s="15">
        <v>137.81200000000001</v>
      </c>
      <c r="M13" s="15">
        <v>329.553</v>
      </c>
      <c r="N13" s="15">
        <v>1071.1369999999999</v>
      </c>
      <c r="O13" s="15">
        <v>747.596</v>
      </c>
      <c r="P13" s="15">
        <v>654.77300000000002</v>
      </c>
      <c r="Q13" s="15">
        <v>1193.3</v>
      </c>
      <c r="R13" s="15">
        <v>25.783000000000001</v>
      </c>
      <c r="S13" s="15">
        <v>4696.5</v>
      </c>
      <c r="T13" s="15">
        <v>64.39</v>
      </c>
      <c r="U13" s="15">
        <v>13449.549000000001</v>
      </c>
      <c r="V13" s="15">
        <v>177.03299999999999</v>
      </c>
      <c r="W13" s="15">
        <v>562.48299999999995</v>
      </c>
      <c r="X13" s="15" t="s">
        <v>285</v>
      </c>
      <c r="Y13" s="15">
        <v>596.52300000000002</v>
      </c>
      <c r="Z13" s="15">
        <v>38162.476999999999</v>
      </c>
    </row>
    <row r="14" spans="1:27" ht="11.25" customHeight="1" x14ac:dyDescent="0.2">
      <c r="B14" s="5">
        <v>10</v>
      </c>
      <c r="C14" s="5" t="s">
        <v>21</v>
      </c>
      <c r="D14" s="5">
        <v>24</v>
      </c>
      <c r="E14" s="5"/>
      <c r="F14" s="15">
        <v>2327.0079999999998</v>
      </c>
      <c r="G14" s="15">
        <v>4.2850000000000001</v>
      </c>
      <c r="H14" s="15">
        <v>45019.514000000003</v>
      </c>
      <c r="I14" s="15">
        <v>1399.6659999999999</v>
      </c>
      <c r="J14" s="15">
        <v>79.921000000000006</v>
      </c>
      <c r="K14" s="15">
        <v>3259.2449999999999</v>
      </c>
      <c r="L14" s="15">
        <v>1430.921</v>
      </c>
      <c r="M14" s="15">
        <v>549.53700000000003</v>
      </c>
      <c r="N14" s="15">
        <v>4141.2269999999999</v>
      </c>
      <c r="O14" s="15">
        <v>1607.6379999999999</v>
      </c>
      <c r="P14" s="15">
        <v>3500.433</v>
      </c>
      <c r="Q14" s="15">
        <v>428.17899999999997</v>
      </c>
      <c r="R14" s="15">
        <v>237.351</v>
      </c>
      <c r="S14" s="15">
        <v>6602.473</v>
      </c>
      <c r="T14" s="15">
        <v>844.50800000000004</v>
      </c>
      <c r="U14" s="15">
        <v>34661.921999999999</v>
      </c>
      <c r="V14" s="15">
        <v>1376.2139999999999</v>
      </c>
      <c r="W14" s="15">
        <v>3685.5250000000001</v>
      </c>
      <c r="X14" s="15" t="s">
        <v>285</v>
      </c>
      <c r="Y14" s="15">
        <v>324.327</v>
      </c>
      <c r="Z14" s="15">
        <v>111479.895</v>
      </c>
    </row>
    <row r="15" spans="1:27" ht="11.25" customHeight="1" x14ac:dyDescent="0.2">
      <c r="B15" s="5">
        <v>25</v>
      </c>
      <c r="C15" s="5" t="s">
        <v>21</v>
      </c>
      <c r="D15" s="5">
        <v>49</v>
      </c>
      <c r="E15" s="5"/>
      <c r="F15" s="15">
        <v>10755.138999999999</v>
      </c>
      <c r="G15" s="15">
        <v>113.212</v>
      </c>
      <c r="H15" s="15">
        <v>40027.148999999998</v>
      </c>
      <c r="I15" s="15">
        <v>9352.3690000000006</v>
      </c>
      <c r="J15" s="15">
        <v>548.04600000000005</v>
      </c>
      <c r="K15" s="15">
        <v>9719.6509999999998</v>
      </c>
      <c r="L15" s="15">
        <v>5025.0290000000005</v>
      </c>
      <c r="M15" s="15">
        <v>1352.175</v>
      </c>
      <c r="N15" s="15">
        <v>9762.9439999999995</v>
      </c>
      <c r="O15" s="15">
        <v>2855.415</v>
      </c>
      <c r="P15" s="15">
        <v>5515.4089999999997</v>
      </c>
      <c r="Q15" s="15">
        <v>556.65800000000002</v>
      </c>
      <c r="R15" s="15">
        <v>745.28</v>
      </c>
      <c r="S15" s="15">
        <v>9904.384</v>
      </c>
      <c r="T15" s="15">
        <v>3056.7179999999998</v>
      </c>
      <c r="U15" s="15">
        <v>43985.81</v>
      </c>
      <c r="V15" s="15">
        <v>1777.9590000000001</v>
      </c>
      <c r="W15" s="15">
        <v>7790.65</v>
      </c>
      <c r="X15" s="15" t="s">
        <v>285</v>
      </c>
      <c r="Y15" s="15">
        <v>499.81299999999999</v>
      </c>
      <c r="Z15" s="15">
        <v>163343.81099999999</v>
      </c>
    </row>
    <row r="16" spans="1:27" ht="11.25" customHeight="1" x14ac:dyDescent="0.2">
      <c r="B16" s="5">
        <v>50</v>
      </c>
      <c r="C16" s="5" t="s">
        <v>21</v>
      </c>
      <c r="D16" s="5">
        <v>99</v>
      </c>
      <c r="E16" s="5"/>
      <c r="F16" s="15">
        <v>39403.158000000003</v>
      </c>
      <c r="G16" s="15">
        <v>202.84299999999999</v>
      </c>
      <c r="H16" s="15">
        <v>21898.977999999999</v>
      </c>
      <c r="I16" s="15">
        <v>30030.679</v>
      </c>
      <c r="J16" s="15">
        <v>1332.2139999999999</v>
      </c>
      <c r="K16" s="15">
        <v>20041.202000000001</v>
      </c>
      <c r="L16" s="15">
        <v>8542.0079999999998</v>
      </c>
      <c r="M16" s="15">
        <v>7110.5659999999998</v>
      </c>
      <c r="N16" s="15">
        <v>9077.2970000000005</v>
      </c>
      <c r="O16" s="15">
        <v>5909.9740000000002</v>
      </c>
      <c r="P16" s="15">
        <v>11546.963</v>
      </c>
      <c r="Q16" s="15">
        <v>357.39600000000002</v>
      </c>
      <c r="R16" s="15">
        <v>855.16800000000001</v>
      </c>
      <c r="S16" s="15">
        <v>30173.457999999999</v>
      </c>
      <c r="T16" s="15">
        <v>14550.352999999999</v>
      </c>
      <c r="U16" s="15">
        <v>37483.029000000002</v>
      </c>
      <c r="V16" s="15">
        <v>1287.086</v>
      </c>
      <c r="W16" s="15">
        <v>27601.543000000001</v>
      </c>
      <c r="X16" s="15" t="s">
        <v>285</v>
      </c>
      <c r="Y16" s="15">
        <v>2078.12</v>
      </c>
      <c r="Z16" s="15">
        <v>269482.03600000002</v>
      </c>
    </row>
    <row r="17" spans="1:26" ht="11.25" customHeight="1" x14ac:dyDescent="0.2">
      <c r="B17" s="5">
        <v>100</v>
      </c>
      <c r="C17" s="5" t="s">
        <v>21</v>
      </c>
      <c r="D17" s="5">
        <v>149</v>
      </c>
      <c r="E17" s="5"/>
      <c r="F17" s="15">
        <v>34147.180999999997</v>
      </c>
      <c r="G17" s="15">
        <v>807.71900000000005</v>
      </c>
      <c r="H17" s="15">
        <v>8908.0869999999995</v>
      </c>
      <c r="I17" s="15">
        <v>36093.053999999996</v>
      </c>
      <c r="J17" s="15">
        <v>1443.857</v>
      </c>
      <c r="K17" s="15">
        <v>24113.899000000001</v>
      </c>
      <c r="L17" s="15">
        <v>8438.9290000000001</v>
      </c>
      <c r="M17" s="15">
        <v>6320.8530000000001</v>
      </c>
      <c r="N17" s="15">
        <v>6739.4319999999998</v>
      </c>
      <c r="O17" s="15">
        <v>6129.1360000000004</v>
      </c>
      <c r="P17" s="15">
        <v>5920.2759999999998</v>
      </c>
      <c r="Q17" s="15">
        <v>1255.2190000000001</v>
      </c>
      <c r="R17" s="15">
        <v>2210.1880000000001</v>
      </c>
      <c r="S17" s="15">
        <v>31490.967000000001</v>
      </c>
      <c r="T17" s="15">
        <v>24659.216</v>
      </c>
      <c r="U17" s="15">
        <v>31256.999</v>
      </c>
      <c r="V17" s="15">
        <v>2912.319</v>
      </c>
      <c r="W17" s="15">
        <v>48301.618999999999</v>
      </c>
      <c r="X17" s="15" t="s">
        <v>285</v>
      </c>
      <c r="Y17" s="15">
        <v>4323.192</v>
      </c>
      <c r="Z17" s="15">
        <v>285472.141</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52566.851000000002</v>
      </c>
      <c r="G19" s="15">
        <v>2647.703</v>
      </c>
      <c r="H19" s="15">
        <v>7455.415</v>
      </c>
      <c r="I19" s="15">
        <v>110147.034</v>
      </c>
      <c r="J19" s="15">
        <v>19405.891</v>
      </c>
      <c r="K19" s="15">
        <v>56070.822</v>
      </c>
      <c r="L19" s="15">
        <v>14317.424999999999</v>
      </c>
      <c r="M19" s="15">
        <v>25690.163</v>
      </c>
      <c r="N19" s="15">
        <v>27929.852999999999</v>
      </c>
      <c r="O19" s="15">
        <v>20774.451000000001</v>
      </c>
      <c r="P19" s="15">
        <v>13547.441000000001</v>
      </c>
      <c r="Q19" s="15">
        <v>6942.62</v>
      </c>
      <c r="R19" s="15">
        <v>11651.578</v>
      </c>
      <c r="S19" s="15">
        <v>48506.139000000003</v>
      </c>
      <c r="T19" s="15">
        <v>28531.552</v>
      </c>
      <c r="U19" s="15">
        <v>44371.817000000003</v>
      </c>
      <c r="V19" s="15">
        <v>5278.3440000000001</v>
      </c>
      <c r="W19" s="15">
        <v>155511.73499999999</v>
      </c>
      <c r="X19" s="15" t="s">
        <v>285</v>
      </c>
      <c r="Y19" s="15">
        <v>2963.2150000000001</v>
      </c>
      <c r="Z19" s="15">
        <v>654310.049</v>
      </c>
    </row>
    <row r="20" spans="1:26" ht="11.25" customHeight="1" x14ac:dyDescent="0.2">
      <c r="B20" s="5">
        <v>300</v>
      </c>
      <c r="C20" s="5" t="s">
        <v>21</v>
      </c>
      <c r="D20" s="5">
        <v>499</v>
      </c>
      <c r="E20" s="5"/>
      <c r="F20" s="15">
        <v>24727.362000000001</v>
      </c>
      <c r="G20" s="15">
        <v>2927.0639999999999</v>
      </c>
      <c r="H20" s="15">
        <v>5890.0919999999996</v>
      </c>
      <c r="I20" s="15">
        <v>85880.377999999997</v>
      </c>
      <c r="J20" s="15">
        <v>8544.4840000000004</v>
      </c>
      <c r="K20" s="15">
        <v>24345.366999999998</v>
      </c>
      <c r="L20" s="15">
        <v>16740.097000000002</v>
      </c>
      <c r="M20" s="15">
        <v>13745.231</v>
      </c>
      <c r="N20" s="15">
        <v>15365.505999999999</v>
      </c>
      <c r="O20" s="15">
        <v>20556.896000000001</v>
      </c>
      <c r="P20" s="15">
        <v>10041.192999999999</v>
      </c>
      <c r="Q20" s="15">
        <v>13067.514999999999</v>
      </c>
      <c r="R20" s="15">
        <v>4963.1769999999997</v>
      </c>
      <c r="S20" s="15">
        <v>22270.596000000001</v>
      </c>
      <c r="T20" s="15">
        <v>27532.103999999999</v>
      </c>
      <c r="U20" s="15">
        <v>23171.456999999999</v>
      </c>
      <c r="V20" s="15">
        <v>1477.1669999999999</v>
      </c>
      <c r="W20" s="15">
        <v>130152.412</v>
      </c>
      <c r="X20" s="15" t="s">
        <v>285</v>
      </c>
      <c r="Y20" s="15">
        <v>4320.1040000000003</v>
      </c>
      <c r="Z20" s="15">
        <v>455718.20199999999</v>
      </c>
    </row>
    <row r="21" spans="1:26" ht="11.25" customHeight="1" x14ac:dyDescent="0.2">
      <c r="B21" s="5">
        <v>500</v>
      </c>
      <c r="C21" s="5" t="s">
        <v>21</v>
      </c>
      <c r="D21" s="5"/>
      <c r="E21" s="5"/>
      <c r="F21" s="15">
        <v>15868.273999999999</v>
      </c>
      <c r="G21" s="15">
        <v>670.15300000000002</v>
      </c>
      <c r="H21" s="15">
        <v>1700.67</v>
      </c>
      <c r="I21" s="15">
        <v>93350.650999999998</v>
      </c>
      <c r="J21" s="15">
        <v>9390.8919999999998</v>
      </c>
      <c r="K21" s="15">
        <v>25279.041000000001</v>
      </c>
      <c r="L21" s="15">
        <v>3397.8</v>
      </c>
      <c r="M21" s="15">
        <v>9330.0419999999995</v>
      </c>
      <c r="N21" s="15">
        <v>16746.763999999999</v>
      </c>
      <c r="O21" s="15">
        <v>9782.5779999999995</v>
      </c>
      <c r="P21" s="15">
        <v>12546.296</v>
      </c>
      <c r="Q21" s="15">
        <v>16641.686000000002</v>
      </c>
      <c r="R21" s="15">
        <v>7774.3649999999998</v>
      </c>
      <c r="S21" s="15">
        <v>6555.973</v>
      </c>
      <c r="T21" s="15">
        <v>12087.445</v>
      </c>
      <c r="U21" s="15">
        <v>11365.338</v>
      </c>
      <c r="V21" s="15">
        <v>2974.4459999999999</v>
      </c>
      <c r="W21" s="15">
        <v>120345.223</v>
      </c>
      <c r="X21" s="15" t="s">
        <v>285</v>
      </c>
      <c r="Y21" s="15">
        <v>8496.4009999999998</v>
      </c>
      <c r="Z21" s="15">
        <v>384304.038</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485" t="s">
        <v>469</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4" orientation="landscape" r:id="rId1"/>
  <headerFooter alignWithMargins="0"/>
  <colBreaks count="1" manualBreakCount="1">
    <brk id="26" max="1048575" man="1"/>
  </colBreaks>
  <ignoredErrors>
    <ignoredError sqref="F9:M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7" width="5.7109375" style="33" customWidth="1"/>
    <col min="8" max="8" width="6.5703125" style="33" customWidth="1"/>
    <col min="9" max="25" width="5.7109375" style="33" customWidth="1"/>
    <col min="26" max="26" width="6.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277</v>
      </c>
    </row>
    <row r="3" spans="1:27" s="32" customFormat="1" ht="16.5" customHeight="1" x14ac:dyDescent="0.2">
      <c r="A3" s="189" t="s">
        <v>505</v>
      </c>
    </row>
    <row r="4" spans="1:27" ht="16.5" customHeight="1" x14ac:dyDescent="0.2">
      <c r="A4" s="188" t="s">
        <v>294</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506</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483" t="s">
        <v>159</v>
      </c>
      <c r="G8" s="483"/>
      <c r="H8" s="483"/>
      <c r="I8" s="483"/>
      <c r="J8" s="483"/>
      <c r="K8" s="483"/>
      <c r="L8" s="483"/>
      <c r="M8" s="483"/>
      <c r="N8" s="483"/>
      <c r="O8" s="483"/>
      <c r="P8" s="483"/>
      <c r="Q8" s="483"/>
      <c r="R8" s="483"/>
      <c r="S8" s="483"/>
      <c r="T8" s="483"/>
      <c r="U8" s="483"/>
      <c r="V8" s="483"/>
      <c r="W8" s="483"/>
      <c r="X8" s="483"/>
      <c r="Y8" s="483"/>
      <c r="Z8" s="483"/>
    </row>
    <row r="9" spans="1:27" ht="14.25" customHeight="1" thickBot="1" x14ac:dyDescent="0.25">
      <c r="A9" s="484" t="s">
        <v>26</v>
      </c>
      <c r="B9" s="484"/>
      <c r="C9" s="65"/>
      <c r="D9" s="65"/>
      <c r="E9" s="65"/>
      <c r="F9" s="181" t="s">
        <v>187</v>
      </c>
      <c r="G9" s="181" t="s">
        <v>188</v>
      </c>
      <c r="H9" s="181" t="s">
        <v>189</v>
      </c>
      <c r="I9" s="181" t="s">
        <v>190</v>
      </c>
      <c r="J9" s="181" t="s">
        <v>191</v>
      </c>
      <c r="K9" s="181" t="s">
        <v>192</v>
      </c>
      <c r="L9" s="181" t="s">
        <v>193</v>
      </c>
      <c r="M9" s="181" t="s">
        <v>194</v>
      </c>
      <c r="N9" s="181" t="s">
        <v>195</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58966.059000000001</v>
      </c>
      <c r="G11" s="20">
        <v>942.41899999999998</v>
      </c>
      <c r="H11" s="20">
        <v>145977.06400000001</v>
      </c>
      <c r="I11" s="20">
        <v>29085.084999999999</v>
      </c>
      <c r="J11" s="20">
        <v>1259.9559999999999</v>
      </c>
      <c r="K11" s="20">
        <v>43755.078000000001</v>
      </c>
      <c r="L11" s="20">
        <v>15868.687</v>
      </c>
      <c r="M11" s="20">
        <v>9444.9830000000002</v>
      </c>
      <c r="N11" s="20">
        <v>19674.052</v>
      </c>
      <c r="O11" s="20">
        <v>11355.651</v>
      </c>
      <c r="P11" s="20">
        <v>7580.0929999999998</v>
      </c>
      <c r="Q11" s="20">
        <v>6930.1149999999998</v>
      </c>
      <c r="R11" s="20">
        <v>1184.377</v>
      </c>
      <c r="S11" s="20">
        <v>21667.75</v>
      </c>
      <c r="T11" s="20">
        <v>7520.0479999999998</v>
      </c>
      <c r="U11" s="20">
        <v>20986.161</v>
      </c>
      <c r="V11" s="20">
        <v>1584.546</v>
      </c>
      <c r="W11" s="20">
        <v>42038.565000000002</v>
      </c>
      <c r="X11" s="20" t="s">
        <v>285</v>
      </c>
      <c r="Y11" s="20">
        <v>3569.0830000000001</v>
      </c>
      <c r="Z11" s="20">
        <v>449389.77100000001</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1079.4760000000001</v>
      </c>
      <c r="G13" s="15">
        <v>26.776</v>
      </c>
      <c r="H13" s="15">
        <v>43834.392999999996</v>
      </c>
      <c r="I13" s="15">
        <v>2864.9</v>
      </c>
      <c r="J13" s="15">
        <v>3.2450000000000001</v>
      </c>
      <c r="K13" s="15">
        <v>5283.6530000000002</v>
      </c>
      <c r="L13" s="15">
        <v>572.17399999999998</v>
      </c>
      <c r="M13" s="15">
        <v>1053.1110000000001</v>
      </c>
      <c r="N13" s="15">
        <v>3610.3270000000002</v>
      </c>
      <c r="O13" s="15">
        <v>1345.354</v>
      </c>
      <c r="P13" s="15">
        <v>719.91300000000001</v>
      </c>
      <c r="Q13" s="15">
        <v>4051.085</v>
      </c>
      <c r="R13" s="15">
        <v>7.1539999999999999</v>
      </c>
      <c r="S13" s="15">
        <v>5144.415</v>
      </c>
      <c r="T13" s="15">
        <v>39.274999999999999</v>
      </c>
      <c r="U13" s="15">
        <v>5972.1109999999999</v>
      </c>
      <c r="V13" s="15">
        <v>131.21899999999999</v>
      </c>
      <c r="W13" s="15">
        <v>2145.06</v>
      </c>
      <c r="X13" s="15" t="s">
        <v>285</v>
      </c>
      <c r="Y13" s="15">
        <v>1677.683</v>
      </c>
      <c r="Z13" s="15">
        <v>79561.323000000004</v>
      </c>
    </row>
    <row r="14" spans="1:27" ht="11.25" customHeight="1" x14ac:dyDescent="0.2">
      <c r="B14" s="5">
        <v>10</v>
      </c>
      <c r="C14" s="5" t="s">
        <v>21</v>
      </c>
      <c r="D14" s="5">
        <v>24</v>
      </c>
      <c r="E14" s="5"/>
      <c r="F14" s="15">
        <v>3438.7460000000001</v>
      </c>
      <c r="G14" s="15">
        <v>12.052</v>
      </c>
      <c r="H14" s="15">
        <v>58864.09</v>
      </c>
      <c r="I14" s="15">
        <v>868.80600000000004</v>
      </c>
      <c r="J14" s="15">
        <v>33.634999999999998</v>
      </c>
      <c r="K14" s="15">
        <v>5534.9440000000004</v>
      </c>
      <c r="L14" s="15">
        <v>2013.924</v>
      </c>
      <c r="M14" s="15">
        <v>547.53899999999999</v>
      </c>
      <c r="N14" s="15">
        <v>3346.3249999999998</v>
      </c>
      <c r="O14" s="15">
        <v>824.87300000000005</v>
      </c>
      <c r="P14" s="15">
        <v>1418.8810000000001</v>
      </c>
      <c r="Q14" s="15">
        <v>672.48699999999997</v>
      </c>
      <c r="R14" s="15">
        <v>100.04300000000001</v>
      </c>
      <c r="S14" s="15">
        <v>3922.299</v>
      </c>
      <c r="T14" s="15">
        <v>304.31599999999997</v>
      </c>
      <c r="U14" s="15">
        <v>6076.14</v>
      </c>
      <c r="V14" s="15">
        <v>385.96600000000001</v>
      </c>
      <c r="W14" s="15">
        <v>3068.4540000000002</v>
      </c>
      <c r="X14" s="15" t="s">
        <v>285</v>
      </c>
      <c r="Y14" s="15">
        <v>110.324</v>
      </c>
      <c r="Z14" s="15">
        <v>91543.842999999993</v>
      </c>
    </row>
    <row r="15" spans="1:27" ht="11.25" customHeight="1" x14ac:dyDescent="0.2">
      <c r="B15" s="5">
        <v>25</v>
      </c>
      <c r="C15" s="5" t="s">
        <v>21</v>
      </c>
      <c r="D15" s="5">
        <v>49</v>
      </c>
      <c r="E15" s="5"/>
      <c r="F15" s="15">
        <v>10663.825999999999</v>
      </c>
      <c r="G15" s="15">
        <v>62.328000000000003</v>
      </c>
      <c r="H15" s="15">
        <v>28772.651000000002</v>
      </c>
      <c r="I15" s="15">
        <v>2425.2809999999999</v>
      </c>
      <c r="J15" s="15">
        <v>62.563000000000002</v>
      </c>
      <c r="K15" s="15">
        <v>8117.2179999999998</v>
      </c>
      <c r="L15" s="15">
        <v>3644.7950000000001</v>
      </c>
      <c r="M15" s="15">
        <v>508.28800000000001</v>
      </c>
      <c r="N15" s="15">
        <v>3721.8270000000002</v>
      </c>
      <c r="O15" s="15">
        <v>2017.0509999999999</v>
      </c>
      <c r="P15" s="15">
        <v>1423.5029999999999</v>
      </c>
      <c r="Q15" s="15">
        <v>183.78899999999999</v>
      </c>
      <c r="R15" s="15">
        <v>63.191000000000003</v>
      </c>
      <c r="S15" s="15">
        <v>2677.165</v>
      </c>
      <c r="T15" s="15">
        <v>517.73500000000001</v>
      </c>
      <c r="U15" s="15">
        <v>3801.4070000000002</v>
      </c>
      <c r="V15" s="15">
        <v>288.36700000000002</v>
      </c>
      <c r="W15" s="15">
        <v>2689.47</v>
      </c>
      <c r="X15" s="15" t="s">
        <v>285</v>
      </c>
      <c r="Y15" s="15">
        <v>218.47800000000001</v>
      </c>
      <c r="Z15" s="15">
        <v>71858.933999999994</v>
      </c>
    </row>
    <row r="16" spans="1:27" ht="11.25" customHeight="1" x14ac:dyDescent="0.2">
      <c r="B16" s="5">
        <v>50</v>
      </c>
      <c r="C16" s="5" t="s">
        <v>21</v>
      </c>
      <c r="D16" s="5">
        <v>99</v>
      </c>
      <c r="E16" s="5"/>
      <c r="F16" s="15">
        <v>21067.305</v>
      </c>
      <c r="G16" s="15">
        <v>67.760000000000005</v>
      </c>
      <c r="H16" s="15">
        <v>10358.405000000001</v>
      </c>
      <c r="I16" s="15">
        <v>3164.5210000000002</v>
      </c>
      <c r="J16" s="15">
        <v>165.071</v>
      </c>
      <c r="K16" s="15">
        <v>8195.9380000000001</v>
      </c>
      <c r="L16" s="15">
        <v>3694.0830000000001</v>
      </c>
      <c r="M16" s="15">
        <v>2582.6909999999998</v>
      </c>
      <c r="N16" s="15">
        <v>2892.3319999999999</v>
      </c>
      <c r="O16" s="15">
        <v>1957.4649999999999</v>
      </c>
      <c r="P16" s="15">
        <v>1835.3420000000001</v>
      </c>
      <c r="Q16" s="15">
        <v>63.5</v>
      </c>
      <c r="R16" s="15">
        <v>102.616</v>
      </c>
      <c r="S16" s="15">
        <v>3797.8029999999999</v>
      </c>
      <c r="T16" s="15">
        <v>1640.2190000000001</v>
      </c>
      <c r="U16" s="15">
        <v>2072.8049999999998</v>
      </c>
      <c r="V16" s="15">
        <v>115.19</v>
      </c>
      <c r="W16" s="15">
        <v>3881.6320000000001</v>
      </c>
      <c r="X16" s="15" t="s">
        <v>285</v>
      </c>
      <c r="Y16" s="15">
        <v>624.40300000000002</v>
      </c>
      <c r="Z16" s="15">
        <v>68279.081999999995</v>
      </c>
    </row>
    <row r="17" spans="1:26" ht="11.25" customHeight="1" x14ac:dyDescent="0.2">
      <c r="B17" s="5">
        <v>100</v>
      </c>
      <c r="C17" s="5" t="s">
        <v>21</v>
      </c>
      <c r="D17" s="5">
        <v>149</v>
      </c>
      <c r="E17" s="5"/>
      <c r="F17" s="15">
        <v>10840.74</v>
      </c>
      <c r="G17" s="15">
        <v>193.852</v>
      </c>
      <c r="H17" s="15">
        <v>2324.8510000000001</v>
      </c>
      <c r="I17" s="15">
        <v>3505.779</v>
      </c>
      <c r="J17" s="15">
        <v>106.146</v>
      </c>
      <c r="K17" s="15">
        <v>6383.2560000000003</v>
      </c>
      <c r="L17" s="15">
        <v>1886.4939999999999</v>
      </c>
      <c r="M17" s="15">
        <v>1172.6780000000001</v>
      </c>
      <c r="N17" s="15">
        <v>1450.7460000000001</v>
      </c>
      <c r="O17" s="15">
        <v>1333.491</v>
      </c>
      <c r="P17" s="15">
        <v>591.72199999999998</v>
      </c>
      <c r="Q17" s="15">
        <v>171.28299999999999</v>
      </c>
      <c r="R17" s="15">
        <v>174.89699999999999</v>
      </c>
      <c r="S17" s="15">
        <v>2364.0129999999999</v>
      </c>
      <c r="T17" s="15">
        <v>1994.6659999999999</v>
      </c>
      <c r="U17" s="15">
        <v>1229.145</v>
      </c>
      <c r="V17" s="15">
        <v>171.51</v>
      </c>
      <c r="W17" s="15">
        <v>5221.5609999999997</v>
      </c>
      <c r="X17" s="15" t="s">
        <v>285</v>
      </c>
      <c r="Y17" s="15">
        <v>306.911</v>
      </c>
      <c r="Z17" s="15">
        <v>41423.74</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9693.1740000000009</v>
      </c>
      <c r="G19" s="15">
        <v>364.35899999999998</v>
      </c>
      <c r="H19" s="15">
        <v>1248.367</v>
      </c>
      <c r="I19" s="15">
        <v>8234.473</v>
      </c>
      <c r="J19" s="15">
        <v>604.89</v>
      </c>
      <c r="K19" s="15">
        <v>7942.652</v>
      </c>
      <c r="L19" s="15">
        <v>2282.6149999999998</v>
      </c>
      <c r="M19" s="15">
        <v>2154.1570000000002</v>
      </c>
      <c r="N19" s="15">
        <v>3031.9250000000002</v>
      </c>
      <c r="O19" s="15">
        <v>2390.239</v>
      </c>
      <c r="P19" s="15">
        <v>822.41399999999999</v>
      </c>
      <c r="Q19" s="15">
        <v>682.952</v>
      </c>
      <c r="R19" s="15">
        <v>410.12599999999998</v>
      </c>
      <c r="S19" s="15">
        <v>2692.9430000000002</v>
      </c>
      <c r="T19" s="15">
        <v>1723.192</v>
      </c>
      <c r="U19" s="15">
        <v>1074.9349999999999</v>
      </c>
      <c r="V19" s="15">
        <v>399.68599999999998</v>
      </c>
      <c r="W19" s="15">
        <v>12417.867</v>
      </c>
      <c r="X19" s="15" t="s">
        <v>285</v>
      </c>
      <c r="Y19" s="15">
        <v>220.65100000000001</v>
      </c>
      <c r="Z19" s="15">
        <v>58391.614999999998</v>
      </c>
    </row>
    <row r="20" spans="1:26" ht="11.25" customHeight="1" x14ac:dyDescent="0.2">
      <c r="B20" s="5">
        <v>300</v>
      </c>
      <c r="C20" s="5" t="s">
        <v>21</v>
      </c>
      <c r="D20" s="5">
        <v>499</v>
      </c>
      <c r="E20" s="5"/>
      <c r="F20" s="15">
        <v>1942.9090000000001</v>
      </c>
      <c r="G20" s="15">
        <v>186.25700000000001</v>
      </c>
      <c r="H20" s="15">
        <v>471.75799999999998</v>
      </c>
      <c r="I20" s="15">
        <v>4847.3919999999998</v>
      </c>
      <c r="J20" s="15">
        <v>210.67400000000001</v>
      </c>
      <c r="K20" s="15">
        <v>1483.117</v>
      </c>
      <c r="L20" s="15">
        <v>1633.4259999999999</v>
      </c>
      <c r="M20" s="15">
        <v>1025.1020000000001</v>
      </c>
      <c r="N20" s="15">
        <v>1020.872</v>
      </c>
      <c r="O20" s="15">
        <v>1060.126</v>
      </c>
      <c r="P20" s="15">
        <v>516.678</v>
      </c>
      <c r="Q20" s="15">
        <v>774.45399999999995</v>
      </c>
      <c r="R20" s="15">
        <v>207.886</v>
      </c>
      <c r="S20" s="15">
        <v>869.22</v>
      </c>
      <c r="T20" s="15">
        <v>995.01499999999999</v>
      </c>
      <c r="U20" s="15">
        <v>536.774</v>
      </c>
      <c r="V20" s="15">
        <v>48.887</v>
      </c>
      <c r="W20" s="15">
        <v>7940.5529999999999</v>
      </c>
      <c r="X20" s="15" t="s">
        <v>285</v>
      </c>
      <c r="Y20" s="15">
        <v>170.83799999999999</v>
      </c>
      <c r="Z20" s="15">
        <v>25941.936000000002</v>
      </c>
    </row>
    <row r="21" spans="1:26" ht="11.25" customHeight="1" x14ac:dyDescent="0.2">
      <c r="B21" s="5">
        <v>500</v>
      </c>
      <c r="C21" s="5" t="s">
        <v>21</v>
      </c>
      <c r="D21" s="5"/>
      <c r="E21" s="5"/>
      <c r="F21" s="15">
        <v>239.88200000000001</v>
      </c>
      <c r="G21" s="15">
        <v>29.033999999999999</v>
      </c>
      <c r="H21" s="15">
        <v>102.55</v>
      </c>
      <c r="I21" s="15">
        <v>3173.9340000000002</v>
      </c>
      <c r="J21" s="15">
        <v>73.730999999999995</v>
      </c>
      <c r="K21" s="15">
        <v>814.29899999999998</v>
      </c>
      <c r="L21" s="15">
        <v>141.178</v>
      </c>
      <c r="M21" s="15">
        <v>401.416</v>
      </c>
      <c r="N21" s="15">
        <v>599.69899999999996</v>
      </c>
      <c r="O21" s="15">
        <v>427.05200000000002</v>
      </c>
      <c r="P21" s="15">
        <v>251.64</v>
      </c>
      <c r="Q21" s="15">
        <v>330.56700000000001</v>
      </c>
      <c r="R21" s="15">
        <v>118.464</v>
      </c>
      <c r="S21" s="15">
        <v>199.893</v>
      </c>
      <c r="T21" s="15">
        <v>305.63</v>
      </c>
      <c r="U21" s="15">
        <v>222.84399999999999</v>
      </c>
      <c r="V21" s="15">
        <v>43.722000000000001</v>
      </c>
      <c r="W21" s="15">
        <v>4673.9690000000001</v>
      </c>
      <c r="X21" s="15" t="s">
        <v>285</v>
      </c>
      <c r="Y21" s="15">
        <v>239.79499999999999</v>
      </c>
      <c r="Z21" s="15">
        <v>12389.298000000001</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3.5" customHeight="1" x14ac:dyDescent="0.2">
      <c r="A23" s="485" t="s">
        <v>469</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25" width="5.7109375" style="33" customWidth="1"/>
    <col min="26" max="26" width="6.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274</v>
      </c>
    </row>
    <row r="3" spans="1:27" s="32" customFormat="1" ht="16.5" customHeight="1" x14ac:dyDescent="0.2">
      <c r="A3" s="189" t="s">
        <v>505</v>
      </c>
    </row>
    <row r="4" spans="1:27" ht="16.5" customHeight="1" x14ac:dyDescent="0.2">
      <c r="A4" s="188" t="s">
        <v>295</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506</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483" t="s">
        <v>159</v>
      </c>
      <c r="G8" s="483"/>
      <c r="H8" s="483"/>
      <c r="I8" s="483"/>
      <c r="J8" s="483"/>
      <c r="K8" s="483"/>
      <c r="L8" s="483"/>
      <c r="M8" s="483"/>
      <c r="N8" s="483"/>
      <c r="O8" s="483"/>
      <c r="P8" s="483"/>
      <c r="Q8" s="483"/>
      <c r="R8" s="483"/>
      <c r="S8" s="483"/>
      <c r="T8" s="483"/>
      <c r="U8" s="483"/>
      <c r="V8" s="483"/>
      <c r="W8" s="483"/>
      <c r="X8" s="483"/>
      <c r="Y8" s="483"/>
      <c r="Z8" s="483"/>
    </row>
    <row r="9" spans="1:27" ht="14.25" customHeight="1" thickBot="1" x14ac:dyDescent="0.25">
      <c r="A9" s="484" t="s">
        <v>26</v>
      </c>
      <c r="B9" s="484"/>
      <c r="C9" s="65"/>
      <c r="D9" s="65"/>
      <c r="E9" s="65"/>
      <c r="F9" s="181" t="s">
        <v>187</v>
      </c>
      <c r="G9" s="181" t="s">
        <v>188</v>
      </c>
      <c r="H9" s="181" t="s">
        <v>189</v>
      </c>
      <c r="I9" s="181" t="s">
        <v>190</v>
      </c>
      <c r="J9" s="181" t="s">
        <v>191</v>
      </c>
      <c r="K9" s="181" t="s">
        <v>192</v>
      </c>
      <c r="L9" s="181" t="s">
        <v>193</v>
      </c>
      <c r="M9" s="181" t="s">
        <v>194</v>
      </c>
      <c r="N9" s="181" t="s">
        <v>195</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5590.1369999999997</v>
      </c>
      <c r="G11" s="20">
        <v>181.88800000000001</v>
      </c>
      <c r="H11" s="20">
        <v>3634.5970000000002</v>
      </c>
      <c r="I11" s="20">
        <v>5191.3339999999998</v>
      </c>
      <c r="J11" s="20">
        <v>189.24799999999999</v>
      </c>
      <c r="K11" s="20">
        <v>4332.5680000000002</v>
      </c>
      <c r="L11" s="20">
        <v>1439.3420000000001</v>
      </c>
      <c r="M11" s="20">
        <v>1356.4390000000001</v>
      </c>
      <c r="N11" s="20">
        <v>1904.433</v>
      </c>
      <c r="O11" s="20">
        <v>1396.758</v>
      </c>
      <c r="P11" s="20">
        <v>781.56600000000003</v>
      </c>
      <c r="Q11" s="20">
        <v>629.05899999999997</v>
      </c>
      <c r="R11" s="20">
        <v>264.267</v>
      </c>
      <c r="S11" s="20">
        <v>1371.8019999999999</v>
      </c>
      <c r="T11" s="20">
        <v>1056.9010000000001</v>
      </c>
      <c r="U11" s="20">
        <v>1095.3489999999999</v>
      </c>
      <c r="V11" s="20">
        <v>154.64099999999999</v>
      </c>
      <c r="W11" s="20">
        <v>7663.2340000000004</v>
      </c>
      <c r="X11" s="20" t="s">
        <v>285</v>
      </c>
      <c r="Y11" s="20">
        <v>319.29300000000001</v>
      </c>
      <c r="Z11" s="20">
        <v>38552.856</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6.8159999999999998</v>
      </c>
      <c r="G13" s="15">
        <v>0.214</v>
      </c>
      <c r="H13" s="15">
        <v>232.64699999999999</v>
      </c>
      <c r="I13" s="15">
        <v>13.332000000000001</v>
      </c>
      <c r="J13" s="15">
        <v>2.5999999999999999E-2</v>
      </c>
      <c r="K13" s="15">
        <v>21.236999999999998</v>
      </c>
      <c r="L13" s="15">
        <v>3.3940000000000001</v>
      </c>
      <c r="M13" s="15">
        <v>7.2320000000000002</v>
      </c>
      <c r="N13" s="15">
        <v>15.93</v>
      </c>
      <c r="O13" s="15">
        <v>4.4489999999999998</v>
      </c>
      <c r="P13" s="15">
        <v>3.7229999999999999</v>
      </c>
      <c r="Q13" s="15">
        <v>23.446999999999999</v>
      </c>
      <c r="R13" s="15">
        <v>3.3000000000000002E-2</v>
      </c>
      <c r="S13" s="15">
        <v>23.225999999999999</v>
      </c>
      <c r="T13" s="15">
        <v>0.161</v>
      </c>
      <c r="U13" s="15">
        <v>27.927</v>
      </c>
      <c r="V13" s="15">
        <v>0.81699999999999995</v>
      </c>
      <c r="W13" s="15">
        <v>9.3510000000000009</v>
      </c>
      <c r="X13" s="15" t="s">
        <v>285</v>
      </c>
      <c r="Y13" s="15">
        <v>7.5030000000000001</v>
      </c>
      <c r="Z13" s="15">
        <v>401.464</v>
      </c>
    </row>
    <row r="14" spans="1:27" ht="11.25" customHeight="1" x14ac:dyDescent="0.2">
      <c r="B14" s="5">
        <v>10</v>
      </c>
      <c r="C14" s="5" t="s">
        <v>21</v>
      </c>
      <c r="D14" s="5">
        <v>24</v>
      </c>
      <c r="E14" s="5"/>
      <c r="F14" s="15">
        <v>55.445999999999998</v>
      </c>
      <c r="G14" s="15">
        <v>0.193</v>
      </c>
      <c r="H14" s="15">
        <v>932.64099999999996</v>
      </c>
      <c r="I14" s="15">
        <v>13.262</v>
      </c>
      <c r="J14" s="15">
        <v>0.59899999999999998</v>
      </c>
      <c r="K14" s="15">
        <v>87.632999999999996</v>
      </c>
      <c r="L14" s="15">
        <v>34.906999999999996</v>
      </c>
      <c r="M14" s="15">
        <v>9.6660000000000004</v>
      </c>
      <c r="N14" s="15">
        <v>54.462000000000003</v>
      </c>
      <c r="O14" s="15">
        <v>13.345000000000001</v>
      </c>
      <c r="P14" s="15">
        <v>22.818999999999999</v>
      </c>
      <c r="Q14" s="15">
        <v>6.7309999999999999</v>
      </c>
      <c r="R14" s="15">
        <v>1.7989999999999999</v>
      </c>
      <c r="S14" s="15">
        <v>58.689</v>
      </c>
      <c r="T14" s="15">
        <v>3.4209999999999998</v>
      </c>
      <c r="U14" s="15">
        <v>93.629000000000005</v>
      </c>
      <c r="V14" s="15">
        <v>5.73</v>
      </c>
      <c r="W14" s="15">
        <v>42.036999999999999</v>
      </c>
      <c r="X14" s="15" t="s">
        <v>285</v>
      </c>
      <c r="Y14" s="15">
        <v>1.71</v>
      </c>
      <c r="Z14" s="15">
        <v>1438.7190000000001</v>
      </c>
    </row>
    <row r="15" spans="1:27" ht="11.25" customHeight="1" x14ac:dyDescent="0.2">
      <c r="B15" s="5">
        <v>25</v>
      </c>
      <c r="C15" s="5" t="s">
        <v>21</v>
      </c>
      <c r="D15" s="5">
        <v>49</v>
      </c>
      <c r="E15" s="5"/>
      <c r="F15" s="15">
        <v>388.959</v>
      </c>
      <c r="G15" s="15">
        <v>2.2749999999999999</v>
      </c>
      <c r="H15" s="15">
        <v>973.39099999999996</v>
      </c>
      <c r="I15" s="15">
        <v>73.855000000000004</v>
      </c>
      <c r="J15" s="15">
        <v>2.5110000000000001</v>
      </c>
      <c r="K15" s="15">
        <v>268.75099999999998</v>
      </c>
      <c r="L15" s="15">
        <v>132.44200000000001</v>
      </c>
      <c r="M15" s="15">
        <v>21.010999999999999</v>
      </c>
      <c r="N15" s="15">
        <v>118.815</v>
      </c>
      <c r="O15" s="15">
        <v>68.664000000000001</v>
      </c>
      <c r="P15" s="15">
        <v>49.847999999999999</v>
      </c>
      <c r="Q15" s="15">
        <v>6.2690000000000001</v>
      </c>
      <c r="R15" s="15">
        <v>1.8580000000000001</v>
      </c>
      <c r="S15" s="15">
        <v>74.156999999999996</v>
      </c>
      <c r="T15" s="15">
        <v>14.035</v>
      </c>
      <c r="U15" s="15">
        <v>130.06100000000001</v>
      </c>
      <c r="V15" s="15">
        <v>9.8369999999999997</v>
      </c>
      <c r="W15" s="15">
        <v>92.81</v>
      </c>
      <c r="X15" s="15" t="s">
        <v>285</v>
      </c>
      <c r="Y15" s="15">
        <v>8.41</v>
      </c>
      <c r="Z15" s="15">
        <v>2437.9589999999998</v>
      </c>
    </row>
    <row r="16" spans="1:27" ht="11.25" customHeight="1" x14ac:dyDescent="0.2">
      <c r="B16" s="5">
        <v>50</v>
      </c>
      <c r="C16" s="5" t="s">
        <v>21</v>
      </c>
      <c r="D16" s="5">
        <v>99</v>
      </c>
      <c r="E16" s="5"/>
      <c r="F16" s="15">
        <v>1506.5340000000001</v>
      </c>
      <c r="G16" s="15">
        <v>5.2140000000000004</v>
      </c>
      <c r="H16" s="15">
        <v>739.87</v>
      </c>
      <c r="I16" s="15">
        <v>182.00399999999999</v>
      </c>
      <c r="J16" s="15">
        <v>12.994</v>
      </c>
      <c r="K16" s="15">
        <v>563.72400000000005</v>
      </c>
      <c r="L16" s="15">
        <v>250.898</v>
      </c>
      <c r="M16" s="15">
        <v>160.702</v>
      </c>
      <c r="N16" s="15">
        <v>216.328</v>
      </c>
      <c r="O16" s="15">
        <v>133.60599999999999</v>
      </c>
      <c r="P16" s="15">
        <v>121.837</v>
      </c>
      <c r="Q16" s="15">
        <v>4.0369999999999999</v>
      </c>
      <c r="R16" s="15">
        <v>6.68</v>
      </c>
      <c r="S16" s="15">
        <v>215.87700000000001</v>
      </c>
      <c r="T16" s="15">
        <v>75.182000000000002</v>
      </c>
      <c r="U16" s="15">
        <v>140.262</v>
      </c>
      <c r="V16" s="15">
        <v>7.681</v>
      </c>
      <c r="W16" s="15">
        <v>238.435</v>
      </c>
      <c r="X16" s="15" t="s">
        <v>285</v>
      </c>
      <c r="Y16" s="15">
        <v>46.753</v>
      </c>
      <c r="Z16" s="15">
        <v>4628.6139999999996</v>
      </c>
    </row>
    <row r="17" spans="1:26" ht="11.25" customHeight="1" x14ac:dyDescent="0.2">
      <c r="B17" s="5">
        <v>100</v>
      </c>
      <c r="C17" s="5" t="s">
        <v>21</v>
      </c>
      <c r="D17" s="5">
        <v>149</v>
      </c>
      <c r="E17" s="5"/>
      <c r="F17" s="15">
        <v>1260.1510000000001</v>
      </c>
      <c r="G17" s="15">
        <v>22.5</v>
      </c>
      <c r="H17" s="15">
        <v>284.41500000000002</v>
      </c>
      <c r="I17" s="15">
        <v>386.02499999999998</v>
      </c>
      <c r="J17" s="15">
        <v>11.382999999999999</v>
      </c>
      <c r="K17" s="15">
        <v>781.33199999999999</v>
      </c>
      <c r="L17" s="15">
        <v>213.233</v>
      </c>
      <c r="M17" s="15">
        <v>142.05799999999999</v>
      </c>
      <c r="N17" s="15">
        <v>169.63800000000001</v>
      </c>
      <c r="O17" s="15">
        <v>139.03100000000001</v>
      </c>
      <c r="P17" s="15">
        <v>68.694999999999993</v>
      </c>
      <c r="Q17" s="15">
        <v>22.472000000000001</v>
      </c>
      <c r="R17" s="15">
        <v>20.968</v>
      </c>
      <c r="S17" s="15">
        <v>206.48699999999999</v>
      </c>
      <c r="T17" s="15">
        <v>197.40100000000001</v>
      </c>
      <c r="U17" s="15">
        <v>151.595</v>
      </c>
      <c r="V17" s="15">
        <v>18.242999999999999</v>
      </c>
      <c r="W17" s="15">
        <v>477.67500000000001</v>
      </c>
      <c r="X17" s="15" t="s">
        <v>285</v>
      </c>
      <c r="Y17" s="15">
        <v>31.31</v>
      </c>
      <c r="Z17" s="15">
        <v>4604.6130000000003</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1736.2090000000001</v>
      </c>
      <c r="G19" s="15">
        <v>74.228999999999999</v>
      </c>
      <c r="H19" s="15">
        <v>228.595</v>
      </c>
      <c r="I19" s="15">
        <v>1478.287</v>
      </c>
      <c r="J19" s="15">
        <v>101.68600000000001</v>
      </c>
      <c r="K19" s="15">
        <v>1519.4259999999999</v>
      </c>
      <c r="L19" s="15">
        <v>355.40699999999998</v>
      </c>
      <c r="M19" s="15">
        <v>432.9</v>
      </c>
      <c r="N19" s="15">
        <v>595.64099999999996</v>
      </c>
      <c r="O19" s="15">
        <v>490.93700000000001</v>
      </c>
      <c r="P19" s="15">
        <v>171.64099999999999</v>
      </c>
      <c r="Q19" s="15">
        <v>118.71599999999999</v>
      </c>
      <c r="R19" s="15">
        <v>75.802000000000007</v>
      </c>
      <c r="S19" s="15">
        <v>424.70499999999998</v>
      </c>
      <c r="T19" s="15">
        <v>279.673</v>
      </c>
      <c r="U19" s="15">
        <v>220.71</v>
      </c>
      <c r="V19" s="15">
        <v>72.986000000000004</v>
      </c>
      <c r="W19" s="15">
        <v>2113.2809999999999</v>
      </c>
      <c r="X19" s="15" t="s">
        <v>285</v>
      </c>
      <c r="Y19" s="15">
        <v>40.970999999999997</v>
      </c>
      <c r="Z19" s="15">
        <v>10531.802</v>
      </c>
    </row>
    <row r="20" spans="1:26" ht="11.25" customHeight="1" x14ac:dyDescent="0.2">
      <c r="B20" s="5">
        <v>300</v>
      </c>
      <c r="C20" s="5" t="s">
        <v>21</v>
      </c>
      <c r="D20" s="5">
        <v>499</v>
      </c>
      <c r="E20" s="5"/>
      <c r="F20" s="15">
        <v>523.99699999999996</v>
      </c>
      <c r="G20" s="15">
        <v>64.135000000000005</v>
      </c>
      <c r="H20" s="15">
        <v>174.70500000000001</v>
      </c>
      <c r="I20" s="15">
        <v>1490.9960000000001</v>
      </c>
      <c r="J20" s="15">
        <v>40.136000000000003</v>
      </c>
      <c r="K20" s="15">
        <v>529.44799999999998</v>
      </c>
      <c r="L20" s="15">
        <v>386.91800000000001</v>
      </c>
      <c r="M20" s="15">
        <v>385.68400000000003</v>
      </c>
      <c r="N20" s="15">
        <v>358.57499999999999</v>
      </c>
      <c r="O20" s="15">
        <v>317.11099999999999</v>
      </c>
      <c r="P20" s="15">
        <v>192.07</v>
      </c>
      <c r="Q20" s="15">
        <v>226.22399999999999</v>
      </c>
      <c r="R20" s="15">
        <v>72.518000000000001</v>
      </c>
      <c r="S20" s="15">
        <v>248.69399999999999</v>
      </c>
      <c r="T20" s="15">
        <v>286.37</v>
      </c>
      <c r="U20" s="15">
        <v>187.05099999999999</v>
      </c>
      <c r="V20" s="15">
        <v>12.66</v>
      </c>
      <c r="W20" s="15">
        <v>2308.788</v>
      </c>
      <c r="X20" s="15" t="s">
        <v>285</v>
      </c>
      <c r="Y20" s="15">
        <v>49.667000000000002</v>
      </c>
      <c r="Z20" s="15">
        <v>7855.7470000000003</v>
      </c>
    </row>
    <row r="21" spans="1:26" ht="11.25" customHeight="1" x14ac:dyDescent="0.2">
      <c r="B21" s="5">
        <v>500</v>
      </c>
      <c r="C21" s="5" t="s">
        <v>21</v>
      </c>
      <c r="D21" s="5"/>
      <c r="E21" s="5"/>
      <c r="F21" s="15">
        <v>112.026</v>
      </c>
      <c r="G21" s="15">
        <v>13.128</v>
      </c>
      <c r="H21" s="15">
        <v>68.332999999999998</v>
      </c>
      <c r="I21" s="15">
        <v>1553.5730000000001</v>
      </c>
      <c r="J21" s="15">
        <v>19.911999999999999</v>
      </c>
      <c r="K21" s="15">
        <v>561.01599999999996</v>
      </c>
      <c r="L21" s="15">
        <v>62.143999999999998</v>
      </c>
      <c r="M21" s="15">
        <v>197.18700000000001</v>
      </c>
      <c r="N21" s="15">
        <v>375.04399999999998</v>
      </c>
      <c r="O21" s="15">
        <v>229.61500000000001</v>
      </c>
      <c r="P21" s="15">
        <v>150.93299999999999</v>
      </c>
      <c r="Q21" s="15">
        <v>221.16300000000001</v>
      </c>
      <c r="R21" s="15">
        <v>84.61</v>
      </c>
      <c r="S21" s="15">
        <v>119.967</v>
      </c>
      <c r="T21" s="15">
        <v>200.65899999999999</v>
      </c>
      <c r="U21" s="15">
        <v>144.11500000000001</v>
      </c>
      <c r="V21" s="15">
        <v>26.687999999999999</v>
      </c>
      <c r="W21" s="15">
        <v>2380.857</v>
      </c>
      <c r="X21" s="15" t="s">
        <v>285</v>
      </c>
      <c r="Y21" s="15">
        <v>132.96799999999999</v>
      </c>
      <c r="Z21" s="15">
        <v>6653.9380000000001</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425" t="s">
        <v>469</v>
      </c>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row>
    <row r="24" spans="1:26" s="32" customFormat="1" ht="8.25" customHeight="1" x14ac:dyDescent="0.2">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1:26" s="32" customFormat="1" x14ac:dyDescent="0.2"/>
  </sheetData>
  <sheetProtection formatCells="0" formatColumns="0" formatRows="0"/>
  <mergeCells count="2">
    <mergeCell ref="F8:Z8"/>
    <mergeCell ref="A9:B9"/>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A1:AB41"/>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6" width="7.7109375" style="33" customWidth="1"/>
    <col min="7" max="7" width="4.42578125" style="33" bestFit="1" customWidth="1"/>
    <col min="8" max="8" width="5.7109375" style="33" bestFit="1" customWidth="1"/>
    <col min="9" max="9" width="1.7109375" style="33" customWidth="1"/>
    <col min="10" max="10" width="8.7109375" style="33" customWidth="1"/>
    <col min="11" max="11" width="4.42578125" style="33" bestFit="1" customWidth="1"/>
    <col min="12" max="12" width="5.7109375" style="33" bestFit="1" customWidth="1"/>
    <col min="13" max="13" width="1.7109375" style="33" customWidth="1"/>
    <col min="14" max="14" width="7.7109375" style="33" customWidth="1"/>
    <col min="15" max="15" width="4.42578125" style="33" bestFit="1" customWidth="1"/>
    <col min="16" max="16" width="5.7109375" style="33" bestFit="1" customWidth="1"/>
    <col min="17" max="17" width="1.7109375" style="33" customWidth="1"/>
    <col min="18" max="18" width="8.7109375" style="33" customWidth="1"/>
    <col min="19" max="19" width="4.42578125" style="33" bestFit="1" customWidth="1"/>
    <col min="20" max="20" width="5.7109375" style="33" bestFit="1" customWidth="1"/>
    <col min="21" max="21" width="1.7109375" style="33" customWidth="1"/>
    <col min="22" max="22" width="7.7109375" style="33" customWidth="1"/>
    <col min="23" max="23" width="4.42578125" style="33" bestFit="1" customWidth="1"/>
    <col min="24" max="24" width="5.7109375" style="33" bestFit="1" customWidth="1"/>
    <col min="25" max="25" width="1.7109375" style="33" customWidth="1"/>
    <col min="26" max="26" width="8.7109375" style="33" customWidth="1"/>
    <col min="27" max="27" width="4.42578125" style="33" bestFit="1" customWidth="1"/>
    <col min="28" max="28" width="5.7109375" style="33" bestFit="1" customWidth="1"/>
    <col min="29" max="16384" width="9.140625" style="33"/>
  </cols>
  <sheetData>
    <row r="1" spans="1:28"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s="32" customFormat="1" ht="16.5" customHeight="1" x14ac:dyDescent="0.2">
      <c r="A2" s="189" t="s">
        <v>507</v>
      </c>
    </row>
    <row r="3" spans="1:28" s="32" customFormat="1" ht="16.5" hidden="1" customHeight="1" x14ac:dyDescent="0.2">
      <c r="A3" s="189"/>
    </row>
    <row r="4" spans="1:28" ht="16.5" customHeight="1" thickBot="1" x14ac:dyDescent="0.25">
      <c r="A4" s="284" t="s">
        <v>508</v>
      </c>
      <c r="B4" s="64"/>
      <c r="C4" s="64"/>
      <c r="D4" s="64"/>
      <c r="E4" s="64"/>
      <c r="F4" s="64"/>
      <c r="G4" s="64"/>
      <c r="H4" s="64"/>
      <c r="I4" s="64"/>
      <c r="J4" s="64"/>
      <c r="K4" s="64"/>
      <c r="L4" s="64"/>
      <c r="M4" s="64"/>
      <c r="N4" s="64"/>
      <c r="O4" s="64"/>
      <c r="P4" s="64"/>
      <c r="Q4" s="64"/>
      <c r="R4" s="64"/>
      <c r="S4" s="64"/>
      <c r="T4" s="64"/>
      <c r="U4" s="64"/>
      <c r="V4" s="64"/>
      <c r="W4" s="64"/>
      <c r="X4" s="64"/>
      <c r="Y4" s="64"/>
      <c r="Z4" s="64"/>
      <c r="AA4" s="64"/>
      <c r="AB4" s="64"/>
    </row>
    <row r="5" spans="1:28" ht="16.5" hidden="1" customHeight="1" thickBot="1" x14ac:dyDescent="0.3">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row>
    <row r="6" spans="1:28" ht="13.5" customHeight="1" x14ac:dyDescent="0.2">
      <c r="A6" s="265" t="s">
        <v>24</v>
      </c>
      <c r="B6" s="265"/>
      <c r="C6" s="265"/>
      <c r="D6" s="265"/>
      <c r="E6" s="265"/>
      <c r="F6" s="487" t="s">
        <v>22</v>
      </c>
      <c r="G6" s="487"/>
      <c r="H6" s="487"/>
      <c r="I6" s="487"/>
      <c r="J6" s="487"/>
      <c r="K6" s="487"/>
      <c r="L6" s="487"/>
      <c r="M6" s="53"/>
      <c r="N6" s="487" t="s">
        <v>0</v>
      </c>
      <c r="O6" s="487"/>
      <c r="P6" s="487"/>
      <c r="Q6" s="487"/>
      <c r="R6" s="487"/>
      <c r="S6" s="487"/>
      <c r="T6" s="487"/>
      <c r="U6" s="53"/>
      <c r="V6" s="487" t="s">
        <v>1</v>
      </c>
      <c r="W6" s="487"/>
      <c r="X6" s="487"/>
      <c r="Y6" s="487"/>
      <c r="Z6" s="487"/>
      <c r="AA6" s="487"/>
      <c r="AB6" s="487"/>
    </row>
    <row r="7" spans="1:28" ht="12" customHeight="1" x14ac:dyDescent="0.2">
      <c r="A7" s="4" t="s">
        <v>25</v>
      </c>
      <c r="B7" s="4"/>
      <c r="C7" s="4"/>
      <c r="D7" s="4"/>
      <c r="E7" s="4"/>
      <c r="F7" s="488" t="s">
        <v>133</v>
      </c>
      <c r="G7" s="488"/>
      <c r="H7" s="488"/>
      <c r="I7" s="52"/>
      <c r="J7" s="489" t="s">
        <v>27</v>
      </c>
      <c r="K7" s="489"/>
      <c r="L7" s="489"/>
      <c r="M7" s="52"/>
      <c r="N7" s="488" t="s">
        <v>133</v>
      </c>
      <c r="O7" s="488"/>
      <c r="P7" s="488"/>
      <c r="Q7" s="52"/>
      <c r="R7" s="489" t="s">
        <v>27</v>
      </c>
      <c r="S7" s="489"/>
      <c r="T7" s="489"/>
      <c r="U7" s="52"/>
      <c r="V7" s="488" t="s">
        <v>133</v>
      </c>
      <c r="W7" s="488"/>
      <c r="X7" s="488"/>
      <c r="Y7" s="52"/>
      <c r="Z7" s="489" t="s">
        <v>27</v>
      </c>
      <c r="AA7" s="489"/>
      <c r="AB7" s="489"/>
    </row>
    <row r="8" spans="1:28" ht="12" customHeight="1" x14ac:dyDescent="0.2">
      <c r="A8" s="265" t="s">
        <v>26</v>
      </c>
      <c r="B8" s="265"/>
      <c r="C8" s="265"/>
      <c r="D8" s="265"/>
      <c r="E8" s="265"/>
      <c r="F8" s="486"/>
      <c r="G8" s="486"/>
      <c r="H8" s="486"/>
      <c r="I8" s="52"/>
      <c r="J8" s="486" t="s">
        <v>134</v>
      </c>
      <c r="K8" s="486"/>
      <c r="L8" s="486"/>
      <c r="M8" s="52"/>
      <c r="N8" s="486"/>
      <c r="O8" s="486"/>
      <c r="P8" s="486"/>
      <c r="Q8" s="52"/>
      <c r="R8" s="486" t="s">
        <v>134</v>
      </c>
      <c r="S8" s="486"/>
      <c r="T8" s="486"/>
      <c r="U8" s="52"/>
      <c r="V8" s="486"/>
      <c r="W8" s="486"/>
      <c r="X8" s="486"/>
      <c r="Y8" s="52"/>
      <c r="Z8" s="486" t="s">
        <v>134</v>
      </c>
      <c r="AA8" s="486"/>
      <c r="AB8" s="486"/>
    </row>
    <row r="9" spans="1:28" ht="14.25" customHeight="1" thickBot="1" x14ac:dyDescent="0.25">
      <c r="A9" s="65"/>
      <c r="B9" s="65"/>
      <c r="C9" s="65"/>
      <c r="D9" s="65"/>
      <c r="E9" s="65"/>
      <c r="F9" s="66" t="s">
        <v>22</v>
      </c>
      <c r="G9" s="66" t="s">
        <v>28</v>
      </c>
      <c r="H9" s="66" t="s">
        <v>146</v>
      </c>
      <c r="I9" s="66"/>
      <c r="J9" s="66" t="s">
        <v>22</v>
      </c>
      <c r="K9" s="66" t="s">
        <v>28</v>
      </c>
      <c r="L9" s="66" t="s">
        <v>146</v>
      </c>
      <c r="M9" s="66"/>
      <c r="N9" s="66" t="s">
        <v>22</v>
      </c>
      <c r="O9" s="66" t="s">
        <v>28</v>
      </c>
      <c r="P9" s="66" t="s">
        <v>146</v>
      </c>
      <c r="Q9" s="66"/>
      <c r="R9" s="66" t="s">
        <v>22</v>
      </c>
      <c r="S9" s="66" t="s">
        <v>28</v>
      </c>
      <c r="T9" s="66" t="s">
        <v>146</v>
      </c>
      <c r="U9" s="66"/>
      <c r="V9" s="67" t="s">
        <v>22</v>
      </c>
      <c r="W9" s="66" t="s">
        <v>28</v>
      </c>
      <c r="X9" s="66" t="s">
        <v>146</v>
      </c>
      <c r="Y9" s="66"/>
      <c r="Z9" s="67" t="s">
        <v>22</v>
      </c>
      <c r="AA9" s="66" t="s">
        <v>28</v>
      </c>
      <c r="AB9" s="66" t="s">
        <v>146</v>
      </c>
    </row>
    <row r="10" spans="1:28" ht="11.25" customHeight="1" x14ac:dyDescent="0.2">
      <c r="A10" s="54"/>
      <c r="B10" s="54"/>
      <c r="C10" s="54"/>
      <c r="D10" s="54"/>
      <c r="E10" s="54"/>
      <c r="F10" s="53"/>
      <c r="G10" s="53"/>
      <c r="H10" s="53"/>
      <c r="I10" s="53"/>
      <c r="J10" s="53"/>
      <c r="K10" s="53"/>
      <c r="L10" s="53"/>
      <c r="M10" s="53"/>
      <c r="N10" s="53"/>
      <c r="O10" s="53"/>
      <c r="P10" s="53"/>
      <c r="Q10" s="53"/>
      <c r="R10" s="53"/>
      <c r="S10" s="53"/>
      <c r="T10" s="53"/>
      <c r="U10" s="53"/>
      <c r="V10" s="52"/>
      <c r="W10" s="52"/>
      <c r="X10" s="52"/>
      <c r="Y10" s="52"/>
      <c r="Z10" s="52"/>
      <c r="AA10" s="52"/>
      <c r="AB10" s="52"/>
    </row>
    <row r="11" spans="1:28" ht="11.25" customHeight="1" x14ac:dyDescent="0.2">
      <c r="A11" s="265" t="s">
        <v>22</v>
      </c>
      <c r="B11" s="265"/>
      <c r="C11" s="265"/>
      <c r="D11" s="265"/>
      <c r="E11" s="265"/>
      <c r="F11" s="20">
        <v>449389.77100000001</v>
      </c>
      <c r="G11" s="266">
        <v>100</v>
      </c>
      <c r="H11" s="266">
        <v>100</v>
      </c>
      <c r="I11" s="266" t="s">
        <v>286</v>
      </c>
      <c r="J11" s="20">
        <v>38552.856</v>
      </c>
      <c r="K11" s="266">
        <v>100</v>
      </c>
      <c r="L11" s="266">
        <v>100</v>
      </c>
      <c r="M11" s="266" t="s">
        <v>286</v>
      </c>
      <c r="N11" s="20">
        <v>393731.03899999999</v>
      </c>
      <c r="O11" s="266">
        <v>100</v>
      </c>
      <c r="P11" s="266">
        <v>100</v>
      </c>
      <c r="Q11" s="266" t="s">
        <v>286</v>
      </c>
      <c r="R11" s="20">
        <v>35523.9</v>
      </c>
      <c r="S11" s="266">
        <v>100</v>
      </c>
      <c r="T11" s="266">
        <v>100</v>
      </c>
      <c r="U11" s="266" t="s">
        <v>286</v>
      </c>
      <c r="V11" s="20">
        <v>55658.732000000004</v>
      </c>
      <c r="W11" s="266">
        <v>100</v>
      </c>
      <c r="X11" s="266">
        <v>100</v>
      </c>
      <c r="Y11" s="266" t="s">
        <v>286</v>
      </c>
      <c r="Z11" s="20">
        <v>3028.9560000000001</v>
      </c>
      <c r="AA11" s="266">
        <v>100</v>
      </c>
      <c r="AB11" s="266">
        <v>100</v>
      </c>
    </row>
    <row r="12" spans="1:28" ht="9.75" customHeight="1" x14ac:dyDescent="0.2">
      <c r="A12" s="5"/>
      <c r="B12" s="5"/>
      <c r="C12" s="5"/>
      <c r="D12" s="5"/>
      <c r="E12" s="5"/>
      <c r="F12" s="5" t="s">
        <v>286</v>
      </c>
      <c r="G12" s="5" t="s">
        <v>286</v>
      </c>
      <c r="H12" s="5" t="s">
        <v>286</v>
      </c>
      <c r="I12" s="5" t="s">
        <v>286</v>
      </c>
      <c r="J12" s="5" t="s">
        <v>286</v>
      </c>
      <c r="K12" s="5" t="s">
        <v>286</v>
      </c>
      <c r="L12" s="5" t="s">
        <v>286</v>
      </c>
      <c r="M12" s="5" t="s">
        <v>286</v>
      </c>
      <c r="N12" s="5" t="s">
        <v>286</v>
      </c>
      <c r="O12" s="5" t="s">
        <v>286</v>
      </c>
      <c r="P12" s="5" t="s">
        <v>286</v>
      </c>
      <c r="Q12" s="5" t="s">
        <v>286</v>
      </c>
      <c r="R12" s="5" t="s">
        <v>286</v>
      </c>
      <c r="S12" s="5" t="s">
        <v>286</v>
      </c>
      <c r="T12" s="5" t="s">
        <v>286</v>
      </c>
      <c r="U12" s="5" t="s">
        <v>286</v>
      </c>
      <c r="V12" s="267" t="s">
        <v>286</v>
      </c>
      <c r="W12" s="267" t="s">
        <v>286</v>
      </c>
      <c r="X12" s="267" t="s">
        <v>286</v>
      </c>
      <c r="Y12" s="267" t="s">
        <v>286</v>
      </c>
      <c r="Z12" s="267" t="s">
        <v>286</v>
      </c>
      <c r="AA12" s="267" t="s">
        <v>286</v>
      </c>
      <c r="AB12" s="267" t="s">
        <v>286</v>
      </c>
    </row>
    <row r="13" spans="1:28" ht="11.25" customHeight="1" x14ac:dyDescent="0.2">
      <c r="B13" s="5">
        <v>0</v>
      </c>
      <c r="C13" s="5" t="s">
        <v>21</v>
      </c>
      <c r="D13" s="5">
        <v>4</v>
      </c>
      <c r="E13" s="5"/>
      <c r="F13" s="15">
        <v>32961.576999999997</v>
      </c>
      <c r="G13" s="268">
        <v>7.335</v>
      </c>
      <c r="H13" s="268">
        <v>7.335</v>
      </c>
      <c r="I13" s="268" t="s">
        <v>286</v>
      </c>
      <c r="J13" s="15">
        <v>76.491</v>
      </c>
      <c r="K13" s="268">
        <v>0.19800000000000001</v>
      </c>
      <c r="L13" s="268">
        <v>0.19800000000000001</v>
      </c>
      <c r="M13" s="268" t="s">
        <v>286</v>
      </c>
      <c r="N13" s="15">
        <v>25779.53</v>
      </c>
      <c r="O13" s="268">
        <v>6.5469999999999997</v>
      </c>
      <c r="P13" s="268">
        <v>6.5469999999999997</v>
      </c>
      <c r="Q13" s="268" t="s">
        <v>286</v>
      </c>
      <c r="R13" s="15">
        <v>57.426000000000002</v>
      </c>
      <c r="S13" s="268">
        <v>0.16200000000000001</v>
      </c>
      <c r="T13" s="268">
        <v>0.16200000000000001</v>
      </c>
      <c r="U13" s="268" t="s">
        <v>286</v>
      </c>
      <c r="V13" s="15">
        <v>7182.0469999999996</v>
      </c>
      <c r="W13" s="268">
        <v>12.904</v>
      </c>
      <c r="X13" s="268">
        <v>12.904</v>
      </c>
      <c r="Y13" s="268" t="s">
        <v>286</v>
      </c>
      <c r="Z13" s="15">
        <v>19.064</v>
      </c>
      <c r="AA13" s="268">
        <v>0.629</v>
      </c>
      <c r="AB13" s="268">
        <v>0.629</v>
      </c>
    </row>
    <row r="14" spans="1:28" ht="11.25" customHeight="1" x14ac:dyDescent="0.2">
      <c r="B14" s="5">
        <v>5</v>
      </c>
      <c r="C14" s="5" t="s">
        <v>21</v>
      </c>
      <c r="D14" s="5">
        <v>9</v>
      </c>
      <c r="E14" s="5"/>
      <c r="F14" s="15">
        <v>46599.747000000003</v>
      </c>
      <c r="G14" s="268">
        <v>10.37</v>
      </c>
      <c r="H14" s="268">
        <v>17.704000000000001</v>
      </c>
      <c r="I14" s="268" t="s">
        <v>286</v>
      </c>
      <c r="J14" s="15">
        <v>324.97300000000001</v>
      </c>
      <c r="K14" s="268">
        <v>0.84299999999999997</v>
      </c>
      <c r="L14" s="268">
        <v>1.0409999999999999</v>
      </c>
      <c r="M14" s="268" t="s">
        <v>286</v>
      </c>
      <c r="N14" s="15">
        <v>38553.775000000001</v>
      </c>
      <c r="O14" s="268">
        <v>9.7919999999999998</v>
      </c>
      <c r="P14" s="268">
        <v>16.338999999999999</v>
      </c>
      <c r="Q14" s="268" t="s">
        <v>286</v>
      </c>
      <c r="R14" s="15">
        <v>263.72500000000002</v>
      </c>
      <c r="S14" s="268">
        <v>0.74199999999999999</v>
      </c>
      <c r="T14" s="268">
        <v>0.90400000000000003</v>
      </c>
      <c r="U14" s="268" t="s">
        <v>286</v>
      </c>
      <c r="V14" s="15">
        <v>8045.9709999999995</v>
      </c>
      <c r="W14" s="268">
        <v>14.456</v>
      </c>
      <c r="X14" s="268">
        <v>27.36</v>
      </c>
      <c r="Y14" s="268" t="s">
        <v>286</v>
      </c>
      <c r="Z14" s="15">
        <v>61.247999999999998</v>
      </c>
      <c r="AA14" s="268">
        <v>2.0219999999999998</v>
      </c>
      <c r="AB14" s="268">
        <v>2.6509999999999998</v>
      </c>
    </row>
    <row r="15" spans="1:28" ht="11.25" customHeight="1" x14ac:dyDescent="0.2">
      <c r="B15" s="5">
        <v>10</v>
      </c>
      <c r="C15" s="5" t="s">
        <v>21</v>
      </c>
      <c r="D15" s="5">
        <v>14</v>
      </c>
      <c r="E15" s="5"/>
      <c r="F15" s="15">
        <v>34409.152999999998</v>
      </c>
      <c r="G15" s="268">
        <v>7.657</v>
      </c>
      <c r="H15" s="268">
        <v>25.361000000000001</v>
      </c>
      <c r="I15" s="268" t="s">
        <v>286</v>
      </c>
      <c r="J15" s="15">
        <v>381.67500000000001</v>
      </c>
      <c r="K15" s="268">
        <v>0.99</v>
      </c>
      <c r="L15" s="268">
        <v>2.0310000000000001</v>
      </c>
      <c r="M15" s="268" t="s">
        <v>286</v>
      </c>
      <c r="N15" s="15">
        <v>28188.008000000002</v>
      </c>
      <c r="O15" s="268">
        <v>7.1589999999999998</v>
      </c>
      <c r="P15" s="268">
        <v>23.498999999999999</v>
      </c>
      <c r="Q15" s="268" t="s">
        <v>286</v>
      </c>
      <c r="R15" s="15">
        <v>313.27199999999999</v>
      </c>
      <c r="S15" s="268">
        <v>0.88200000000000001</v>
      </c>
      <c r="T15" s="268">
        <v>1.786</v>
      </c>
      <c r="U15" s="268" t="s">
        <v>286</v>
      </c>
      <c r="V15" s="15">
        <v>6221.1450000000004</v>
      </c>
      <c r="W15" s="268">
        <v>11.177</v>
      </c>
      <c r="X15" s="268">
        <v>38.536999999999999</v>
      </c>
      <c r="Y15" s="268" t="s">
        <v>286</v>
      </c>
      <c r="Z15" s="15">
        <v>68.403000000000006</v>
      </c>
      <c r="AA15" s="268">
        <v>2.258</v>
      </c>
      <c r="AB15" s="268">
        <v>4.91</v>
      </c>
    </row>
    <row r="16" spans="1:28" ht="11.25" customHeight="1" x14ac:dyDescent="0.2">
      <c r="B16" s="5">
        <v>15</v>
      </c>
      <c r="C16" s="5" t="s">
        <v>21</v>
      </c>
      <c r="D16" s="5">
        <v>19</v>
      </c>
      <c r="E16" s="5"/>
      <c r="F16" s="15">
        <v>30231.222000000002</v>
      </c>
      <c r="G16" s="268">
        <v>6.7270000000000003</v>
      </c>
      <c r="H16" s="268">
        <v>32.088000000000001</v>
      </c>
      <c r="I16" s="268" t="s">
        <v>286</v>
      </c>
      <c r="J16" s="15">
        <v>490.577</v>
      </c>
      <c r="K16" s="268">
        <v>1.272</v>
      </c>
      <c r="L16" s="268">
        <v>3.3039999999999998</v>
      </c>
      <c r="M16" s="268" t="s">
        <v>286</v>
      </c>
      <c r="N16" s="15">
        <v>24937.521000000001</v>
      </c>
      <c r="O16" s="268">
        <v>6.3339999999999996</v>
      </c>
      <c r="P16" s="268">
        <v>29.832000000000001</v>
      </c>
      <c r="Q16" s="268" t="s">
        <v>286</v>
      </c>
      <c r="R16" s="15">
        <v>405.60399999999998</v>
      </c>
      <c r="S16" s="268">
        <v>1.1419999999999999</v>
      </c>
      <c r="T16" s="268">
        <v>2.9279999999999999</v>
      </c>
      <c r="U16" s="268" t="s">
        <v>286</v>
      </c>
      <c r="V16" s="15">
        <v>5293.701</v>
      </c>
      <c r="W16" s="268">
        <v>9.5109999999999992</v>
      </c>
      <c r="X16" s="268">
        <v>48.048000000000002</v>
      </c>
      <c r="Y16" s="268" t="s">
        <v>286</v>
      </c>
      <c r="Z16" s="15">
        <v>84.974000000000004</v>
      </c>
      <c r="AA16" s="268">
        <v>2.8050000000000002</v>
      </c>
      <c r="AB16" s="268">
        <v>7.7149999999999999</v>
      </c>
    </row>
    <row r="17" spans="2:28" ht="11.25" customHeight="1" x14ac:dyDescent="0.2">
      <c r="B17" s="5">
        <v>20</v>
      </c>
      <c r="C17" s="5" t="s">
        <v>21</v>
      </c>
      <c r="D17" s="5">
        <v>24</v>
      </c>
      <c r="E17" s="5"/>
      <c r="F17" s="15">
        <v>26903.468000000001</v>
      </c>
      <c r="G17" s="268">
        <v>5.9870000000000001</v>
      </c>
      <c r="H17" s="268">
        <v>38.075000000000003</v>
      </c>
      <c r="I17" s="268" t="s">
        <v>286</v>
      </c>
      <c r="J17" s="15">
        <v>566.46699999999998</v>
      </c>
      <c r="K17" s="268">
        <v>1.4690000000000001</v>
      </c>
      <c r="L17" s="268">
        <v>4.7729999999999997</v>
      </c>
      <c r="M17" s="268" t="s">
        <v>286</v>
      </c>
      <c r="N17" s="15">
        <v>24020.695</v>
      </c>
      <c r="O17" s="268">
        <v>6.101</v>
      </c>
      <c r="P17" s="268">
        <v>35.933</v>
      </c>
      <c r="Q17" s="268" t="s">
        <v>286</v>
      </c>
      <c r="R17" s="15">
        <v>507.673</v>
      </c>
      <c r="S17" s="268">
        <v>1.429</v>
      </c>
      <c r="T17" s="268">
        <v>4.3570000000000002</v>
      </c>
      <c r="U17" s="268" t="s">
        <v>286</v>
      </c>
      <c r="V17" s="15">
        <v>2882.7730000000001</v>
      </c>
      <c r="W17" s="268">
        <v>5.1790000000000003</v>
      </c>
      <c r="X17" s="268">
        <v>53.226999999999997</v>
      </c>
      <c r="Y17" s="268" t="s">
        <v>286</v>
      </c>
      <c r="Z17" s="15">
        <v>58.793999999999997</v>
      </c>
      <c r="AA17" s="268">
        <v>1.9410000000000001</v>
      </c>
      <c r="AB17" s="268">
        <v>9.6560000000000006</v>
      </c>
    </row>
    <row r="18" spans="2:28" ht="9.75" customHeight="1" x14ac:dyDescent="0.2">
      <c r="B18" s="5"/>
      <c r="C18" s="5"/>
      <c r="D18" s="5"/>
      <c r="E18" s="5"/>
      <c r="F18" s="5" t="s">
        <v>286</v>
      </c>
      <c r="G18" s="268" t="s">
        <v>286</v>
      </c>
      <c r="H18" s="268" t="s">
        <v>286</v>
      </c>
      <c r="I18" s="268" t="s">
        <v>286</v>
      </c>
      <c r="J18" s="5" t="s">
        <v>286</v>
      </c>
      <c r="K18" s="268" t="s">
        <v>286</v>
      </c>
      <c r="L18" s="268" t="s">
        <v>286</v>
      </c>
      <c r="M18" s="268" t="s">
        <v>286</v>
      </c>
      <c r="N18" s="5" t="s">
        <v>286</v>
      </c>
      <c r="O18" s="268" t="s">
        <v>286</v>
      </c>
      <c r="P18" s="268" t="s">
        <v>286</v>
      </c>
      <c r="Q18" s="268" t="s">
        <v>286</v>
      </c>
      <c r="R18" s="5" t="s">
        <v>286</v>
      </c>
      <c r="S18" s="268" t="s">
        <v>286</v>
      </c>
      <c r="T18" s="268" t="s">
        <v>286</v>
      </c>
      <c r="U18" s="268" t="s">
        <v>286</v>
      </c>
      <c r="V18" s="5" t="s">
        <v>286</v>
      </c>
      <c r="W18" s="268" t="s">
        <v>286</v>
      </c>
      <c r="X18" s="268" t="s">
        <v>286</v>
      </c>
      <c r="Y18" s="268" t="s">
        <v>286</v>
      </c>
      <c r="Z18" s="5" t="s">
        <v>286</v>
      </c>
      <c r="AA18" s="268" t="s">
        <v>286</v>
      </c>
      <c r="AB18" s="268" t="s">
        <v>286</v>
      </c>
    </row>
    <row r="19" spans="2:28" ht="11.25" customHeight="1" x14ac:dyDescent="0.2">
      <c r="B19" s="5">
        <v>25</v>
      </c>
      <c r="C19" s="5" t="s">
        <v>21</v>
      </c>
      <c r="D19" s="5">
        <v>29</v>
      </c>
      <c r="E19" s="5"/>
      <c r="F19" s="15">
        <v>19027.797999999999</v>
      </c>
      <c r="G19" s="268">
        <v>4.234</v>
      </c>
      <c r="H19" s="268">
        <v>42.308999999999997</v>
      </c>
      <c r="I19" s="268" t="s">
        <v>286</v>
      </c>
      <c r="J19" s="15">
        <v>493.03100000000001</v>
      </c>
      <c r="K19" s="268">
        <v>1.2789999999999999</v>
      </c>
      <c r="L19" s="268">
        <v>6.0519999999999996</v>
      </c>
      <c r="M19" s="268" t="s">
        <v>286</v>
      </c>
      <c r="N19" s="15">
        <v>16085.674000000001</v>
      </c>
      <c r="O19" s="268">
        <v>4.085</v>
      </c>
      <c r="P19" s="268">
        <v>40.018000000000001</v>
      </c>
      <c r="Q19" s="268" t="s">
        <v>286</v>
      </c>
      <c r="R19" s="15">
        <v>416.44</v>
      </c>
      <c r="S19" s="268">
        <v>1.1719999999999999</v>
      </c>
      <c r="T19" s="268">
        <v>5.5289999999999999</v>
      </c>
      <c r="U19" s="268" t="s">
        <v>286</v>
      </c>
      <c r="V19" s="15">
        <v>2942.125</v>
      </c>
      <c r="W19" s="268">
        <v>5.2859999999999996</v>
      </c>
      <c r="X19" s="268">
        <v>58.512999999999998</v>
      </c>
      <c r="Y19" s="268" t="s">
        <v>286</v>
      </c>
      <c r="Z19" s="15">
        <v>76.590999999999994</v>
      </c>
      <c r="AA19" s="268">
        <v>2.5289999999999999</v>
      </c>
      <c r="AB19" s="268">
        <v>12.185</v>
      </c>
    </row>
    <row r="20" spans="2:28" ht="11.25" customHeight="1" x14ac:dyDescent="0.2">
      <c r="B20" s="5">
        <v>30</v>
      </c>
      <c r="C20" s="5" t="s">
        <v>21</v>
      </c>
      <c r="D20" s="5">
        <v>34</v>
      </c>
      <c r="E20" s="5"/>
      <c r="F20" s="15">
        <v>18527.082999999999</v>
      </c>
      <c r="G20" s="268">
        <v>4.1230000000000002</v>
      </c>
      <c r="H20" s="268">
        <v>46.432000000000002</v>
      </c>
      <c r="I20" s="268" t="s">
        <v>286</v>
      </c>
      <c r="J20" s="15">
        <v>570.75400000000002</v>
      </c>
      <c r="K20" s="268">
        <v>1.48</v>
      </c>
      <c r="L20" s="268">
        <v>7.532</v>
      </c>
      <c r="M20" s="268" t="s">
        <v>286</v>
      </c>
      <c r="N20" s="15">
        <v>16735.244999999999</v>
      </c>
      <c r="O20" s="268">
        <v>4.25</v>
      </c>
      <c r="P20" s="268">
        <v>44.268999999999998</v>
      </c>
      <c r="Q20" s="268" t="s">
        <v>286</v>
      </c>
      <c r="R20" s="15">
        <v>514.61300000000006</v>
      </c>
      <c r="S20" s="268">
        <v>1.4490000000000001</v>
      </c>
      <c r="T20" s="268">
        <v>6.9779999999999998</v>
      </c>
      <c r="U20" s="268" t="s">
        <v>286</v>
      </c>
      <c r="V20" s="15">
        <v>1791.838</v>
      </c>
      <c r="W20" s="268">
        <v>3.2189999999999999</v>
      </c>
      <c r="X20" s="268">
        <v>61.732999999999997</v>
      </c>
      <c r="Y20" s="268" t="s">
        <v>286</v>
      </c>
      <c r="Z20" s="15">
        <v>56.140999999999998</v>
      </c>
      <c r="AA20" s="268">
        <v>1.853</v>
      </c>
      <c r="AB20" s="268">
        <v>14.038</v>
      </c>
    </row>
    <row r="21" spans="2:28" ht="11.25" customHeight="1" x14ac:dyDescent="0.2">
      <c r="B21" s="5">
        <v>35</v>
      </c>
      <c r="C21" s="5" t="s">
        <v>21</v>
      </c>
      <c r="D21" s="5">
        <v>39</v>
      </c>
      <c r="E21" s="5"/>
      <c r="F21" s="15">
        <v>10696.179</v>
      </c>
      <c r="G21" s="268">
        <v>2.38</v>
      </c>
      <c r="H21" s="268">
        <v>48.811999999999998</v>
      </c>
      <c r="I21" s="268" t="s">
        <v>286</v>
      </c>
      <c r="J21" s="15">
        <v>379.58199999999999</v>
      </c>
      <c r="K21" s="268">
        <v>0.98499999999999999</v>
      </c>
      <c r="L21" s="268">
        <v>8.5169999999999995</v>
      </c>
      <c r="M21" s="268" t="s">
        <v>286</v>
      </c>
      <c r="N21" s="15">
        <v>9909.4570000000003</v>
      </c>
      <c r="O21" s="268">
        <v>2.5169999999999999</v>
      </c>
      <c r="P21" s="268">
        <v>46.786000000000001</v>
      </c>
      <c r="Q21" s="268" t="s">
        <v>286</v>
      </c>
      <c r="R21" s="15">
        <v>353.52</v>
      </c>
      <c r="S21" s="268">
        <v>0.995</v>
      </c>
      <c r="T21" s="268">
        <v>7.9729999999999999</v>
      </c>
      <c r="U21" s="268" t="s">
        <v>286</v>
      </c>
      <c r="V21" s="15">
        <v>786.72199999999998</v>
      </c>
      <c r="W21" s="268">
        <v>1.413</v>
      </c>
      <c r="X21" s="268">
        <v>63.146000000000001</v>
      </c>
      <c r="Y21" s="268" t="s">
        <v>286</v>
      </c>
      <c r="Z21" s="15">
        <v>26.062999999999999</v>
      </c>
      <c r="AA21" s="268">
        <v>0.86</v>
      </c>
      <c r="AB21" s="268">
        <v>14.898999999999999</v>
      </c>
    </row>
    <row r="22" spans="2:28" ht="11.25" customHeight="1" x14ac:dyDescent="0.2">
      <c r="B22" s="5">
        <v>40</v>
      </c>
      <c r="C22" s="5" t="s">
        <v>21</v>
      </c>
      <c r="D22" s="5">
        <v>44</v>
      </c>
      <c r="E22" s="5"/>
      <c r="F22" s="15">
        <v>14285.163</v>
      </c>
      <c r="G22" s="268">
        <v>3.1789999999999998</v>
      </c>
      <c r="H22" s="268">
        <v>51.991</v>
      </c>
      <c r="I22" s="268" t="s">
        <v>286</v>
      </c>
      <c r="J22" s="15">
        <v>574.39099999999996</v>
      </c>
      <c r="K22" s="268">
        <v>1.49</v>
      </c>
      <c r="L22" s="268">
        <v>10.007</v>
      </c>
      <c r="M22" s="268" t="s">
        <v>286</v>
      </c>
      <c r="N22" s="15">
        <v>13091.652</v>
      </c>
      <c r="O22" s="268">
        <v>3.3250000000000002</v>
      </c>
      <c r="P22" s="268">
        <v>50.110999999999997</v>
      </c>
      <c r="Q22" s="268" t="s">
        <v>286</v>
      </c>
      <c r="R22" s="15">
        <v>527.15499999999997</v>
      </c>
      <c r="S22" s="268">
        <v>1.484</v>
      </c>
      <c r="T22" s="268">
        <v>9.4570000000000007</v>
      </c>
      <c r="U22" s="268" t="s">
        <v>286</v>
      </c>
      <c r="V22" s="15">
        <v>1193.511</v>
      </c>
      <c r="W22" s="268">
        <v>2.1440000000000001</v>
      </c>
      <c r="X22" s="268">
        <v>65.290000000000006</v>
      </c>
      <c r="Y22" s="268" t="s">
        <v>286</v>
      </c>
      <c r="Z22" s="15">
        <v>47.237000000000002</v>
      </c>
      <c r="AA22" s="268">
        <v>1.56</v>
      </c>
      <c r="AB22" s="268">
        <v>16.457999999999998</v>
      </c>
    </row>
    <row r="23" spans="2:28" ht="11.25" customHeight="1" x14ac:dyDescent="0.2">
      <c r="B23" s="5">
        <v>45</v>
      </c>
      <c r="C23" s="5" t="s">
        <v>21</v>
      </c>
      <c r="D23" s="5">
        <v>49</v>
      </c>
      <c r="E23" s="5"/>
      <c r="F23" s="15">
        <v>9322.7109999999993</v>
      </c>
      <c r="G23" s="268">
        <v>2.0750000000000002</v>
      </c>
      <c r="H23" s="268">
        <v>54.064999999999998</v>
      </c>
      <c r="I23" s="268" t="s">
        <v>286</v>
      </c>
      <c r="J23" s="15">
        <v>420.20100000000002</v>
      </c>
      <c r="K23" s="268">
        <v>1.0900000000000001</v>
      </c>
      <c r="L23" s="268">
        <v>11.097</v>
      </c>
      <c r="M23" s="268" t="s">
        <v>286</v>
      </c>
      <c r="N23" s="15">
        <v>7472.951</v>
      </c>
      <c r="O23" s="268">
        <v>1.8979999999999999</v>
      </c>
      <c r="P23" s="268">
        <v>52.009</v>
      </c>
      <c r="Q23" s="268" t="s">
        <v>286</v>
      </c>
      <c r="R23" s="15">
        <v>336.577</v>
      </c>
      <c r="S23" s="268">
        <v>0.94699999999999995</v>
      </c>
      <c r="T23" s="268">
        <v>10.404</v>
      </c>
      <c r="U23" s="268" t="s">
        <v>286</v>
      </c>
      <c r="V23" s="15">
        <v>1849.76</v>
      </c>
      <c r="W23" s="268">
        <v>3.323</v>
      </c>
      <c r="X23" s="268">
        <v>68.614000000000004</v>
      </c>
      <c r="Y23" s="268" t="s">
        <v>286</v>
      </c>
      <c r="Z23" s="15">
        <v>83.623999999999995</v>
      </c>
      <c r="AA23" s="268">
        <v>2.7610000000000001</v>
      </c>
      <c r="AB23" s="268">
        <v>19.219000000000001</v>
      </c>
    </row>
    <row r="24" spans="2:28" ht="9.75" customHeight="1" x14ac:dyDescent="0.2">
      <c r="B24" s="5"/>
      <c r="C24" s="5"/>
      <c r="D24" s="5"/>
      <c r="E24" s="5"/>
      <c r="F24" s="5" t="s">
        <v>286</v>
      </c>
      <c r="G24" s="268" t="s">
        <v>286</v>
      </c>
      <c r="H24" s="268" t="s">
        <v>286</v>
      </c>
      <c r="I24" s="268" t="s">
        <v>286</v>
      </c>
      <c r="J24" s="5" t="s">
        <v>286</v>
      </c>
      <c r="K24" s="268" t="s">
        <v>286</v>
      </c>
      <c r="L24" s="268" t="s">
        <v>286</v>
      </c>
      <c r="M24" s="268" t="s">
        <v>286</v>
      </c>
      <c r="N24" s="5" t="s">
        <v>286</v>
      </c>
      <c r="O24" s="268" t="s">
        <v>286</v>
      </c>
      <c r="P24" s="268" t="s">
        <v>286</v>
      </c>
      <c r="Q24" s="268" t="s">
        <v>286</v>
      </c>
      <c r="R24" s="5" t="s">
        <v>286</v>
      </c>
      <c r="S24" s="268" t="s">
        <v>286</v>
      </c>
      <c r="T24" s="268" t="s">
        <v>286</v>
      </c>
      <c r="U24" s="268" t="s">
        <v>286</v>
      </c>
      <c r="V24" s="5" t="s">
        <v>286</v>
      </c>
      <c r="W24" s="268" t="s">
        <v>286</v>
      </c>
      <c r="X24" s="268" t="s">
        <v>286</v>
      </c>
      <c r="Y24" s="268" t="s">
        <v>286</v>
      </c>
      <c r="Z24" s="5" t="s">
        <v>286</v>
      </c>
      <c r="AA24" s="268" t="s">
        <v>286</v>
      </c>
      <c r="AB24" s="268" t="s">
        <v>286</v>
      </c>
    </row>
    <row r="25" spans="2:28" ht="11.25" customHeight="1" x14ac:dyDescent="0.2">
      <c r="B25" s="5">
        <v>50</v>
      </c>
      <c r="C25" s="5" t="s">
        <v>21</v>
      </c>
      <c r="D25" s="5">
        <v>74</v>
      </c>
      <c r="E25" s="5"/>
      <c r="F25" s="15">
        <v>39618.042999999998</v>
      </c>
      <c r="G25" s="268">
        <v>8.8160000000000007</v>
      </c>
      <c r="H25" s="268">
        <v>62.881</v>
      </c>
      <c r="I25" s="268" t="s">
        <v>286</v>
      </c>
      <c r="J25" s="15">
        <v>2292.9690000000001</v>
      </c>
      <c r="K25" s="268">
        <v>5.9480000000000004</v>
      </c>
      <c r="L25" s="268">
        <v>17.044</v>
      </c>
      <c r="M25" s="268" t="s">
        <v>286</v>
      </c>
      <c r="N25" s="15">
        <v>35999.190999999999</v>
      </c>
      <c r="O25" s="268">
        <v>9.1430000000000007</v>
      </c>
      <c r="P25" s="268">
        <v>61.152000000000001</v>
      </c>
      <c r="Q25" s="268" t="s">
        <v>286</v>
      </c>
      <c r="R25" s="15">
        <v>2090.819</v>
      </c>
      <c r="S25" s="268">
        <v>5.8860000000000001</v>
      </c>
      <c r="T25" s="268">
        <v>16.29</v>
      </c>
      <c r="U25" s="268" t="s">
        <v>286</v>
      </c>
      <c r="V25" s="15">
        <v>3618.8519999999999</v>
      </c>
      <c r="W25" s="268">
        <v>6.5019999999999998</v>
      </c>
      <c r="X25" s="268">
        <v>75.116</v>
      </c>
      <c r="Y25" s="268" t="s">
        <v>286</v>
      </c>
      <c r="Z25" s="15">
        <v>202.15</v>
      </c>
      <c r="AA25" s="268">
        <v>6.6740000000000004</v>
      </c>
      <c r="AB25" s="268">
        <v>25.893000000000001</v>
      </c>
    </row>
    <row r="26" spans="2:28" ht="11.25" customHeight="1" x14ac:dyDescent="0.2">
      <c r="B26" s="5">
        <v>75</v>
      </c>
      <c r="C26" s="5" t="s">
        <v>21</v>
      </c>
      <c r="D26" s="5">
        <v>99</v>
      </c>
      <c r="E26" s="5"/>
      <c r="F26" s="15">
        <v>28661.039000000001</v>
      </c>
      <c r="G26" s="268">
        <v>6.3780000000000001</v>
      </c>
      <c r="H26" s="268">
        <v>69.259</v>
      </c>
      <c r="I26" s="268" t="s">
        <v>286</v>
      </c>
      <c r="J26" s="15">
        <v>2335.645</v>
      </c>
      <c r="K26" s="268">
        <v>6.0579999999999998</v>
      </c>
      <c r="L26" s="268">
        <v>23.103000000000002</v>
      </c>
      <c r="M26" s="268" t="s">
        <v>286</v>
      </c>
      <c r="N26" s="15">
        <v>26668.852999999999</v>
      </c>
      <c r="O26" s="268">
        <v>6.7729999999999997</v>
      </c>
      <c r="P26" s="268">
        <v>67.924999999999997</v>
      </c>
      <c r="Q26" s="268" t="s">
        <v>286</v>
      </c>
      <c r="R26" s="15">
        <v>2186.6709999999998</v>
      </c>
      <c r="S26" s="268">
        <v>6.1550000000000002</v>
      </c>
      <c r="T26" s="268">
        <v>22.445</v>
      </c>
      <c r="U26" s="268" t="s">
        <v>286</v>
      </c>
      <c r="V26" s="15">
        <v>1992.1869999999999</v>
      </c>
      <c r="W26" s="268">
        <v>3.5790000000000002</v>
      </c>
      <c r="X26" s="268">
        <v>78.694999999999993</v>
      </c>
      <c r="Y26" s="268" t="s">
        <v>286</v>
      </c>
      <c r="Z26" s="15">
        <v>148.97499999999999</v>
      </c>
      <c r="AA26" s="268">
        <v>4.9180000000000001</v>
      </c>
      <c r="AB26" s="268">
        <v>30.811</v>
      </c>
    </row>
    <row r="27" spans="2:28" ht="11.25" customHeight="1" x14ac:dyDescent="0.2">
      <c r="B27" s="5">
        <v>100</v>
      </c>
      <c r="C27" s="5" t="s">
        <v>21</v>
      </c>
      <c r="D27" s="5">
        <v>124</v>
      </c>
      <c r="E27" s="5"/>
      <c r="F27" s="15">
        <v>24551.411</v>
      </c>
      <c r="G27" s="268">
        <v>5.4630000000000001</v>
      </c>
      <c r="H27" s="268">
        <v>74.721999999999994</v>
      </c>
      <c r="I27" s="268" t="s">
        <v>286</v>
      </c>
      <c r="J27" s="15">
        <v>2445.768</v>
      </c>
      <c r="K27" s="268">
        <v>6.3440000000000003</v>
      </c>
      <c r="L27" s="268">
        <v>29.446999999999999</v>
      </c>
      <c r="M27" s="268" t="s">
        <v>286</v>
      </c>
      <c r="N27" s="15">
        <v>22257.752</v>
      </c>
      <c r="O27" s="268">
        <v>5.6529999999999996</v>
      </c>
      <c r="P27" s="268">
        <v>73.578000000000003</v>
      </c>
      <c r="Q27" s="268" t="s">
        <v>286</v>
      </c>
      <c r="R27" s="15">
        <v>2245.8890000000001</v>
      </c>
      <c r="S27" s="268">
        <v>6.3220000000000001</v>
      </c>
      <c r="T27" s="268">
        <v>28.768000000000001</v>
      </c>
      <c r="U27" s="268" t="s">
        <v>286</v>
      </c>
      <c r="V27" s="15">
        <v>2293.6590000000001</v>
      </c>
      <c r="W27" s="268">
        <v>4.1210000000000004</v>
      </c>
      <c r="X27" s="268">
        <v>82.816000000000003</v>
      </c>
      <c r="Y27" s="268" t="s">
        <v>286</v>
      </c>
      <c r="Z27" s="15">
        <v>199.87899999999999</v>
      </c>
      <c r="AA27" s="268">
        <v>6.5990000000000002</v>
      </c>
      <c r="AB27" s="268">
        <v>37.409999999999997</v>
      </c>
    </row>
    <row r="28" spans="2:28" ht="11.25" customHeight="1" x14ac:dyDescent="0.2">
      <c r="B28" s="5">
        <v>125</v>
      </c>
      <c r="C28" s="5" t="s">
        <v>21</v>
      </c>
      <c r="D28" s="5">
        <v>149</v>
      </c>
      <c r="E28" s="5"/>
      <c r="F28" s="15">
        <v>16872.329000000002</v>
      </c>
      <c r="G28" s="268">
        <v>3.754</v>
      </c>
      <c r="H28" s="268">
        <v>78.477000000000004</v>
      </c>
      <c r="I28" s="268" t="s">
        <v>286</v>
      </c>
      <c r="J28" s="15">
        <v>2158.8449999999998</v>
      </c>
      <c r="K28" s="268">
        <v>5.6</v>
      </c>
      <c r="L28" s="268">
        <v>35.045999999999999</v>
      </c>
      <c r="M28" s="268" t="s">
        <v>286</v>
      </c>
      <c r="N28" s="15">
        <v>14948.329</v>
      </c>
      <c r="O28" s="268">
        <v>3.7970000000000002</v>
      </c>
      <c r="P28" s="268">
        <v>77.375</v>
      </c>
      <c r="Q28" s="268" t="s">
        <v>286</v>
      </c>
      <c r="R28" s="15">
        <v>1918.8910000000001</v>
      </c>
      <c r="S28" s="268">
        <v>5.4020000000000001</v>
      </c>
      <c r="T28" s="268">
        <v>34.168999999999997</v>
      </c>
      <c r="U28" s="268" t="s">
        <v>286</v>
      </c>
      <c r="V28" s="15">
        <v>1924</v>
      </c>
      <c r="W28" s="268">
        <v>3.4569999999999999</v>
      </c>
      <c r="X28" s="268">
        <v>86.272999999999996</v>
      </c>
      <c r="Y28" s="268" t="s">
        <v>286</v>
      </c>
      <c r="Z28" s="15">
        <v>239.95400000000001</v>
      </c>
      <c r="AA28" s="268">
        <v>7.9219999999999997</v>
      </c>
      <c r="AB28" s="268">
        <v>45.332000000000001</v>
      </c>
    </row>
    <row r="29" spans="2:28" ht="11.25" customHeight="1" x14ac:dyDescent="0.2">
      <c r="B29" s="5">
        <v>150</v>
      </c>
      <c r="C29" s="5" t="s">
        <v>21</v>
      </c>
      <c r="D29" s="5">
        <v>199</v>
      </c>
      <c r="E29" s="5"/>
      <c r="F29" s="15">
        <v>27196.26</v>
      </c>
      <c r="G29" s="268">
        <v>6.0519999999999996</v>
      </c>
      <c r="H29" s="268">
        <v>84.528999999999996</v>
      </c>
      <c r="I29" s="268" t="s">
        <v>286</v>
      </c>
      <c r="J29" s="15">
        <v>4052.741</v>
      </c>
      <c r="K29" s="268">
        <v>10.512</v>
      </c>
      <c r="L29" s="268">
        <v>45.558999999999997</v>
      </c>
      <c r="M29" s="268" t="s">
        <v>286</v>
      </c>
      <c r="N29" s="15">
        <v>24700.367999999999</v>
      </c>
      <c r="O29" s="268">
        <v>6.2729999999999997</v>
      </c>
      <c r="P29" s="268">
        <v>83.647999999999996</v>
      </c>
      <c r="Q29" s="268" t="s">
        <v>286</v>
      </c>
      <c r="R29" s="15">
        <v>3683.0740000000001</v>
      </c>
      <c r="S29" s="268">
        <v>10.368</v>
      </c>
      <c r="T29" s="268">
        <v>44.536999999999999</v>
      </c>
      <c r="U29" s="268" t="s">
        <v>286</v>
      </c>
      <c r="V29" s="15">
        <v>2495.8919999999998</v>
      </c>
      <c r="W29" s="268">
        <v>4.484</v>
      </c>
      <c r="X29" s="268">
        <v>90.757000000000005</v>
      </c>
      <c r="Y29" s="268" t="s">
        <v>286</v>
      </c>
      <c r="Z29" s="15">
        <v>369.66699999999997</v>
      </c>
      <c r="AA29" s="268">
        <v>12.204000000000001</v>
      </c>
      <c r="AB29" s="268">
        <v>57.536999999999999</v>
      </c>
    </row>
    <row r="30" spans="2:28" ht="9.75" customHeight="1" x14ac:dyDescent="0.2">
      <c r="B30" s="5"/>
      <c r="C30" s="5"/>
      <c r="D30" s="5"/>
      <c r="E30" s="5"/>
      <c r="F30" s="5" t="s">
        <v>286</v>
      </c>
      <c r="G30" s="268" t="s">
        <v>286</v>
      </c>
      <c r="H30" s="268" t="s">
        <v>286</v>
      </c>
      <c r="I30" s="268" t="s">
        <v>286</v>
      </c>
      <c r="J30" s="5" t="s">
        <v>286</v>
      </c>
      <c r="K30" s="268" t="s">
        <v>286</v>
      </c>
      <c r="L30" s="268" t="s">
        <v>286</v>
      </c>
      <c r="M30" s="268" t="s">
        <v>286</v>
      </c>
      <c r="N30" s="5" t="s">
        <v>286</v>
      </c>
      <c r="O30" s="268" t="s">
        <v>286</v>
      </c>
      <c r="P30" s="268" t="s">
        <v>286</v>
      </c>
      <c r="Q30" s="268" t="s">
        <v>286</v>
      </c>
      <c r="R30" s="5" t="s">
        <v>286</v>
      </c>
      <c r="S30" s="268" t="s">
        <v>286</v>
      </c>
      <c r="T30" s="268" t="s">
        <v>286</v>
      </c>
      <c r="U30" s="268" t="s">
        <v>286</v>
      </c>
      <c r="V30" s="5" t="s">
        <v>286</v>
      </c>
      <c r="W30" s="268" t="s">
        <v>286</v>
      </c>
      <c r="X30" s="268" t="s">
        <v>286</v>
      </c>
      <c r="Y30" s="268" t="s">
        <v>286</v>
      </c>
      <c r="Z30" s="5" t="s">
        <v>286</v>
      </c>
      <c r="AA30" s="268" t="s">
        <v>286</v>
      </c>
      <c r="AB30" s="268" t="s">
        <v>286</v>
      </c>
    </row>
    <row r="31" spans="2:28" ht="11.25" customHeight="1" x14ac:dyDescent="0.2">
      <c r="B31" s="5">
        <v>200</v>
      </c>
      <c r="C31" s="5" t="s">
        <v>21</v>
      </c>
      <c r="D31" s="5">
        <v>299</v>
      </c>
      <c r="E31" s="5"/>
      <c r="F31" s="15">
        <v>31195.356</v>
      </c>
      <c r="G31" s="268">
        <v>6.9420000000000002</v>
      </c>
      <c r="H31" s="268">
        <v>91.47</v>
      </c>
      <c r="I31" s="268" t="s">
        <v>286</v>
      </c>
      <c r="J31" s="15">
        <v>6479.0609999999997</v>
      </c>
      <c r="K31" s="268">
        <v>16.806000000000001</v>
      </c>
      <c r="L31" s="268">
        <v>62.363999999999997</v>
      </c>
      <c r="M31" s="268" t="s">
        <v>286</v>
      </c>
      <c r="N31" s="15">
        <v>28089.105</v>
      </c>
      <c r="O31" s="268">
        <v>7.1340000000000003</v>
      </c>
      <c r="P31" s="268">
        <v>90.781999999999996</v>
      </c>
      <c r="Q31" s="268" t="s">
        <v>286</v>
      </c>
      <c r="R31" s="15">
        <v>5839.509</v>
      </c>
      <c r="S31" s="268">
        <v>16.437999999999999</v>
      </c>
      <c r="T31" s="268">
        <v>60.975000000000001</v>
      </c>
      <c r="U31" s="268" t="s">
        <v>286</v>
      </c>
      <c r="V31" s="15">
        <v>3106.2510000000002</v>
      </c>
      <c r="W31" s="268">
        <v>5.5810000000000004</v>
      </c>
      <c r="X31" s="268">
        <v>96.337999999999994</v>
      </c>
      <c r="Y31" s="268" t="s">
        <v>286</v>
      </c>
      <c r="Z31" s="15">
        <v>639.55200000000002</v>
      </c>
      <c r="AA31" s="268">
        <v>21.114999999999998</v>
      </c>
      <c r="AB31" s="268">
        <v>78.650999999999996</v>
      </c>
    </row>
    <row r="32" spans="2:28" ht="11.25" customHeight="1" x14ac:dyDescent="0.2">
      <c r="B32" s="5">
        <v>300</v>
      </c>
      <c r="C32" s="5" t="s">
        <v>21</v>
      </c>
      <c r="D32" s="5">
        <v>399</v>
      </c>
      <c r="E32" s="5"/>
      <c r="F32" s="15">
        <v>16423.838</v>
      </c>
      <c r="G32" s="268">
        <v>3.6549999999999998</v>
      </c>
      <c r="H32" s="268">
        <v>95.125</v>
      </c>
      <c r="I32" s="268" t="s">
        <v>286</v>
      </c>
      <c r="J32" s="15">
        <v>4559.857</v>
      </c>
      <c r="K32" s="268">
        <v>11.827999999999999</v>
      </c>
      <c r="L32" s="268">
        <v>74.191999999999993</v>
      </c>
      <c r="M32" s="268" t="s">
        <v>286</v>
      </c>
      <c r="N32" s="15">
        <v>15562.536</v>
      </c>
      <c r="O32" s="268">
        <v>3.9529999999999998</v>
      </c>
      <c r="P32" s="268">
        <v>94.734999999999999</v>
      </c>
      <c r="Q32" s="268" t="s">
        <v>286</v>
      </c>
      <c r="R32" s="15">
        <v>4363.1729999999998</v>
      </c>
      <c r="S32" s="268">
        <v>12.282</v>
      </c>
      <c r="T32" s="268">
        <v>73.257999999999996</v>
      </c>
      <c r="U32" s="268" t="s">
        <v>286</v>
      </c>
      <c r="V32" s="15">
        <v>861.30100000000004</v>
      </c>
      <c r="W32" s="268">
        <v>1.5469999999999999</v>
      </c>
      <c r="X32" s="268">
        <v>97.885000000000005</v>
      </c>
      <c r="Y32" s="268" t="s">
        <v>286</v>
      </c>
      <c r="Z32" s="15">
        <v>196.684</v>
      </c>
      <c r="AA32" s="268">
        <v>6.4930000000000003</v>
      </c>
      <c r="AB32" s="268">
        <v>85.144999999999996</v>
      </c>
    </row>
    <row r="33" spans="1:28" ht="11.25" customHeight="1" x14ac:dyDescent="0.2">
      <c r="B33" s="5">
        <v>400</v>
      </c>
      <c r="C33" s="5" t="s">
        <v>21</v>
      </c>
      <c r="D33" s="5">
        <v>499</v>
      </c>
      <c r="E33" s="5"/>
      <c r="F33" s="15">
        <v>9518.098</v>
      </c>
      <c r="G33" s="268">
        <v>2.1179999999999999</v>
      </c>
      <c r="H33" s="268">
        <v>97.242999999999995</v>
      </c>
      <c r="I33" s="268" t="s">
        <v>286</v>
      </c>
      <c r="J33" s="15">
        <v>3295.89</v>
      </c>
      <c r="K33" s="268">
        <v>8.5489999999999995</v>
      </c>
      <c r="L33" s="268">
        <v>82.741</v>
      </c>
      <c r="M33" s="268" t="s">
        <v>286</v>
      </c>
      <c r="N33" s="15">
        <v>8850.7129999999997</v>
      </c>
      <c r="O33" s="268">
        <v>2.2480000000000002</v>
      </c>
      <c r="P33" s="268">
        <v>96.983000000000004</v>
      </c>
      <c r="Q33" s="268" t="s">
        <v>286</v>
      </c>
      <c r="R33" s="15">
        <v>3108.848</v>
      </c>
      <c r="S33" s="268">
        <v>8.7509999999999994</v>
      </c>
      <c r="T33" s="268">
        <v>82.009</v>
      </c>
      <c r="U33" s="268" t="s">
        <v>286</v>
      </c>
      <c r="V33" s="15">
        <v>667.38499999999999</v>
      </c>
      <c r="W33" s="268">
        <v>1.1990000000000001</v>
      </c>
      <c r="X33" s="268">
        <v>99.084000000000003</v>
      </c>
      <c r="Y33" s="268" t="s">
        <v>286</v>
      </c>
      <c r="Z33" s="15">
        <v>187.042</v>
      </c>
      <c r="AA33" s="268">
        <v>6.1749999999999998</v>
      </c>
      <c r="AB33" s="268">
        <v>91.32</v>
      </c>
    </row>
    <row r="34" spans="1:28" ht="11.25" customHeight="1" x14ac:dyDescent="0.2">
      <c r="B34" s="5">
        <v>500</v>
      </c>
      <c r="C34" s="5" t="s">
        <v>21</v>
      </c>
      <c r="D34" s="5">
        <v>699</v>
      </c>
      <c r="E34" s="5"/>
      <c r="F34" s="15">
        <v>9123.1769999999997</v>
      </c>
      <c r="G34" s="268">
        <v>2.0299999999999998</v>
      </c>
      <c r="H34" s="268">
        <v>99.272999999999996</v>
      </c>
      <c r="I34" s="268" t="s">
        <v>286</v>
      </c>
      <c r="J34" s="15">
        <v>4269.2809999999999</v>
      </c>
      <c r="K34" s="268">
        <v>11.074</v>
      </c>
      <c r="L34" s="268">
        <v>93.814999999999998</v>
      </c>
      <c r="M34" s="268" t="s">
        <v>286</v>
      </c>
      <c r="N34" s="15">
        <v>8734.9930000000004</v>
      </c>
      <c r="O34" s="268">
        <v>2.2189999999999999</v>
      </c>
      <c r="P34" s="268">
        <v>99.200999999999993</v>
      </c>
      <c r="Q34" s="268" t="s">
        <v>286</v>
      </c>
      <c r="R34" s="15">
        <v>4105.3059999999996</v>
      </c>
      <c r="S34" s="268">
        <v>11.555999999999999</v>
      </c>
      <c r="T34" s="268">
        <v>93.566000000000003</v>
      </c>
      <c r="U34" s="268" t="s">
        <v>286</v>
      </c>
      <c r="V34" s="15">
        <v>388.18299999999999</v>
      </c>
      <c r="W34" s="268">
        <v>0.69699999999999995</v>
      </c>
      <c r="X34" s="268">
        <v>99.781999999999996</v>
      </c>
      <c r="Y34" s="268" t="s">
        <v>286</v>
      </c>
      <c r="Z34" s="15">
        <v>163.976</v>
      </c>
      <c r="AA34" s="268">
        <v>5.4139999999999997</v>
      </c>
      <c r="AB34" s="268">
        <v>96.733999999999995</v>
      </c>
    </row>
    <row r="35" spans="1:28" ht="11.25" customHeight="1" x14ac:dyDescent="0.2">
      <c r="B35" s="5">
        <v>700</v>
      </c>
      <c r="C35" s="5" t="s">
        <v>21</v>
      </c>
      <c r="D35" s="5">
        <v>899</v>
      </c>
      <c r="E35" s="5"/>
      <c r="F35" s="15">
        <v>1277.0609999999999</v>
      </c>
      <c r="G35" s="268">
        <v>0.28399999999999997</v>
      </c>
      <c r="H35" s="268">
        <v>99.557000000000002</v>
      </c>
      <c r="I35" s="268" t="s">
        <v>286</v>
      </c>
      <c r="J35" s="15">
        <v>780.31600000000003</v>
      </c>
      <c r="K35" s="268">
        <v>2.024</v>
      </c>
      <c r="L35" s="268">
        <v>95.838999999999999</v>
      </c>
      <c r="M35" s="268" t="s">
        <v>286</v>
      </c>
      <c r="N35" s="15">
        <v>1223.6099999999999</v>
      </c>
      <c r="O35" s="268">
        <v>0.311</v>
      </c>
      <c r="P35" s="268">
        <v>99.512</v>
      </c>
      <c r="Q35" s="268" t="s">
        <v>286</v>
      </c>
      <c r="R35" s="15">
        <v>746.10799999999995</v>
      </c>
      <c r="S35" s="268">
        <v>2.1</v>
      </c>
      <c r="T35" s="268">
        <v>95.665999999999997</v>
      </c>
      <c r="U35" s="268" t="s">
        <v>286</v>
      </c>
      <c r="V35" s="15">
        <v>53.451000000000001</v>
      </c>
      <c r="W35" s="268">
        <v>9.6000000000000002E-2</v>
      </c>
      <c r="X35" s="268">
        <v>99.878</v>
      </c>
      <c r="Y35" s="268" t="s">
        <v>286</v>
      </c>
      <c r="Z35" s="15">
        <v>34.209000000000003</v>
      </c>
      <c r="AA35" s="268">
        <v>1.129</v>
      </c>
      <c r="AB35" s="268">
        <v>97.863</v>
      </c>
    </row>
    <row r="36" spans="1:28" ht="9.75" customHeight="1" x14ac:dyDescent="0.2">
      <c r="B36" s="5"/>
      <c r="C36" s="5"/>
      <c r="D36" s="5"/>
      <c r="E36" s="5"/>
      <c r="F36" s="5" t="s">
        <v>286</v>
      </c>
      <c r="G36" s="268" t="s">
        <v>286</v>
      </c>
      <c r="H36" s="268" t="s">
        <v>286</v>
      </c>
      <c r="I36" s="268" t="s">
        <v>286</v>
      </c>
      <c r="J36" s="5" t="s">
        <v>286</v>
      </c>
      <c r="K36" s="268" t="s">
        <v>286</v>
      </c>
      <c r="L36" s="268" t="s">
        <v>286</v>
      </c>
      <c r="M36" s="268" t="s">
        <v>286</v>
      </c>
      <c r="N36" s="5" t="s">
        <v>286</v>
      </c>
      <c r="O36" s="268" t="s">
        <v>286</v>
      </c>
      <c r="P36" s="268" t="s">
        <v>286</v>
      </c>
      <c r="Q36" s="268" t="s">
        <v>286</v>
      </c>
      <c r="R36" s="5" t="s">
        <v>286</v>
      </c>
      <c r="S36" s="268" t="s">
        <v>286</v>
      </c>
      <c r="T36" s="268" t="s">
        <v>286</v>
      </c>
      <c r="U36" s="268" t="s">
        <v>286</v>
      </c>
      <c r="V36" s="5" t="s">
        <v>286</v>
      </c>
      <c r="W36" s="268" t="s">
        <v>286</v>
      </c>
      <c r="X36" s="268" t="s">
        <v>286</v>
      </c>
      <c r="Y36" s="268" t="s">
        <v>286</v>
      </c>
      <c r="Z36" s="5" t="s">
        <v>286</v>
      </c>
      <c r="AA36" s="268" t="s">
        <v>286</v>
      </c>
      <c r="AB36" s="268" t="s">
        <v>286</v>
      </c>
    </row>
    <row r="37" spans="1:28" ht="11.25" customHeight="1" x14ac:dyDescent="0.2">
      <c r="B37" s="5">
        <v>900</v>
      </c>
      <c r="C37" s="5" t="s">
        <v>21</v>
      </c>
      <c r="D37" s="5"/>
      <c r="E37" s="5"/>
      <c r="F37" s="15">
        <v>1989.06</v>
      </c>
      <c r="G37" s="268">
        <v>0.443</v>
      </c>
      <c r="H37" s="268">
        <v>100</v>
      </c>
      <c r="I37" s="268" t="s">
        <v>286</v>
      </c>
      <c r="J37" s="15">
        <v>1604.34</v>
      </c>
      <c r="K37" s="268">
        <v>4.1609999999999996</v>
      </c>
      <c r="L37" s="268">
        <v>100</v>
      </c>
      <c r="M37" s="268" t="s">
        <v>286</v>
      </c>
      <c r="N37" s="15">
        <v>1921.0820000000001</v>
      </c>
      <c r="O37" s="268">
        <v>0.48799999999999999</v>
      </c>
      <c r="P37" s="268">
        <v>100</v>
      </c>
      <c r="Q37" s="268" t="s">
        <v>286</v>
      </c>
      <c r="R37" s="15">
        <v>1539.6089999999999</v>
      </c>
      <c r="S37" s="268">
        <v>4.3339999999999996</v>
      </c>
      <c r="T37" s="268">
        <v>100</v>
      </c>
      <c r="U37" s="268" t="s">
        <v>286</v>
      </c>
      <c r="V37" s="15">
        <v>67.977999999999994</v>
      </c>
      <c r="W37" s="268">
        <v>0.122</v>
      </c>
      <c r="X37" s="268">
        <v>100</v>
      </c>
      <c r="Y37" s="268" t="s">
        <v>286</v>
      </c>
      <c r="Z37" s="15">
        <v>64.730999999999995</v>
      </c>
      <c r="AA37" s="268">
        <v>2.137</v>
      </c>
      <c r="AB37" s="268">
        <v>100</v>
      </c>
    </row>
    <row r="38" spans="1:28" ht="12" customHeight="1" thickBot="1" x14ac:dyDescent="0.25">
      <c r="A38" s="153"/>
      <c r="B38" s="153"/>
      <c r="C38" s="153"/>
      <c r="D38" s="153"/>
      <c r="E38" s="153"/>
      <c r="F38" s="153"/>
      <c r="G38" s="153"/>
      <c r="H38" s="153"/>
      <c r="I38" s="153"/>
      <c r="J38" s="153"/>
      <c r="K38" s="153"/>
      <c r="L38" s="153"/>
      <c r="M38" s="153"/>
      <c r="N38" s="153"/>
      <c r="O38" s="153"/>
      <c r="P38" s="153"/>
      <c r="Q38" s="153"/>
      <c r="R38" s="153"/>
      <c r="S38" s="153"/>
      <c r="T38" s="153"/>
      <c r="U38" s="153"/>
      <c r="V38" s="269"/>
      <c r="W38" s="269"/>
      <c r="X38" s="269"/>
      <c r="Y38" s="269"/>
      <c r="Z38" s="269"/>
      <c r="AA38" s="269"/>
      <c r="AB38" s="269"/>
    </row>
    <row r="39" spans="1:28" ht="15" customHeight="1" x14ac:dyDescent="0.2">
      <c r="A39" s="265"/>
      <c r="B39" s="265"/>
      <c r="C39" s="265"/>
      <c r="D39" s="265"/>
      <c r="E39" s="265"/>
      <c r="F39" s="20"/>
      <c r="G39" s="266"/>
      <c r="H39" s="266"/>
      <c r="I39" s="266"/>
      <c r="J39" s="20"/>
      <c r="K39" s="266"/>
      <c r="L39" s="266"/>
      <c r="M39" s="266"/>
      <c r="N39" s="20"/>
      <c r="O39" s="266"/>
      <c r="P39" s="266"/>
      <c r="Q39" s="266"/>
      <c r="R39" s="20"/>
      <c r="S39" s="266"/>
      <c r="T39" s="266"/>
      <c r="U39" s="266"/>
      <c r="V39" s="20"/>
      <c r="W39" s="266"/>
      <c r="X39" s="266"/>
      <c r="Y39" s="266"/>
      <c r="Z39" s="20"/>
      <c r="AA39" s="266"/>
      <c r="AB39" s="266"/>
    </row>
    <row r="40" spans="1:28" s="32" customFormat="1" ht="8.25" customHeight="1" x14ac:dyDescent="0.2">
      <c r="A40" s="69"/>
    </row>
    <row r="41" spans="1:28" s="32" customFormat="1" x14ac:dyDescent="0.2"/>
  </sheetData>
  <sheetProtection formatCells="0" formatColumns="0" formatRows="0"/>
  <mergeCells count="12">
    <mergeCell ref="R8:T8"/>
    <mergeCell ref="F6:L6"/>
    <mergeCell ref="V6:AB6"/>
    <mergeCell ref="V7:X8"/>
    <mergeCell ref="Z7:AB7"/>
    <mergeCell ref="Z8:AB8"/>
    <mergeCell ref="N6:T6"/>
    <mergeCell ref="F7:H8"/>
    <mergeCell ref="J7:L7"/>
    <mergeCell ref="J8:L8"/>
    <mergeCell ref="N7:P8"/>
    <mergeCell ref="R7:T7"/>
  </mergeCells>
  <phoneticPr fontId="13" type="noConversion"/>
  <pageMargins left="0.75" right="0.75" top="1" bottom="1" header="0.5" footer="0.5"/>
  <pageSetup paperSize="9" scale="95" orientation="landscape" r:id="rId1"/>
  <headerFooter alignWithMargins="0"/>
  <colBreaks count="1" manualBreakCount="1">
    <brk id="2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4"/>
  <dimension ref="A1:P54"/>
  <sheetViews>
    <sheetView zoomScaleNormal="100" workbookViewId="0"/>
  </sheetViews>
  <sheetFormatPr defaultColWidth="8" defaultRowHeight="11.25" x14ac:dyDescent="0.2"/>
  <cols>
    <col min="1" max="1" width="18.5703125" style="72" customWidth="1"/>
    <col min="2" max="2" width="2.5703125" style="72" hidden="1" customWidth="1"/>
    <col min="3" max="5" width="18.5703125" style="72" hidden="1" customWidth="1"/>
    <col min="6" max="6" width="6.42578125" style="72" customWidth="1"/>
    <col min="7" max="7" width="1.85546875" style="72" customWidth="1"/>
    <col min="8" max="8" width="7" style="72" customWidth="1"/>
    <col min="9" max="9" width="10.28515625" style="72" bestFit="1" customWidth="1"/>
    <col min="10" max="10" width="9.42578125" style="72" bestFit="1" customWidth="1"/>
    <col min="11" max="11" width="2.140625" style="72" customWidth="1"/>
    <col min="12" max="12" width="7" style="72" customWidth="1"/>
    <col min="13" max="13" width="1.85546875" style="72" customWidth="1"/>
    <col min="14" max="14" width="7.140625" style="72" customWidth="1"/>
    <col min="15" max="15" width="10.28515625" style="72" bestFit="1" customWidth="1"/>
    <col min="16" max="16" width="9.42578125" style="72" bestFit="1" customWidth="1"/>
    <col min="17" max="16384" width="8" style="72"/>
  </cols>
  <sheetData>
    <row r="1" spans="1:16" ht="6" customHeight="1" x14ac:dyDescent="0.25">
      <c r="A1" s="71"/>
      <c r="B1" s="71"/>
      <c r="C1" s="71"/>
      <c r="D1" s="71"/>
      <c r="E1" s="71"/>
    </row>
    <row r="2" spans="1:16" ht="15" x14ac:dyDescent="0.25">
      <c r="A2" s="184" t="s">
        <v>231</v>
      </c>
      <c r="B2" s="184"/>
      <c r="C2" s="184"/>
      <c r="D2" s="184"/>
      <c r="E2" s="184"/>
      <c r="F2" s="73"/>
      <c r="G2" s="73"/>
      <c r="H2" s="73"/>
      <c r="I2" s="73"/>
      <c r="J2" s="73"/>
      <c r="K2" s="73"/>
      <c r="L2" s="73"/>
      <c r="M2" s="73"/>
      <c r="N2" s="73"/>
      <c r="O2" s="73"/>
      <c r="P2" s="73"/>
    </row>
    <row r="3" spans="1:16" ht="15" x14ac:dyDescent="0.25">
      <c r="A3" s="184" t="s">
        <v>509</v>
      </c>
      <c r="B3" s="184"/>
      <c r="C3" s="184"/>
      <c r="D3" s="184"/>
      <c r="E3" s="184"/>
      <c r="F3" s="73"/>
      <c r="G3" s="73"/>
      <c r="H3" s="73"/>
      <c r="I3" s="73"/>
      <c r="J3" s="73"/>
      <c r="K3" s="73"/>
      <c r="L3" s="73"/>
      <c r="M3" s="73"/>
      <c r="N3" s="73"/>
      <c r="O3" s="73"/>
      <c r="P3" s="73"/>
    </row>
    <row r="4" spans="1:16" ht="15" x14ac:dyDescent="0.25">
      <c r="A4" s="188" t="s">
        <v>232</v>
      </c>
      <c r="B4" s="188"/>
      <c r="C4" s="188"/>
      <c r="D4" s="188"/>
      <c r="E4" s="188"/>
      <c r="F4" s="73"/>
      <c r="G4" s="73"/>
      <c r="H4" s="73"/>
      <c r="I4" s="73"/>
      <c r="J4" s="73"/>
      <c r="K4" s="73"/>
      <c r="L4" s="73"/>
      <c r="M4" s="73"/>
      <c r="N4" s="73"/>
      <c r="O4" s="73"/>
      <c r="P4" s="73"/>
    </row>
    <row r="5" spans="1:16" ht="15.75" thickBot="1" x14ac:dyDescent="0.3">
      <c r="A5" s="188" t="s">
        <v>510</v>
      </c>
      <c r="B5" s="73"/>
      <c r="C5" s="73"/>
      <c r="D5" s="73"/>
      <c r="E5" s="73"/>
      <c r="F5" s="73"/>
      <c r="G5" s="73"/>
      <c r="H5" s="73"/>
      <c r="I5" s="73"/>
      <c r="J5" s="73"/>
      <c r="K5" s="73"/>
      <c r="L5" s="73"/>
      <c r="M5" s="73"/>
      <c r="N5" s="73"/>
      <c r="O5" s="73"/>
      <c r="P5" s="73"/>
    </row>
    <row r="6" spans="1:16" ht="12" thickTop="1" x14ac:dyDescent="0.2">
      <c r="A6" s="74" t="s">
        <v>29</v>
      </c>
      <c r="B6" s="74"/>
      <c r="C6" s="74"/>
      <c r="D6" s="74"/>
      <c r="E6" s="74"/>
      <c r="F6" s="491" t="s">
        <v>135</v>
      </c>
      <c r="G6" s="491"/>
      <c r="H6" s="491"/>
      <c r="I6" s="491"/>
      <c r="J6" s="491"/>
      <c r="K6" s="75"/>
      <c r="L6" s="491" t="s">
        <v>136</v>
      </c>
      <c r="M6" s="491"/>
      <c r="N6" s="491"/>
      <c r="O6" s="491"/>
      <c r="P6" s="491"/>
    </row>
    <row r="7" spans="1:16" x14ac:dyDescent="0.2">
      <c r="A7" s="76"/>
      <c r="B7" s="76"/>
      <c r="C7" s="76"/>
      <c r="D7" s="76"/>
      <c r="E7" s="76"/>
      <c r="F7" s="92" t="s">
        <v>22</v>
      </c>
      <c r="G7" s="77"/>
      <c r="H7" s="92" t="s">
        <v>124</v>
      </c>
      <c r="I7" s="490" t="s">
        <v>30</v>
      </c>
      <c r="J7" s="490"/>
      <c r="K7" s="78"/>
      <c r="L7" s="92" t="s">
        <v>22</v>
      </c>
      <c r="M7" s="92"/>
      <c r="N7" s="92" t="s">
        <v>124</v>
      </c>
      <c r="O7" s="490" t="s">
        <v>31</v>
      </c>
      <c r="P7" s="490"/>
    </row>
    <row r="8" spans="1:16" ht="23.25" thickBot="1" x14ac:dyDescent="0.25">
      <c r="A8" s="93"/>
      <c r="B8" s="93"/>
      <c r="C8" s="93"/>
      <c r="D8" s="93"/>
      <c r="E8" s="93"/>
      <c r="F8" s="80"/>
      <c r="G8" s="80"/>
      <c r="H8" s="94"/>
      <c r="I8" s="81" t="s">
        <v>137</v>
      </c>
      <c r="J8" s="81" t="s">
        <v>138</v>
      </c>
      <c r="K8" s="95"/>
      <c r="L8" s="80"/>
      <c r="M8" s="80"/>
      <c r="N8" s="94"/>
      <c r="O8" s="81" t="s">
        <v>137</v>
      </c>
      <c r="P8" s="81" t="s">
        <v>138</v>
      </c>
    </row>
    <row r="9" spans="1:16" s="271" customFormat="1" x14ac:dyDescent="0.2">
      <c r="A9" s="76"/>
      <c r="B9" s="76"/>
      <c r="C9" s="76"/>
      <c r="D9" s="76"/>
      <c r="E9" s="76"/>
      <c r="F9" s="79"/>
      <c r="G9" s="79"/>
      <c r="H9" s="270"/>
      <c r="I9" s="270"/>
      <c r="J9" s="270"/>
      <c r="K9" s="270"/>
      <c r="L9" s="79"/>
      <c r="M9" s="79"/>
      <c r="N9" s="270"/>
      <c r="O9" s="270"/>
      <c r="P9" s="270"/>
    </row>
    <row r="10" spans="1:16" s="271" customFormat="1" hidden="1" x14ac:dyDescent="0.2">
      <c r="A10" s="76"/>
      <c r="B10" s="76"/>
      <c r="C10" s="76"/>
      <c r="D10" s="76"/>
      <c r="E10" s="76"/>
      <c r="F10" s="79"/>
      <c r="G10" s="79"/>
      <c r="H10" s="270"/>
      <c r="I10" s="270"/>
      <c r="J10" s="270"/>
      <c r="K10" s="270"/>
      <c r="L10" s="79"/>
      <c r="M10" s="79"/>
      <c r="N10" s="270"/>
      <c r="O10" s="270"/>
      <c r="P10" s="270"/>
    </row>
    <row r="11" spans="1:16" s="271" customFormat="1" x14ac:dyDescent="0.2">
      <c r="A11" s="82" t="s">
        <v>22</v>
      </c>
      <c r="B11" s="82"/>
      <c r="C11" s="82"/>
      <c r="D11" s="82"/>
      <c r="E11" s="82"/>
      <c r="F11" s="83">
        <v>449389.77100000001</v>
      </c>
      <c r="G11" s="272" t="s">
        <v>4</v>
      </c>
      <c r="H11" s="83">
        <v>24789.367999999999</v>
      </c>
      <c r="I11" s="83">
        <v>73.760000000000005</v>
      </c>
      <c r="J11" s="83">
        <v>26.24</v>
      </c>
      <c r="K11" s="83"/>
      <c r="L11" s="83">
        <v>449389.77100000001</v>
      </c>
      <c r="M11" s="272" t="s">
        <v>4</v>
      </c>
      <c r="N11" s="83">
        <v>24789.367999999999</v>
      </c>
      <c r="O11" s="83">
        <v>73.760000000000005</v>
      </c>
      <c r="P11" s="312">
        <v>26.24</v>
      </c>
    </row>
    <row r="12" spans="1:16" s="271" customFormat="1" ht="9.75" customHeight="1" x14ac:dyDescent="0.2">
      <c r="A12" s="82"/>
      <c r="B12" s="82"/>
      <c r="C12" s="82"/>
      <c r="D12" s="82"/>
      <c r="E12" s="82"/>
      <c r="F12" s="83"/>
      <c r="G12" s="298"/>
      <c r="H12" s="85"/>
      <c r="I12" s="85"/>
      <c r="J12" s="85"/>
      <c r="K12" s="85"/>
      <c r="L12" s="83"/>
      <c r="M12" s="298"/>
      <c r="N12" s="85"/>
      <c r="O12" s="85"/>
      <c r="P12" s="313"/>
    </row>
    <row r="13" spans="1:16" s="271" customFormat="1" x14ac:dyDescent="0.2">
      <c r="A13" s="84" t="s">
        <v>254</v>
      </c>
      <c r="B13" s="311"/>
      <c r="C13" s="84"/>
      <c r="D13" s="84"/>
      <c r="E13" s="84"/>
      <c r="F13" s="85">
        <v>49522.578000000001</v>
      </c>
      <c r="G13" s="272" t="s">
        <v>4</v>
      </c>
      <c r="H13" s="85">
        <v>8571.9789999999994</v>
      </c>
      <c r="I13" s="85">
        <v>77.203999999999994</v>
      </c>
      <c r="J13" s="85">
        <v>22.795999999999999</v>
      </c>
      <c r="K13" s="85"/>
      <c r="L13" s="85">
        <v>50665.466999999997</v>
      </c>
      <c r="M13" s="272" t="s">
        <v>4</v>
      </c>
      <c r="N13" s="85">
        <v>8510.48</v>
      </c>
      <c r="O13" s="85">
        <v>75.462000000000003</v>
      </c>
      <c r="P13" s="313">
        <v>24.538</v>
      </c>
    </row>
    <row r="14" spans="1:16" s="271" customFormat="1" x14ac:dyDescent="0.2">
      <c r="A14" s="84" t="s">
        <v>255</v>
      </c>
      <c r="B14" s="305"/>
      <c r="C14" s="84"/>
      <c r="D14" s="84"/>
      <c r="E14" s="84"/>
      <c r="F14" s="85">
        <v>14042.097</v>
      </c>
      <c r="G14" s="272" t="s">
        <v>4</v>
      </c>
      <c r="H14" s="85">
        <v>5137.5969999999998</v>
      </c>
      <c r="I14" s="85">
        <v>63.896999999999998</v>
      </c>
      <c r="J14" s="85">
        <v>36.103000000000002</v>
      </c>
      <c r="K14" s="85"/>
      <c r="L14" s="85">
        <v>12904.9</v>
      </c>
      <c r="M14" s="272" t="s">
        <v>4</v>
      </c>
      <c r="N14" s="85">
        <v>4615.3090000000002</v>
      </c>
      <c r="O14" s="85">
        <v>69.528000000000006</v>
      </c>
      <c r="P14" s="313">
        <v>30.472000000000001</v>
      </c>
    </row>
    <row r="15" spans="1:16" s="271" customFormat="1" x14ac:dyDescent="0.2">
      <c r="A15" s="84" t="s">
        <v>256</v>
      </c>
      <c r="B15" s="305"/>
      <c r="C15" s="84"/>
      <c r="D15" s="84"/>
      <c r="E15" s="84"/>
      <c r="F15" s="85">
        <v>13894.767</v>
      </c>
      <c r="G15" s="272" t="s">
        <v>4</v>
      </c>
      <c r="H15" s="85">
        <v>5352.7969999999996</v>
      </c>
      <c r="I15" s="85">
        <v>62.884</v>
      </c>
      <c r="J15" s="85">
        <v>37.116</v>
      </c>
      <c r="K15" s="85"/>
      <c r="L15" s="85">
        <v>13861.913</v>
      </c>
      <c r="M15" s="272" t="s">
        <v>4</v>
      </c>
      <c r="N15" s="85">
        <v>5699.0879999999997</v>
      </c>
      <c r="O15" s="85">
        <v>63.033000000000001</v>
      </c>
      <c r="P15" s="313">
        <v>36.966999999999999</v>
      </c>
    </row>
    <row r="16" spans="1:16" s="271" customFormat="1" x14ac:dyDescent="0.2">
      <c r="A16" s="84" t="s">
        <v>257</v>
      </c>
      <c r="B16" s="305"/>
      <c r="C16" s="84"/>
      <c r="D16" s="84"/>
      <c r="E16" s="84"/>
      <c r="F16" s="85">
        <v>23220.072</v>
      </c>
      <c r="G16" s="272" t="s">
        <v>4</v>
      </c>
      <c r="H16" s="85">
        <v>5407.4430000000002</v>
      </c>
      <c r="I16" s="85">
        <v>74.712999999999994</v>
      </c>
      <c r="J16" s="85">
        <v>25.286999999999999</v>
      </c>
      <c r="K16" s="85"/>
      <c r="L16" s="85">
        <v>24289.317999999999</v>
      </c>
      <c r="M16" s="272" t="s">
        <v>4</v>
      </c>
      <c r="N16" s="85">
        <v>5806.6379999999999</v>
      </c>
      <c r="O16" s="85">
        <v>71.424000000000007</v>
      </c>
      <c r="P16" s="313">
        <v>28.576000000000001</v>
      </c>
    </row>
    <row r="17" spans="1:16" s="271" customFormat="1" ht="9.75" customHeight="1" x14ac:dyDescent="0.2">
      <c r="A17" s="84"/>
      <c r="B17" s="306"/>
      <c r="C17" s="84"/>
      <c r="D17" s="84"/>
      <c r="E17" s="84"/>
      <c r="F17" s="85"/>
      <c r="G17" s="298"/>
      <c r="H17" s="85"/>
      <c r="I17" s="85"/>
      <c r="J17" s="85"/>
      <c r="K17" s="85"/>
      <c r="L17" s="85"/>
      <c r="M17" s="298"/>
      <c r="N17" s="85"/>
      <c r="O17" s="85"/>
      <c r="P17" s="313"/>
    </row>
    <row r="18" spans="1:16" s="271" customFormat="1" x14ac:dyDescent="0.2">
      <c r="A18" s="84" t="s">
        <v>258</v>
      </c>
      <c r="B18" s="305"/>
      <c r="C18" s="84"/>
      <c r="D18" s="84"/>
      <c r="E18" s="84"/>
      <c r="F18" s="85">
        <v>28302.31</v>
      </c>
      <c r="G18" s="272" t="s">
        <v>4</v>
      </c>
      <c r="H18" s="85">
        <v>5856.6859999999997</v>
      </c>
      <c r="I18" s="85">
        <v>58.109000000000002</v>
      </c>
      <c r="J18" s="85">
        <v>41.890999999999998</v>
      </c>
      <c r="K18" s="85"/>
      <c r="L18" s="85">
        <v>24977.377</v>
      </c>
      <c r="M18" s="272" t="s">
        <v>4</v>
      </c>
      <c r="N18" s="85">
        <v>4902.9579999999996</v>
      </c>
      <c r="O18" s="85">
        <v>65.843999999999994</v>
      </c>
      <c r="P18" s="313">
        <v>34.155999999999999</v>
      </c>
    </row>
    <row r="19" spans="1:16" s="271" customFormat="1" x14ac:dyDescent="0.2">
      <c r="A19" s="84" t="s">
        <v>287</v>
      </c>
      <c r="B19" s="305"/>
      <c r="C19" s="84"/>
      <c r="D19" s="84"/>
      <c r="E19" s="84"/>
      <c r="F19" s="85">
        <v>12324.252</v>
      </c>
      <c r="G19" s="272" t="s">
        <v>4</v>
      </c>
      <c r="H19" s="85">
        <v>4826.3140000000003</v>
      </c>
      <c r="I19" s="85">
        <v>62.481000000000002</v>
      </c>
      <c r="J19" s="85">
        <v>37.518999999999998</v>
      </c>
      <c r="K19" s="85"/>
      <c r="L19" s="85">
        <v>11880.718999999999</v>
      </c>
      <c r="M19" s="272" t="s">
        <v>4</v>
      </c>
      <c r="N19" s="85">
        <v>4577.8090000000002</v>
      </c>
      <c r="O19" s="85">
        <v>64.813999999999993</v>
      </c>
      <c r="P19" s="313">
        <v>35.186</v>
      </c>
    </row>
    <row r="20" spans="1:16" s="271" customFormat="1" x14ac:dyDescent="0.2">
      <c r="A20" s="84" t="s">
        <v>259</v>
      </c>
      <c r="B20" s="305"/>
      <c r="C20" s="84"/>
      <c r="D20" s="84"/>
      <c r="E20" s="84"/>
      <c r="F20" s="85">
        <v>12113.24</v>
      </c>
      <c r="G20" s="272" t="s">
        <v>4</v>
      </c>
      <c r="H20" s="85">
        <v>3800.8980000000001</v>
      </c>
      <c r="I20" s="85">
        <v>67.299000000000007</v>
      </c>
      <c r="J20" s="85">
        <v>32.701000000000001</v>
      </c>
      <c r="K20" s="85"/>
      <c r="L20" s="85">
        <v>13761.976000000001</v>
      </c>
      <c r="M20" s="272" t="s">
        <v>4</v>
      </c>
      <c r="N20" s="85">
        <v>4202.7039999999997</v>
      </c>
      <c r="O20" s="85">
        <v>59.237000000000002</v>
      </c>
      <c r="P20" s="313">
        <v>40.762999999999998</v>
      </c>
    </row>
    <row r="21" spans="1:16" s="271" customFormat="1" x14ac:dyDescent="0.2">
      <c r="A21" s="84" t="s">
        <v>260</v>
      </c>
      <c r="B21" s="305"/>
      <c r="C21" s="84"/>
      <c r="D21" s="84"/>
      <c r="E21" s="84"/>
      <c r="F21" s="85">
        <v>3874.558</v>
      </c>
      <c r="G21" s="272" t="s">
        <v>4</v>
      </c>
      <c r="H21" s="85">
        <v>2387.4479999999999</v>
      </c>
      <c r="I21" s="85">
        <v>97.644000000000005</v>
      </c>
      <c r="J21" s="85">
        <v>2.3559999999999999</v>
      </c>
      <c r="K21" s="85"/>
      <c r="L21" s="85">
        <v>3896.0619999999999</v>
      </c>
      <c r="M21" s="272" t="s">
        <v>4</v>
      </c>
      <c r="N21" s="85">
        <v>2387.5070000000001</v>
      </c>
      <c r="O21" s="85">
        <v>97.105000000000004</v>
      </c>
      <c r="P21" s="313">
        <v>2.895</v>
      </c>
    </row>
    <row r="22" spans="1:16" s="271" customFormat="1" ht="9.75" customHeight="1" x14ac:dyDescent="0.2">
      <c r="A22" s="84"/>
      <c r="B22" s="306"/>
      <c r="C22" s="84"/>
      <c r="D22" s="84"/>
      <c r="E22" s="84"/>
      <c r="F22" s="85"/>
      <c r="G22" s="272"/>
      <c r="H22" s="85"/>
      <c r="I22" s="85"/>
      <c r="J22" s="85"/>
      <c r="K22" s="85"/>
      <c r="L22" s="85"/>
      <c r="M22" s="272"/>
      <c r="N22" s="85"/>
      <c r="O22" s="85"/>
      <c r="P22" s="313"/>
    </row>
    <row r="23" spans="1:16" s="271" customFormat="1" x14ac:dyDescent="0.2">
      <c r="A23" s="84" t="s">
        <v>261</v>
      </c>
      <c r="B23" s="310"/>
      <c r="C23" s="84"/>
      <c r="D23" s="84"/>
      <c r="E23" s="84"/>
      <c r="F23" s="85">
        <v>4520.9539999999997</v>
      </c>
      <c r="G23" s="272" t="s">
        <v>4</v>
      </c>
      <c r="H23" s="85">
        <v>1542.973</v>
      </c>
      <c r="I23" s="85">
        <v>41.597000000000001</v>
      </c>
      <c r="J23" s="85">
        <v>58.402999999999999</v>
      </c>
      <c r="K23" s="85"/>
      <c r="L23" s="85">
        <v>4439.4769999999999</v>
      </c>
      <c r="M23" s="272" t="s">
        <v>4</v>
      </c>
      <c r="N23" s="85">
        <v>1356.2829999999999</v>
      </c>
      <c r="O23" s="85">
        <v>42.36</v>
      </c>
      <c r="P23" s="313">
        <v>57.64</v>
      </c>
    </row>
    <row r="24" spans="1:16" s="271" customFormat="1" x14ac:dyDescent="0.2">
      <c r="A24" s="84" t="s">
        <v>262</v>
      </c>
      <c r="B24" s="306"/>
      <c r="C24" s="84"/>
      <c r="D24" s="84"/>
      <c r="E24" s="84"/>
      <c r="F24" s="85">
        <v>47238.137000000002</v>
      </c>
      <c r="G24" s="272" t="s">
        <v>4</v>
      </c>
      <c r="H24" s="85">
        <v>6446.0690000000004</v>
      </c>
      <c r="I24" s="85">
        <v>78.817999999999998</v>
      </c>
      <c r="J24" s="85">
        <v>21.181999999999999</v>
      </c>
      <c r="K24" s="85"/>
      <c r="L24" s="85">
        <v>47627.302000000003</v>
      </c>
      <c r="M24" s="272" t="s">
        <v>4</v>
      </c>
      <c r="N24" s="85">
        <v>6608.6890000000003</v>
      </c>
      <c r="O24" s="85">
        <v>78.174000000000007</v>
      </c>
      <c r="P24" s="313">
        <v>21.826000000000001</v>
      </c>
    </row>
    <row r="25" spans="1:16" s="271" customFormat="1" x14ac:dyDescent="0.2">
      <c r="A25" s="84" t="s">
        <v>263</v>
      </c>
      <c r="B25" s="306"/>
      <c r="C25" s="84"/>
      <c r="D25" s="84"/>
      <c r="E25" s="84"/>
      <c r="F25" s="85">
        <v>20485.327000000001</v>
      </c>
      <c r="G25" s="272" t="s">
        <v>4</v>
      </c>
      <c r="H25" s="85">
        <v>4975.4459999999999</v>
      </c>
      <c r="I25" s="85">
        <v>62.23</v>
      </c>
      <c r="J25" s="85">
        <v>37.770000000000003</v>
      </c>
      <c r="K25" s="85"/>
      <c r="L25" s="85">
        <v>19655.237000000001</v>
      </c>
      <c r="M25" s="272" t="s">
        <v>4</v>
      </c>
      <c r="N25" s="85">
        <v>4752.5129999999999</v>
      </c>
      <c r="O25" s="85">
        <v>64.858000000000004</v>
      </c>
      <c r="P25" s="313">
        <v>35.142000000000003</v>
      </c>
    </row>
    <row r="26" spans="1:16" s="271" customFormat="1" x14ac:dyDescent="0.2">
      <c r="A26" s="84" t="s">
        <v>264</v>
      </c>
      <c r="B26" s="306"/>
      <c r="C26" s="84"/>
      <c r="D26" s="84"/>
      <c r="E26" s="84"/>
      <c r="F26" s="85">
        <v>78627.554999999993</v>
      </c>
      <c r="G26" s="272" t="s">
        <v>4</v>
      </c>
      <c r="H26" s="85">
        <v>11217.191999999999</v>
      </c>
      <c r="I26" s="85">
        <v>81.59</v>
      </c>
      <c r="J26" s="85">
        <v>18.41</v>
      </c>
      <c r="K26" s="85"/>
      <c r="L26" s="85">
        <v>79436.995999999999</v>
      </c>
      <c r="M26" s="272" t="s">
        <v>4</v>
      </c>
      <c r="N26" s="85">
        <v>11231.128000000001</v>
      </c>
      <c r="O26" s="85">
        <v>80.759</v>
      </c>
      <c r="P26" s="313">
        <v>19.241</v>
      </c>
    </row>
    <row r="27" spans="1:16" s="271" customFormat="1" ht="9.75" customHeight="1" x14ac:dyDescent="0.2">
      <c r="A27" s="84"/>
      <c r="B27" s="306"/>
      <c r="C27" s="84"/>
      <c r="D27" s="84"/>
      <c r="E27" s="84"/>
      <c r="F27" s="85"/>
      <c r="G27" s="272"/>
      <c r="H27" s="85"/>
      <c r="I27" s="85"/>
      <c r="J27" s="85"/>
      <c r="K27" s="85"/>
      <c r="L27" s="85"/>
      <c r="M27" s="272"/>
      <c r="N27" s="85"/>
      <c r="O27" s="85"/>
      <c r="P27" s="313"/>
    </row>
    <row r="28" spans="1:16" s="271" customFormat="1" x14ac:dyDescent="0.2">
      <c r="A28" s="84" t="s">
        <v>265</v>
      </c>
      <c r="B28" s="306"/>
      <c r="C28" s="84"/>
      <c r="D28" s="84"/>
      <c r="E28" s="84"/>
      <c r="F28" s="85">
        <v>20251.210999999999</v>
      </c>
      <c r="G28" s="272" t="s">
        <v>4</v>
      </c>
      <c r="H28" s="85">
        <v>7834.7460000000001</v>
      </c>
      <c r="I28" s="85">
        <v>83.656999999999996</v>
      </c>
      <c r="J28" s="85">
        <v>16.343</v>
      </c>
      <c r="K28" s="85"/>
      <c r="L28" s="85">
        <v>20810.393</v>
      </c>
      <c r="M28" s="272" t="s">
        <v>4</v>
      </c>
      <c r="N28" s="85">
        <v>7835.5609999999997</v>
      </c>
      <c r="O28" s="85">
        <v>81.409000000000006</v>
      </c>
      <c r="P28" s="313">
        <v>18.591000000000001</v>
      </c>
    </row>
    <row r="29" spans="1:16" s="271" customFormat="1" x14ac:dyDescent="0.2">
      <c r="A29" s="84" t="s">
        <v>266</v>
      </c>
      <c r="B29" s="306"/>
      <c r="C29" s="84"/>
      <c r="D29" s="84"/>
      <c r="E29" s="84"/>
      <c r="F29" s="85">
        <v>13556.12</v>
      </c>
      <c r="G29" s="272" t="s">
        <v>4</v>
      </c>
      <c r="H29" s="85">
        <v>3170.6610000000001</v>
      </c>
      <c r="I29" s="85">
        <v>55.595999999999997</v>
      </c>
      <c r="J29" s="85">
        <v>44.404000000000003</v>
      </c>
      <c r="K29" s="85"/>
      <c r="L29" s="85">
        <v>15028.218999999999</v>
      </c>
      <c r="M29" s="272" t="s">
        <v>4</v>
      </c>
      <c r="N29" s="85">
        <v>3445.605</v>
      </c>
      <c r="O29" s="85">
        <v>50.15</v>
      </c>
      <c r="P29" s="313">
        <v>49.85</v>
      </c>
    </row>
    <row r="30" spans="1:16" s="271" customFormat="1" x14ac:dyDescent="0.2">
      <c r="A30" s="84" t="s">
        <v>267</v>
      </c>
      <c r="B30" s="306"/>
      <c r="C30" s="84"/>
      <c r="D30" s="84"/>
      <c r="E30" s="84"/>
      <c r="F30" s="85">
        <v>11456.746999999999</v>
      </c>
      <c r="G30" s="272" t="s">
        <v>4</v>
      </c>
      <c r="H30" s="85">
        <v>3623.3470000000002</v>
      </c>
      <c r="I30" s="85">
        <v>55.811999999999998</v>
      </c>
      <c r="J30" s="85">
        <v>44.188000000000002</v>
      </c>
      <c r="K30" s="85"/>
      <c r="L30" s="85">
        <v>10414.030000000001</v>
      </c>
      <c r="M30" s="272" t="s">
        <v>4</v>
      </c>
      <c r="N30" s="85">
        <v>3384.0259999999998</v>
      </c>
      <c r="O30" s="85">
        <v>61.401000000000003</v>
      </c>
      <c r="P30" s="313">
        <v>38.598999999999997</v>
      </c>
    </row>
    <row r="31" spans="1:16" s="271" customFormat="1" x14ac:dyDescent="0.2">
      <c r="A31" s="84" t="s">
        <v>268</v>
      </c>
      <c r="B31" s="306"/>
      <c r="C31" s="84"/>
      <c r="D31" s="84"/>
      <c r="E31" s="84"/>
      <c r="F31" s="85">
        <v>19227.981</v>
      </c>
      <c r="G31" s="272" t="s">
        <v>4</v>
      </c>
      <c r="H31" s="85">
        <v>5264.55</v>
      </c>
      <c r="I31" s="85">
        <v>61.015999999999998</v>
      </c>
      <c r="J31" s="85">
        <v>38.984000000000002</v>
      </c>
      <c r="K31" s="85"/>
      <c r="L31" s="85">
        <v>17092.257000000001</v>
      </c>
      <c r="M31" s="272" t="s">
        <v>4</v>
      </c>
      <c r="N31" s="85">
        <v>4396.8010000000004</v>
      </c>
      <c r="O31" s="85">
        <v>68.64</v>
      </c>
      <c r="P31" s="313">
        <v>31.36</v>
      </c>
    </row>
    <row r="32" spans="1:16" s="271" customFormat="1" x14ac:dyDescent="0.2">
      <c r="A32" s="86" t="s">
        <v>269</v>
      </c>
      <c r="B32" s="307"/>
      <c r="C32" s="86"/>
      <c r="D32" s="86"/>
      <c r="E32" s="86"/>
      <c r="F32" s="87">
        <v>17561.815999999999</v>
      </c>
      <c r="G32" s="272" t="s">
        <v>4</v>
      </c>
      <c r="H32" s="87">
        <v>5544.259</v>
      </c>
      <c r="I32" s="87">
        <v>74.224000000000004</v>
      </c>
      <c r="J32" s="87">
        <v>25.776</v>
      </c>
      <c r="K32" s="87"/>
      <c r="L32" s="87">
        <v>20067.026000000002</v>
      </c>
      <c r="M32" s="272" t="s">
        <v>4</v>
      </c>
      <c r="N32" s="87">
        <v>6035.8019999999997</v>
      </c>
      <c r="O32" s="87">
        <v>64.957999999999998</v>
      </c>
      <c r="P32" s="314">
        <v>35.042000000000002</v>
      </c>
    </row>
    <row r="33" spans="1:16" s="271" customFormat="1" ht="9.75" customHeight="1" x14ac:dyDescent="0.2">
      <c r="A33" s="88"/>
      <c r="B33" s="308"/>
      <c r="C33" s="88"/>
      <c r="D33" s="88"/>
      <c r="E33" s="88"/>
      <c r="F33" s="87"/>
      <c r="G33" s="272"/>
      <c r="H33" s="87"/>
      <c r="I33" s="87"/>
      <c r="J33" s="87"/>
      <c r="K33" s="87"/>
      <c r="L33" s="87"/>
      <c r="M33" s="272"/>
      <c r="N33" s="87"/>
      <c r="O33" s="87"/>
      <c r="P33" s="314"/>
    </row>
    <row r="34" spans="1:16" s="271" customFormat="1" x14ac:dyDescent="0.2">
      <c r="A34" s="86" t="s">
        <v>270</v>
      </c>
      <c r="B34" s="307"/>
      <c r="C34" s="86"/>
      <c r="D34" s="86"/>
      <c r="E34" s="86"/>
      <c r="F34" s="87">
        <v>12404.038</v>
      </c>
      <c r="G34" s="272" t="s">
        <v>4</v>
      </c>
      <c r="H34" s="87">
        <v>3712.0740000000001</v>
      </c>
      <c r="I34" s="87">
        <v>79.808999999999997</v>
      </c>
      <c r="J34" s="87">
        <v>20.190999999999999</v>
      </c>
      <c r="K34" s="87"/>
      <c r="L34" s="87">
        <v>14074.184999999999</v>
      </c>
      <c r="M34" s="272" t="s">
        <v>4</v>
      </c>
      <c r="N34" s="87">
        <v>4023.2339999999999</v>
      </c>
      <c r="O34" s="87">
        <v>70.337999999999994</v>
      </c>
      <c r="P34" s="314">
        <v>29.661999999999999</v>
      </c>
    </row>
    <row r="35" spans="1:16" s="271" customFormat="1" x14ac:dyDescent="0.2">
      <c r="A35" s="86" t="s">
        <v>271</v>
      </c>
      <c r="B35" s="307"/>
      <c r="C35" s="86"/>
      <c r="D35" s="86"/>
      <c r="E35" s="86"/>
      <c r="F35" s="87">
        <v>8725.8680000000004</v>
      </c>
      <c r="G35" s="272" t="s">
        <v>4</v>
      </c>
      <c r="H35" s="87">
        <v>3596.4270000000001</v>
      </c>
      <c r="I35" s="87">
        <v>70.986000000000004</v>
      </c>
      <c r="J35" s="87">
        <v>29.013999999999999</v>
      </c>
      <c r="K35" s="87"/>
      <c r="L35" s="87">
        <v>7049.6620000000003</v>
      </c>
      <c r="M35" s="272" t="s">
        <v>4</v>
      </c>
      <c r="N35" s="87">
        <v>3481.951</v>
      </c>
      <c r="O35" s="87">
        <v>87.864999999999995</v>
      </c>
      <c r="P35" s="314">
        <v>12.135</v>
      </c>
    </row>
    <row r="36" spans="1:16" s="271" customFormat="1" x14ac:dyDescent="0.2">
      <c r="A36" s="86" t="s">
        <v>272</v>
      </c>
      <c r="B36" s="307"/>
      <c r="C36" s="86"/>
      <c r="D36" s="86"/>
      <c r="E36" s="86"/>
      <c r="F36" s="87">
        <v>21678.223000000002</v>
      </c>
      <c r="G36" s="272" t="s">
        <v>4</v>
      </c>
      <c r="H36" s="87">
        <v>6650</v>
      </c>
      <c r="I36" s="87">
        <v>88.251000000000005</v>
      </c>
      <c r="J36" s="87">
        <v>11.749000000000001</v>
      </c>
      <c r="K36" s="87"/>
      <c r="L36" s="87">
        <v>20862.59</v>
      </c>
      <c r="M36" s="272" t="s">
        <v>4</v>
      </c>
      <c r="N36" s="87">
        <v>6610.1220000000003</v>
      </c>
      <c r="O36" s="87">
        <v>91.701999999999998</v>
      </c>
      <c r="P36" s="314">
        <v>8.298</v>
      </c>
    </row>
    <row r="37" spans="1:16" s="271" customFormat="1" x14ac:dyDescent="0.2">
      <c r="A37" s="86" t="s">
        <v>273</v>
      </c>
      <c r="B37" s="307"/>
      <c r="C37" s="86"/>
      <c r="D37" s="86"/>
      <c r="E37" s="86"/>
      <c r="F37" s="87">
        <v>16361.922</v>
      </c>
      <c r="G37" s="272" t="s">
        <v>4</v>
      </c>
      <c r="H37" s="87">
        <v>6734.1</v>
      </c>
      <c r="I37" s="87">
        <v>93.001000000000005</v>
      </c>
      <c r="J37" s="87">
        <v>6.9989999999999997</v>
      </c>
      <c r="K37" s="87"/>
      <c r="L37" s="87">
        <v>16594.665000000001</v>
      </c>
      <c r="M37" s="272" t="s">
        <v>4</v>
      </c>
      <c r="N37" s="87">
        <v>6729.7470000000003</v>
      </c>
      <c r="O37" s="87">
        <v>91.695999999999998</v>
      </c>
      <c r="P37" s="314">
        <v>8.3040000000000003</v>
      </c>
    </row>
    <row r="38" spans="1:16" s="271" customFormat="1" ht="9.75" customHeight="1" x14ac:dyDescent="0.2">
      <c r="A38" s="86"/>
      <c r="B38" s="307"/>
      <c r="C38" s="86"/>
      <c r="D38" s="86"/>
      <c r="E38" s="86"/>
      <c r="F38" s="87"/>
      <c r="G38" s="272"/>
      <c r="H38" s="87"/>
      <c r="I38" s="87"/>
      <c r="J38" s="87"/>
      <c r="K38" s="87"/>
      <c r="L38" s="87"/>
      <c r="M38" s="272"/>
      <c r="N38" s="87"/>
      <c r="O38" s="87"/>
      <c r="P38" s="314"/>
    </row>
    <row r="39" spans="1:16" s="271" customFormat="1" x14ac:dyDescent="0.2">
      <c r="A39" s="88" t="s">
        <v>250</v>
      </c>
      <c r="B39" s="307"/>
      <c r="C39" s="86"/>
      <c r="D39" s="86"/>
      <c r="E39" s="86"/>
      <c r="F39" s="87"/>
      <c r="G39" s="272"/>
      <c r="H39" s="87"/>
      <c r="I39" s="87"/>
      <c r="J39" s="87"/>
      <c r="K39" s="87"/>
      <c r="L39" s="87"/>
      <c r="M39" s="272"/>
      <c r="N39" s="87"/>
      <c r="O39" s="87"/>
      <c r="P39" s="314"/>
    </row>
    <row r="40" spans="1:16" s="271" customFormat="1" x14ac:dyDescent="0.2">
      <c r="A40" s="88" t="s">
        <v>22</v>
      </c>
      <c r="B40" s="307"/>
      <c r="C40" s="86"/>
      <c r="D40" s="86"/>
      <c r="E40" s="86"/>
      <c r="F40" s="433">
        <v>123079.094</v>
      </c>
      <c r="G40" s="434" t="s">
        <v>4</v>
      </c>
      <c r="H40" s="433">
        <v>13892.78</v>
      </c>
      <c r="I40" s="433">
        <v>79.096999999999994</v>
      </c>
      <c r="J40" s="433">
        <v>20.902999999999999</v>
      </c>
      <c r="K40" s="433"/>
      <c r="L40" s="433">
        <v>123546.06</v>
      </c>
      <c r="M40" s="434" t="s">
        <v>4</v>
      </c>
      <c r="N40" s="433">
        <v>13858.433000000001</v>
      </c>
      <c r="O40" s="433">
        <v>78.510000000000005</v>
      </c>
      <c r="P40" s="435">
        <v>21.49</v>
      </c>
    </row>
    <row r="41" spans="1:16" s="271" customFormat="1" ht="7.5" customHeight="1" x14ac:dyDescent="0.2">
      <c r="A41" s="88"/>
      <c r="B41" s="307"/>
      <c r="C41" s="86"/>
      <c r="D41" s="86"/>
      <c r="E41" s="86"/>
      <c r="F41" s="87"/>
      <c r="G41" s="272"/>
      <c r="H41" s="87"/>
      <c r="I41" s="87"/>
      <c r="J41" s="87"/>
      <c r="K41" s="87"/>
      <c r="L41" s="87"/>
      <c r="M41" s="272"/>
      <c r="N41" s="87"/>
      <c r="O41" s="87"/>
      <c r="P41" s="314"/>
    </row>
    <row r="42" spans="1:16" s="271" customFormat="1" x14ac:dyDescent="0.2">
      <c r="A42" s="86" t="s">
        <v>252</v>
      </c>
      <c r="B42" s="307"/>
      <c r="C42" s="86"/>
      <c r="D42" s="86"/>
      <c r="E42" s="86"/>
      <c r="F42" s="87">
        <v>49522.578000000001</v>
      </c>
      <c r="G42" s="272" t="s">
        <v>4</v>
      </c>
      <c r="H42" s="87">
        <v>8571.9789999999994</v>
      </c>
      <c r="I42" s="87">
        <v>77.203999999999994</v>
      </c>
      <c r="J42" s="87">
        <v>22.795999999999999</v>
      </c>
      <c r="K42" s="87"/>
      <c r="L42" s="87">
        <v>50665.466999999997</v>
      </c>
      <c r="M42" s="272" t="s">
        <v>4</v>
      </c>
      <c r="N42" s="87">
        <v>8510.48</v>
      </c>
      <c r="O42" s="87">
        <v>75.462000000000003</v>
      </c>
      <c r="P42" s="314">
        <v>24.538</v>
      </c>
    </row>
    <row r="43" spans="1:16" s="271" customFormat="1" x14ac:dyDescent="0.2">
      <c r="A43" s="84" t="s">
        <v>253</v>
      </c>
      <c r="B43" s="307"/>
      <c r="C43" s="86"/>
      <c r="D43" s="86"/>
      <c r="E43" s="86"/>
      <c r="F43" s="87">
        <v>28078.601999999999</v>
      </c>
      <c r="G43" s="272" t="s">
        <v>4</v>
      </c>
      <c r="H43" s="87">
        <v>5050.8770000000004</v>
      </c>
      <c r="I43" s="87">
        <v>75.635999999999996</v>
      </c>
      <c r="J43" s="87">
        <v>24.364000000000001</v>
      </c>
      <c r="K43" s="87"/>
      <c r="L43" s="87">
        <v>28289.048999999999</v>
      </c>
      <c r="M43" s="272" t="s">
        <v>4</v>
      </c>
      <c r="N43" s="87">
        <v>5152.6180000000004</v>
      </c>
      <c r="O43" s="87">
        <v>79.403000000000006</v>
      </c>
      <c r="P43" s="315">
        <v>20.597000000000001</v>
      </c>
    </row>
    <row r="44" spans="1:16" s="271" customFormat="1" x14ac:dyDescent="0.2">
      <c r="A44" s="84" t="s">
        <v>251</v>
      </c>
      <c r="B44" s="309"/>
      <c r="F44" s="87">
        <v>45477.913999999997</v>
      </c>
      <c r="G44" s="272" t="s">
        <v>4</v>
      </c>
      <c r="H44" s="87">
        <v>9768.1740000000009</v>
      </c>
      <c r="I44" s="87">
        <v>83.295000000000002</v>
      </c>
      <c r="J44" s="87">
        <v>16.704999999999998</v>
      </c>
      <c r="K44" s="87"/>
      <c r="L44" s="87">
        <v>44591.544999999998</v>
      </c>
      <c r="M44" s="272" t="s">
        <v>4</v>
      </c>
      <c r="N44" s="87">
        <v>9737.6470000000008</v>
      </c>
      <c r="O44" s="87">
        <v>81.406000000000006</v>
      </c>
      <c r="P44" s="315">
        <v>18.594000000000001</v>
      </c>
    </row>
    <row r="45" spans="1:16" s="271" customFormat="1" ht="12" customHeight="1" thickBot="1" x14ac:dyDescent="0.25">
      <c r="A45" s="273"/>
      <c r="B45" s="273"/>
      <c r="C45" s="273"/>
      <c r="D45" s="273"/>
      <c r="E45" s="273"/>
      <c r="F45" s="274"/>
      <c r="G45" s="89"/>
      <c r="H45" s="90"/>
      <c r="I45" s="89"/>
      <c r="J45" s="90"/>
      <c r="K45" s="90"/>
      <c r="L45" s="274"/>
      <c r="M45" s="89"/>
      <c r="N45" s="90"/>
      <c r="O45" s="89"/>
      <c r="P45" s="90"/>
    </row>
    <row r="46" spans="1:16" s="271" customFormat="1" ht="12.75" customHeight="1" thickTop="1" x14ac:dyDescent="0.2">
      <c r="A46" s="316" t="s">
        <v>468</v>
      </c>
      <c r="B46" s="275"/>
      <c r="C46" s="275"/>
      <c r="D46" s="275"/>
      <c r="E46" s="275"/>
    </row>
    <row r="47" spans="1:16" s="271" customFormat="1" x14ac:dyDescent="0.2"/>
    <row r="48" spans="1:16" s="271" customFormat="1" x14ac:dyDescent="0.2"/>
    <row r="49" spans="9:15" s="271" customFormat="1" x14ac:dyDescent="0.2"/>
    <row r="50" spans="9:15" s="271" customFormat="1" x14ac:dyDescent="0.2"/>
    <row r="54" spans="9:15" x14ac:dyDescent="0.2">
      <c r="I54" s="91"/>
      <c r="O54" s="91"/>
    </row>
  </sheetData>
  <mergeCells count="4">
    <mergeCell ref="I7:J7"/>
    <mergeCell ref="F6:J6"/>
    <mergeCell ref="L6:P6"/>
    <mergeCell ref="O7:P7"/>
  </mergeCells>
  <phoneticPr fontId="18" type="noConversion"/>
  <pageMargins left="0.75" right="0.75" top="1" bottom="1" header="0.5" footer="0.5"/>
  <pageSetup paperSize="9" scale="8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6"/>
  <dimension ref="A1:AB39"/>
  <sheetViews>
    <sheetView zoomScaleNormal="100" workbookViewId="0"/>
  </sheetViews>
  <sheetFormatPr defaultRowHeight="12.75" x14ac:dyDescent="0.2"/>
  <cols>
    <col min="1" max="1" width="2.5703125" style="1" customWidth="1"/>
    <col min="2" max="2" width="13.85546875" style="1" customWidth="1"/>
    <col min="3" max="5" width="13.85546875" style="1" hidden="1" customWidth="1"/>
    <col min="6" max="26" width="5.42578125" style="1" customWidth="1"/>
    <col min="27" max="27" width="7.7109375" style="1" bestFit="1" customWidth="1"/>
    <col min="28" max="28" width="4.85546875" style="1" customWidth="1"/>
    <col min="29" max="16384" width="9.140625" style="1"/>
  </cols>
  <sheetData>
    <row r="1" spans="1:28" ht="6.75" customHeigh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ht="15" x14ac:dyDescent="0.25">
      <c r="A2" s="183" t="s">
        <v>511</v>
      </c>
      <c r="B2" s="105"/>
      <c r="C2" s="105"/>
      <c r="D2" s="105"/>
      <c r="E2" s="105"/>
      <c r="F2" s="19"/>
      <c r="G2" s="19"/>
      <c r="H2" s="19"/>
      <c r="I2" s="19"/>
      <c r="J2" s="19"/>
      <c r="K2" s="19"/>
      <c r="L2" s="19"/>
      <c r="M2" s="19"/>
      <c r="N2" s="19"/>
      <c r="O2" s="19"/>
      <c r="P2" s="19"/>
      <c r="Q2" s="19"/>
      <c r="R2" s="19"/>
      <c r="S2" s="19"/>
      <c r="T2" s="19"/>
      <c r="U2" s="19"/>
      <c r="V2" s="19"/>
      <c r="W2" s="19"/>
      <c r="X2" s="19"/>
      <c r="Y2" s="19"/>
      <c r="Z2" s="19"/>
      <c r="AA2" s="19"/>
      <c r="AB2" s="19"/>
    </row>
    <row r="3" spans="1:28" ht="15" hidden="1" x14ac:dyDescent="0.25">
      <c r="A3" s="183"/>
      <c r="B3" s="105"/>
      <c r="C3" s="105"/>
      <c r="D3" s="105"/>
      <c r="E3" s="105"/>
      <c r="F3" s="19"/>
      <c r="G3" s="19"/>
      <c r="H3" s="19"/>
      <c r="I3" s="19"/>
      <c r="J3" s="19"/>
      <c r="K3" s="19"/>
      <c r="L3" s="19"/>
      <c r="M3" s="19"/>
      <c r="N3" s="19"/>
      <c r="O3" s="19"/>
      <c r="P3" s="19"/>
      <c r="Q3" s="19"/>
      <c r="R3" s="19"/>
      <c r="S3" s="19"/>
      <c r="T3" s="19"/>
      <c r="U3" s="19"/>
      <c r="V3" s="19"/>
      <c r="W3" s="19"/>
      <c r="X3" s="19"/>
      <c r="Y3" s="19"/>
      <c r="Z3" s="19"/>
      <c r="AA3" s="19"/>
      <c r="AB3" s="19"/>
    </row>
    <row r="4" spans="1:28" ht="15.75" thickBot="1" x14ac:dyDescent="0.3">
      <c r="A4" s="188" t="s">
        <v>512</v>
      </c>
      <c r="B4" s="105"/>
      <c r="C4" s="105"/>
      <c r="D4" s="105"/>
      <c r="E4" s="105"/>
      <c r="F4" s="19"/>
      <c r="G4" s="19"/>
      <c r="H4" s="19"/>
      <c r="I4" s="19"/>
      <c r="J4" s="19"/>
      <c r="K4" s="19"/>
      <c r="L4" s="19"/>
      <c r="M4" s="19"/>
      <c r="N4" s="19"/>
      <c r="O4" s="19"/>
      <c r="P4" s="19"/>
      <c r="Q4" s="19"/>
      <c r="R4" s="19"/>
      <c r="S4" s="19"/>
      <c r="T4" s="19"/>
      <c r="U4" s="19"/>
      <c r="V4" s="19"/>
      <c r="W4" s="19"/>
      <c r="X4" s="19"/>
      <c r="Y4" s="19"/>
      <c r="Z4" s="19"/>
      <c r="AA4" s="43"/>
      <c r="AB4" s="19"/>
    </row>
    <row r="5" spans="1:28" ht="15.75" hidden="1" thickBot="1" x14ac:dyDescent="0.3">
      <c r="A5" s="105"/>
      <c r="B5" s="105"/>
      <c r="C5" s="105"/>
      <c r="D5" s="105"/>
      <c r="E5" s="105"/>
      <c r="F5" s="19"/>
      <c r="G5" s="19"/>
      <c r="H5" s="19"/>
      <c r="I5" s="19"/>
      <c r="J5" s="19"/>
      <c r="K5" s="19"/>
      <c r="L5" s="19"/>
      <c r="M5" s="19"/>
      <c r="N5" s="19"/>
      <c r="O5" s="19"/>
      <c r="P5" s="19"/>
      <c r="Q5" s="19"/>
      <c r="R5" s="19"/>
      <c r="S5" s="19"/>
      <c r="T5" s="19"/>
      <c r="U5" s="19"/>
      <c r="V5" s="19"/>
      <c r="W5" s="19"/>
      <c r="X5" s="19"/>
      <c r="Y5" s="19"/>
      <c r="Z5" s="19"/>
      <c r="AA5" s="43"/>
      <c r="AB5" s="19"/>
    </row>
    <row r="6" spans="1:28" x14ac:dyDescent="0.2">
      <c r="A6" s="264" t="s">
        <v>52</v>
      </c>
      <c r="B6" s="264"/>
      <c r="C6" s="264"/>
      <c r="D6" s="264"/>
      <c r="E6" s="264"/>
      <c r="F6" s="483" t="s">
        <v>53</v>
      </c>
      <c r="G6" s="492"/>
      <c r="H6" s="492"/>
      <c r="I6" s="492"/>
      <c r="J6" s="492"/>
      <c r="K6" s="492"/>
      <c r="L6" s="492"/>
      <c r="M6" s="492"/>
      <c r="N6" s="492"/>
      <c r="O6" s="492"/>
      <c r="P6" s="492"/>
      <c r="Q6" s="492"/>
      <c r="R6" s="492"/>
      <c r="S6" s="492"/>
      <c r="T6" s="492"/>
      <c r="U6" s="492"/>
      <c r="V6" s="492"/>
      <c r="W6" s="492"/>
      <c r="X6" s="492"/>
      <c r="Y6" s="492"/>
      <c r="Z6" s="492"/>
      <c r="AA6" s="98"/>
      <c r="AB6" s="493" t="s">
        <v>118</v>
      </c>
    </row>
    <row r="7" spans="1:28" ht="36.75" customHeight="1" thickBot="1" x14ac:dyDescent="0.25">
      <c r="A7" s="43"/>
      <c r="B7" s="104"/>
      <c r="C7" s="104"/>
      <c r="D7" s="104"/>
      <c r="E7" s="104"/>
      <c r="F7" s="102">
        <v>1</v>
      </c>
      <c r="G7" s="102">
        <v>3</v>
      </c>
      <c r="H7" s="102">
        <v>4</v>
      </c>
      <c r="I7" s="102">
        <v>5</v>
      </c>
      <c r="J7" s="102">
        <v>6</v>
      </c>
      <c r="K7" s="102">
        <v>7</v>
      </c>
      <c r="L7" s="102">
        <v>8</v>
      </c>
      <c r="M7" s="102">
        <v>9</v>
      </c>
      <c r="N7" s="102">
        <v>10</v>
      </c>
      <c r="O7" s="102">
        <v>12</v>
      </c>
      <c r="P7" s="102">
        <v>13</v>
      </c>
      <c r="Q7" s="102">
        <v>14</v>
      </c>
      <c r="R7" s="102">
        <v>17</v>
      </c>
      <c r="S7" s="102">
        <v>18</v>
      </c>
      <c r="T7" s="102">
        <v>19</v>
      </c>
      <c r="U7" s="102">
        <v>20</v>
      </c>
      <c r="V7" s="102">
        <v>21</v>
      </c>
      <c r="W7" s="102">
        <v>22</v>
      </c>
      <c r="X7" s="102">
        <v>23</v>
      </c>
      <c r="Y7" s="102">
        <v>24</v>
      </c>
      <c r="Z7" s="102">
        <v>25</v>
      </c>
      <c r="AA7" s="280" t="s">
        <v>22</v>
      </c>
      <c r="AB7" s="494"/>
    </row>
    <row r="8" spans="1:28" s="33" customFormat="1" ht="11.25" customHeight="1" x14ac:dyDescent="0.2">
      <c r="A8" s="124"/>
      <c r="B8" s="124"/>
      <c r="C8" s="124"/>
      <c r="D8" s="124"/>
      <c r="E8" s="124"/>
      <c r="F8" s="125"/>
      <c r="G8" s="125"/>
      <c r="H8" s="125"/>
      <c r="I8" s="125"/>
      <c r="J8" s="125"/>
      <c r="K8" s="125"/>
      <c r="L8" s="125"/>
      <c r="M8" s="125"/>
      <c r="N8" s="125"/>
      <c r="O8" s="125"/>
      <c r="P8" s="125"/>
      <c r="Q8" s="125"/>
      <c r="R8" s="125"/>
      <c r="S8" s="125"/>
      <c r="T8" s="125"/>
      <c r="U8" s="125"/>
      <c r="V8" s="125"/>
      <c r="W8" s="125"/>
      <c r="X8" s="125"/>
      <c r="Y8" s="125"/>
      <c r="Z8" s="125"/>
      <c r="AA8" s="239"/>
      <c r="AB8" s="125"/>
    </row>
    <row r="9" spans="1:28" s="33" customFormat="1" ht="11.25" hidden="1" customHeight="1" x14ac:dyDescent="0.2">
      <c r="A9" s="124"/>
      <c r="B9" s="124"/>
      <c r="C9" s="124"/>
      <c r="D9" s="124"/>
      <c r="E9" s="124"/>
      <c r="F9" s="125"/>
      <c r="G9" s="125"/>
      <c r="H9" s="125"/>
      <c r="I9" s="125"/>
      <c r="J9" s="125"/>
      <c r="K9" s="125"/>
      <c r="L9" s="125"/>
      <c r="M9" s="125"/>
      <c r="N9" s="125"/>
      <c r="O9" s="125"/>
      <c r="P9" s="125"/>
      <c r="Q9" s="125"/>
      <c r="R9" s="125"/>
      <c r="S9" s="125"/>
      <c r="T9" s="125"/>
      <c r="U9" s="125"/>
      <c r="V9" s="125"/>
      <c r="W9" s="125"/>
      <c r="X9" s="125"/>
      <c r="Y9" s="125"/>
      <c r="Z9" s="125"/>
      <c r="AA9" s="239"/>
      <c r="AB9" s="125"/>
    </row>
    <row r="10" spans="1:28" s="33" customFormat="1" ht="11.25" hidden="1" customHeight="1" x14ac:dyDescent="0.2">
      <c r="A10" s="124"/>
      <c r="B10" s="124"/>
      <c r="C10" s="124"/>
      <c r="D10" s="124"/>
      <c r="E10" s="124"/>
      <c r="F10" s="125"/>
      <c r="G10" s="125"/>
      <c r="H10" s="125"/>
      <c r="I10" s="125"/>
      <c r="J10" s="125"/>
      <c r="K10" s="125"/>
      <c r="L10" s="125"/>
      <c r="M10" s="125"/>
      <c r="N10" s="125"/>
      <c r="O10" s="125"/>
      <c r="P10" s="125"/>
      <c r="Q10" s="125"/>
      <c r="R10" s="125"/>
      <c r="S10" s="125"/>
      <c r="T10" s="125"/>
      <c r="U10" s="125"/>
      <c r="V10" s="125"/>
      <c r="W10" s="125"/>
      <c r="X10" s="125"/>
      <c r="Y10" s="125"/>
      <c r="Z10" s="125"/>
      <c r="AA10" s="239"/>
      <c r="AB10" s="125"/>
    </row>
    <row r="11" spans="1:28" s="33" customFormat="1" ht="11.25" customHeight="1" x14ac:dyDescent="0.2">
      <c r="A11" s="276">
        <v>1</v>
      </c>
      <c r="B11" s="124" t="s">
        <v>116</v>
      </c>
      <c r="C11" s="124"/>
      <c r="D11" s="124"/>
      <c r="E11" s="124"/>
      <c r="F11" s="277">
        <v>38233.345000000001</v>
      </c>
      <c r="G11" s="15">
        <v>1655.6420000000001</v>
      </c>
      <c r="H11" s="15">
        <v>2510.558</v>
      </c>
      <c r="I11" s="15">
        <v>734.5</v>
      </c>
      <c r="J11" s="15">
        <v>588.43499999999995</v>
      </c>
      <c r="K11" s="15">
        <v>45.381</v>
      </c>
      <c r="L11" s="15">
        <v>49.741</v>
      </c>
      <c r="M11" s="15">
        <v>1.147</v>
      </c>
      <c r="N11" s="15" t="s">
        <v>285</v>
      </c>
      <c r="O11" s="15">
        <v>765.54499999999996</v>
      </c>
      <c r="P11" s="15">
        <v>100.81399999999999</v>
      </c>
      <c r="Q11" s="15">
        <v>1539.681</v>
      </c>
      <c r="R11" s="15">
        <v>550.04499999999996</v>
      </c>
      <c r="S11" s="15">
        <v>664.75699999999995</v>
      </c>
      <c r="T11" s="15">
        <v>1192.0050000000001</v>
      </c>
      <c r="U11" s="15">
        <v>347.56400000000002</v>
      </c>
      <c r="V11" s="15">
        <v>235.53899999999999</v>
      </c>
      <c r="W11" s="15">
        <v>61.718000000000004</v>
      </c>
      <c r="X11" s="15">
        <v>25.22</v>
      </c>
      <c r="Y11" s="15">
        <v>217.05699999999999</v>
      </c>
      <c r="Z11" s="15">
        <v>3.8849999999999998</v>
      </c>
      <c r="AA11" s="11">
        <v>49522.578000000001</v>
      </c>
      <c r="AB11" s="278">
        <v>77.203999999999994</v>
      </c>
    </row>
    <row r="12" spans="1:28" s="33" customFormat="1" ht="11.25" customHeight="1" x14ac:dyDescent="0.2">
      <c r="A12" s="276">
        <v>3</v>
      </c>
      <c r="B12" s="124" t="s">
        <v>32</v>
      </c>
      <c r="C12" s="124"/>
      <c r="D12" s="124"/>
      <c r="E12" s="124"/>
      <c r="F12" s="15">
        <v>2692.0059999999999</v>
      </c>
      <c r="G12" s="277">
        <v>8972.5049999999992</v>
      </c>
      <c r="H12" s="15">
        <v>413.23500000000001</v>
      </c>
      <c r="I12" s="15">
        <v>58.612000000000002</v>
      </c>
      <c r="J12" s="15">
        <v>11.115</v>
      </c>
      <c r="K12" s="15" t="s">
        <v>285</v>
      </c>
      <c r="L12" s="15" t="s">
        <v>285</v>
      </c>
      <c r="M12" s="15" t="s">
        <v>285</v>
      </c>
      <c r="N12" s="15" t="s">
        <v>285</v>
      </c>
      <c r="O12" s="15">
        <v>40.095999999999997</v>
      </c>
      <c r="P12" s="15">
        <v>4.6900000000000004</v>
      </c>
      <c r="Q12" s="15">
        <v>89.418000000000006</v>
      </c>
      <c r="R12" s="15">
        <v>39.667999999999999</v>
      </c>
      <c r="S12" s="15">
        <v>143.857</v>
      </c>
      <c r="T12" s="15">
        <v>164.97800000000001</v>
      </c>
      <c r="U12" s="15">
        <v>299.61200000000002</v>
      </c>
      <c r="V12" s="15">
        <v>1010.436</v>
      </c>
      <c r="W12" s="15">
        <v>66.900999999999996</v>
      </c>
      <c r="X12" s="15">
        <v>12.663</v>
      </c>
      <c r="Y12" s="15">
        <v>14.022</v>
      </c>
      <c r="Z12" s="15">
        <v>8.2829999999999995</v>
      </c>
      <c r="AA12" s="11">
        <v>14042.097</v>
      </c>
      <c r="AB12" s="278">
        <v>63.896999999999998</v>
      </c>
    </row>
    <row r="13" spans="1:28" s="33" customFormat="1" ht="11.25" customHeight="1" x14ac:dyDescent="0.2">
      <c r="A13" s="276">
        <v>4</v>
      </c>
      <c r="B13" s="124" t="s">
        <v>33</v>
      </c>
      <c r="C13" s="124"/>
      <c r="D13" s="124"/>
      <c r="E13" s="124"/>
      <c r="F13" s="15">
        <v>1349.193</v>
      </c>
      <c r="G13" s="15">
        <v>166.17699999999999</v>
      </c>
      <c r="H13" s="277">
        <v>8737.61</v>
      </c>
      <c r="I13" s="15">
        <v>1034.9010000000001</v>
      </c>
      <c r="J13" s="15">
        <v>51.402999999999999</v>
      </c>
      <c r="K13" s="15">
        <v>37.094999999999999</v>
      </c>
      <c r="L13" s="15">
        <v>9.1110000000000007</v>
      </c>
      <c r="M13" s="15" t="s">
        <v>285</v>
      </c>
      <c r="N13" s="15" t="s">
        <v>285</v>
      </c>
      <c r="O13" s="15">
        <v>91.701999999999998</v>
      </c>
      <c r="P13" s="15">
        <v>6.6970000000000001</v>
      </c>
      <c r="Q13" s="15">
        <v>288.83999999999997</v>
      </c>
      <c r="R13" s="15">
        <v>387.92700000000002</v>
      </c>
      <c r="S13" s="15">
        <v>921.59900000000005</v>
      </c>
      <c r="T13" s="15">
        <v>227.51499999999999</v>
      </c>
      <c r="U13" s="15">
        <v>349.40499999999997</v>
      </c>
      <c r="V13" s="15">
        <v>108.009</v>
      </c>
      <c r="W13" s="15">
        <v>36.639000000000003</v>
      </c>
      <c r="X13" s="15">
        <v>12.878</v>
      </c>
      <c r="Y13" s="15">
        <v>6.306</v>
      </c>
      <c r="Z13" s="15">
        <v>71.759</v>
      </c>
      <c r="AA13" s="11">
        <v>13894.767</v>
      </c>
      <c r="AB13" s="278">
        <v>62.884</v>
      </c>
    </row>
    <row r="14" spans="1:28" s="33" customFormat="1" ht="11.25" customHeight="1" x14ac:dyDescent="0.2">
      <c r="A14" s="276">
        <v>5</v>
      </c>
      <c r="B14" s="124" t="s">
        <v>34</v>
      </c>
      <c r="C14" s="124"/>
      <c r="D14" s="124"/>
      <c r="E14" s="124"/>
      <c r="F14" s="15">
        <v>666.96799999999996</v>
      </c>
      <c r="G14" s="15">
        <v>94.814999999999998</v>
      </c>
      <c r="H14" s="15">
        <v>643.05799999999999</v>
      </c>
      <c r="I14" s="277">
        <v>17348.329000000002</v>
      </c>
      <c r="J14" s="15">
        <v>879.12</v>
      </c>
      <c r="K14" s="15">
        <v>152.98099999999999</v>
      </c>
      <c r="L14" s="15">
        <v>593.52300000000002</v>
      </c>
      <c r="M14" s="15" t="s">
        <v>285</v>
      </c>
      <c r="N14" s="15" t="s">
        <v>285</v>
      </c>
      <c r="O14" s="15">
        <v>336.43799999999999</v>
      </c>
      <c r="P14" s="15">
        <v>144.071</v>
      </c>
      <c r="Q14" s="15">
        <v>931.30700000000002</v>
      </c>
      <c r="R14" s="15">
        <v>296.81599999999997</v>
      </c>
      <c r="S14" s="15">
        <v>314.20100000000002</v>
      </c>
      <c r="T14" s="15">
        <v>273.69</v>
      </c>
      <c r="U14" s="15">
        <v>150.001</v>
      </c>
      <c r="V14" s="15">
        <v>198.02799999999999</v>
      </c>
      <c r="W14" s="15">
        <v>124.40300000000001</v>
      </c>
      <c r="X14" s="15" t="s">
        <v>285</v>
      </c>
      <c r="Y14" s="15">
        <v>33.904000000000003</v>
      </c>
      <c r="Z14" s="15">
        <v>38.42</v>
      </c>
      <c r="AA14" s="11">
        <v>23220.072</v>
      </c>
      <c r="AB14" s="278">
        <v>74.712999999999994</v>
      </c>
    </row>
    <row r="15" spans="1:28" s="33" customFormat="1" ht="11.25" customHeight="1" x14ac:dyDescent="0.2">
      <c r="A15" s="276">
        <v>6</v>
      </c>
      <c r="B15" s="124" t="s">
        <v>35</v>
      </c>
      <c r="C15" s="124"/>
      <c r="D15" s="124"/>
      <c r="E15" s="124"/>
      <c r="F15" s="15">
        <v>818.62699999999995</v>
      </c>
      <c r="G15" s="15">
        <v>14.622</v>
      </c>
      <c r="H15" s="15">
        <v>63.01</v>
      </c>
      <c r="I15" s="15">
        <v>1884.5060000000001</v>
      </c>
      <c r="J15" s="277">
        <v>16446.133999999998</v>
      </c>
      <c r="K15" s="15">
        <v>1049.4749999999999</v>
      </c>
      <c r="L15" s="15">
        <v>1954.9780000000001</v>
      </c>
      <c r="M15" s="15" t="s">
        <v>285</v>
      </c>
      <c r="N15" s="15">
        <v>115.78100000000001</v>
      </c>
      <c r="O15" s="15">
        <v>1483.3320000000001</v>
      </c>
      <c r="P15" s="15">
        <v>1131.991</v>
      </c>
      <c r="Q15" s="15">
        <v>2131.5149999999999</v>
      </c>
      <c r="R15" s="15">
        <v>415.10599999999999</v>
      </c>
      <c r="S15" s="15">
        <v>338.28</v>
      </c>
      <c r="T15" s="15">
        <v>157.892</v>
      </c>
      <c r="U15" s="15">
        <v>179.56399999999999</v>
      </c>
      <c r="V15" s="15">
        <v>11.239000000000001</v>
      </c>
      <c r="W15" s="15">
        <v>38.514000000000003</v>
      </c>
      <c r="X15" s="15">
        <v>28.015999999999998</v>
      </c>
      <c r="Y15" s="15">
        <v>12.647</v>
      </c>
      <c r="Z15" s="15">
        <v>27.081</v>
      </c>
      <c r="AA15" s="11">
        <v>28302.31</v>
      </c>
      <c r="AB15" s="278">
        <v>58.109000000000002</v>
      </c>
    </row>
    <row r="16" spans="1:28" s="33" customFormat="1" ht="9.75" customHeight="1" x14ac:dyDescent="0.2">
      <c r="A16" s="276"/>
      <c r="B16" s="124"/>
      <c r="C16" s="124"/>
      <c r="D16" s="124"/>
      <c r="E16" s="124"/>
      <c r="AA16" s="256"/>
      <c r="AB16" s="278"/>
    </row>
    <row r="17" spans="1:28" s="33" customFormat="1" ht="11.25" customHeight="1" x14ac:dyDescent="0.2">
      <c r="A17" s="276">
        <v>7</v>
      </c>
      <c r="B17" s="124" t="s">
        <v>36</v>
      </c>
      <c r="C17" s="124"/>
      <c r="D17" s="124"/>
      <c r="E17" s="124"/>
      <c r="F17" s="15">
        <v>22.291</v>
      </c>
      <c r="G17" s="15" t="s">
        <v>285</v>
      </c>
      <c r="H17" s="15">
        <v>19.783999999999999</v>
      </c>
      <c r="I17" s="15">
        <v>36.625999999999998</v>
      </c>
      <c r="J17" s="15">
        <v>907.59799999999996</v>
      </c>
      <c r="K17" s="277">
        <v>7700.3329999999996</v>
      </c>
      <c r="L17" s="15">
        <v>1403.913</v>
      </c>
      <c r="M17" s="15" t="s">
        <v>285</v>
      </c>
      <c r="N17" s="15">
        <v>361.83100000000002</v>
      </c>
      <c r="O17" s="15">
        <v>874.30700000000002</v>
      </c>
      <c r="P17" s="15">
        <v>264.113</v>
      </c>
      <c r="Q17" s="15">
        <v>408.76299999999998</v>
      </c>
      <c r="R17" s="15">
        <v>62.531999999999996</v>
      </c>
      <c r="S17" s="15">
        <v>77.688000000000002</v>
      </c>
      <c r="T17" s="15" t="s">
        <v>285</v>
      </c>
      <c r="U17" s="15">
        <v>3.0910000000000002</v>
      </c>
      <c r="V17" s="15">
        <v>45.920999999999999</v>
      </c>
      <c r="W17" s="15">
        <v>85.628</v>
      </c>
      <c r="X17" s="15">
        <v>38.255000000000003</v>
      </c>
      <c r="Y17" s="15">
        <v>3.33</v>
      </c>
      <c r="Z17" s="15">
        <v>8.2490000000000006</v>
      </c>
      <c r="AA17" s="11">
        <v>12324.252</v>
      </c>
      <c r="AB17" s="278">
        <v>62.481000000000002</v>
      </c>
    </row>
    <row r="18" spans="1:28" s="33" customFormat="1" ht="11.25" customHeight="1" x14ac:dyDescent="0.2">
      <c r="A18" s="276">
        <v>8</v>
      </c>
      <c r="B18" s="124" t="s">
        <v>37</v>
      </c>
      <c r="C18" s="124"/>
      <c r="D18" s="124"/>
      <c r="E18" s="124"/>
      <c r="F18" s="15">
        <v>94.986999999999995</v>
      </c>
      <c r="G18" s="15" t="s">
        <v>285</v>
      </c>
      <c r="H18" s="15">
        <v>18.116</v>
      </c>
      <c r="I18" s="15">
        <v>105.002</v>
      </c>
      <c r="J18" s="15">
        <v>787.202</v>
      </c>
      <c r="K18" s="15">
        <v>693.61400000000003</v>
      </c>
      <c r="L18" s="277">
        <v>8152.1440000000002</v>
      </c>
      <c r="M18" s="15" t="s">
        <v>285</v>
      </c>
      <c r="N18" s="15">
        <v>764.06100000000004</v>
      </c>
      <c r="O18" s="15">
        <v>385.113</v>
      </c>
      <c r="P18" s="15">
        <v>286.31900000000002</v>
      </c>
      <c r="Q18" s="15">
        <v>384.21899999999999</v>
      </c>
      <c r="R18" s="15">
        <v>96.397999999999996</v>
      </c>
      <c r="S18" s="15">
        <v>273.36099999999999</v>
      </c>
      <c r="T18" s="15">
        <v>45.024999999999999</v>
      </c>
      <c r="U18" s="15">
        <v>27.678000000000001</v>
      </c>
      <c r="V18" s="15" t="s">
        <v>285</v>
      </c>
      <c r="W18" s="15" t="s">
        <v>285</v>
      </c>
      <c r="X18" s="15" t="s">
        <v>285</v>
      </c>
      <c r="Y18" s="15" t="s">
        <v>285</v>
      </c>
      <c r="Z18" s="15" t="s">
        <v>285</v>
      </c>
      <c r="AA18" s="11">
        <v>12113.24</v>
      </c>
      <c r="AB18" s="278">
        <v>67.299000000000007</v>
      </c>
    </row>
    <row r="19" spans="1:28" s="33" customFormat="1" ht="11.25" customHeight="1" x14ac:dyDescent="0.2">
      <c r="A19" s="276">
        <v>9</v>
      </c>
      <c r="B19" s="124" t="s">
        <v>38</v>
      </c>
      <c r="C19" s="124"/>
      <c r="D19" s="124"/>
      <c r="E19" s="124"/>
      <c r="F19" s="15">
        <v>5.7329999999999997</v>
      </c>
      <c r="G19" s="15" t="s">
        <v>285</v>
      </c>
      <c r="H19" s="15" t="s">
        <v>285</v>
      </c>
      <c r="I19" s="15">
        <v>5.09</v>
      </c>
      <c r="J19" s="15" t="s">
        <v>285</v>
      </c>
      <c r="K19" s="15" t="s">
        <v>285</v>
      </c>
      <c r="L19" s="15">
        <v>74.004999999999995</v>
      </c>
      <c r="M19" s="277">
        <v>3783.2820000000002</v>
      </c>
      <c r="N19" s="15" t="s">
        <v>285</v>
      </c>
      <c r="O19" s="15" t="s">
        <v>285</v>
      </c>
      <c r="P19" s="15">
        <v>6.4480000000000004</v>
      </c>
      <c r="Q19" s="15" t="s">
        <v>285</v>
      </c>
      <c r="R19" s="15" t="s">
        <v>285</v>
      </c>
      <c r="S19" s="15" t="s">
        <v>285</v>
      </c>
      <c r="T19" s="15" t="s">
        <v>285</v>
      </c>
      <c r="U19" s="15" t="s">
        <v>285</v>
      </c>
      <c r="V19" s="15" t="s">
        <v>285</v>
      </c>
      <c r="W19" s="15" t="s">
        <v>285</v>
      </c>
      <c r="X19" s="15" t="s">
        <v>285</v>
      </c>
      <c r="Y19" s="15" t="s">
        <v>285</v>
      </c>
      <c r="Z19" s="15" t="s">
        <v>285</v>
      </c>
      <c r="AA19" s="11">
        <v>3874.558</v>
      </c>
      <c r="AB19" s="278">
        <v>97.644000000000005</v>
      </c>
    </row>
    <row r="20" spans="1:28" s="33" customFormat="1" ht="11.25" customHeight="1" x14ac:dyDescent="0.2">
      <c r="A20" s="276">
        <v>10</v>
      </c>
      <c r="B20" s="124" t="s">
        <v>39</v>
      </c>
      <c r="C20" s="124"/>
      <c r="D20" s="124"/>
      <c r="E20" s="124"/>
      <c r="F20" s="15">
        <v>6.19</v>
      </c>
      <c r="G20" s="15">
        <v>13.872999999999999</v>
      </c>
      <c r="H20" s="15">
        <v>19.771999999999998</v>
      </c>
      <c r="I20" s="15">
        <v>23.286999999999999</v>
      </c>
      <c r="J20" s="15">
        <v>387.59399999999999</v>
      </c>
      <c r="K20" s="15">
        <v>294.85599999999999</v>
      </c>
      <c r="L20" s="15">
        <v>369.99700000000001</v>
      </c>
      <c r="M20" s="15">
        <v>26.341999999999999</v>
      </c>
      <c r="N20" s="277">
        <v>1880.5740000000001</v>
      </c>
      <c r="O20" s="15">
        <v>1064.0740000000001</v>
      </c>
      <c r="P20" s="15">
        <v>115.105</v>
      </c>
      <c r="Q20" s="15">
        <v>235.02600000000001</v>
      </c>
      <c r="R20" s="15">
        <v>21.280999999999999</v>
      </c>
      <c r="S20" s="15">
        <v>56.622999999999998</v>
      </c>
      <c r="T20" s="15" t="s">
        <v>285</v>
      </c>
      <c r="U20" s="15">
        <v>1.0209999999999999</v>
      </c>
      <c r="V20" s="15">
        <v>5.3380000000000001</v>
      </c>
      <c r="W20" s="15" t="s">
        <v>285</v>
      </c>
      <c r="X20" s="15" t="s">
        <v>285</v>
      </c>
      <c r="Y20" s="15" t="s">
        <v>285</v>
      </c>
      <c r="Z20" s="15" t="s">
        <v>285</v>
      </c>
      <c r="AA20" s="11">
        <v>4520.9539999999997</v>
      </c>
      <c r="AB20" s="278">
        <v>41.597000000000001</v>
      </c>
    </row>
    <row r="21" spans="1:28" s="33" customFormat="1" ht="11.25" customHeight="1" x14ac:dyDescent="0.2">
      <c r="A21" s="276">
        <v>12</v>
      </c>
      <c r="B21" s="124" t="s">
        <v>40</v>
      </c>
      <c r="C21" s="124"/>
      <c r="D21" s="124"/>
      <c r="E21" s="124"/>
      <c r="F21" s="15">
        <v>1226.4259999999999</v>
      </c>
      <c r="G21" s="15">
        <v>57.914000000000001</v>
      </c>
      <c r="H21" s="15">
        <v>43.100999999999999</v>
      </c>
      <c r="I21" s="15">
        <v>465.65499999999997</v>
      </c>
      <c r="J21" s="15">
        <v>1105.646</v>
      </c>
      <c r="K21" s="15">
        <v>885.9</v>
      </c>
      <c r="L21" s="15">
        <v>326.755</v>
      </c>
      <c r="M21" s="15">
        <v>27.199000000000002</v>
      </c>
      <c r="N21" s="15">
        <v>935.55799999999999</v>
      </c>
      <c r="O21" s="277">
        <v>37232.343000000001</v>
      </c>
      <c r="P21" s="15">
        <v>1463.1189999999999</v>
      </c>
      <c r="Q21" s="15">
        <v>2354.8359999999998</v>
      </c>
      <c r="R21" s="15">
        <v>99.893000000000001</v>
      </c>
      <c r="S21" s="15">
        <v>427.28</v>
      </c>
      <c r="T21" s="15">
        <v>208.77600000000001</v>
      </c>
      <c r="U21" s="15">
        <v>149.08099999999999</v>
      </c>
      <c r="V21" s="15">
        <v>144.52699999999999</v>
      </c>
      <c r="W21" s="15">
        <v>7.1280000000000001</v>
      </c>
      <c r="X21" s="15" t="s">
        <v>285</v>
      </c>
      <c r="Y21" s="15">
        <v>23.623000000000001</v>
      </c>
      <c r="Z21" s="15">
        <v>53.378</v>
      </c>
      <c r="AA21" s="11">
        <v>47238.137000000002</v>
      </c>
      <c r="AB21" s="278">
        <v>78.817999999999998</v>
      </c>
    </row>
    <row r="22" spans="1:28" s="33" customFormat="1" ht="9.75" customHeight="1" x14ac:dyDescent="0.2">
      <c r="A22" s="276"/>
      <c r="B22" s="124"/>
      <c r="C22" s="124"/>
      <c r="D22" s="124"/>
      <c r="E22" s="124"/>
      <c r="AA22" s="256"/>
      <c r="AB22" s="278"/>
    </row>
    <row r="23" spans="1:28" s="33" customFormat="1" ht="11.25" customHeight="1" x14ac:dyDescent="0.2">
      <c r="A23" s="276">
        <v>13</v>
      </c>
      <c r="B23" s="124" t="s">
        <v>41</v>
      </c>
      <c r="C23" s="124"/>
      <c r="D23" s="124"/>
      <c r="E23" s="124"/>
      <c r="F23" s="15">
        <v>146.99799999999999</v>
      </c>
      <c r="G23" s="15" t="s">
        <v>285</v>
      </c>
      <c r="H23" s="15">
        <v>8.4700000000000006</v>
      </c>
      <c r="I23" s="15">
        <v>253.20699999999999</v>
      </c>
      <c r="J23" s="15">
        <v>774.077</v>
      </c>
      <c r="K23" s="15">
        <v>470.709</v>
      </c>
      <c r="L23" s="15">
        <v>158.33699999999999</v>
      </c>
      <c r="M23" s="15" t="s">
        <v>285</v>
      </c>
      <c r="N23" s="15">
        <v>119.42400000000001</v>
      </c>
      <c r="O23" s="15">
        <v>2218.5729999999999</v>
      </c>
      <c r="P23" s="277">
        <v>12748.063</v>
      </c>
      <c r="Q23" s="15">
        <v>3303.482</v>
      </c>
      <c r="R23" s="15">
        <v>71.153999999999996</v>
      </c>
      <c r="S23" s="15" t="s">
        <v>285</v>
      </c>
      <c r="T23" s="15">
        <v>41.140999999999998</v>
      </c>
      <c r="U23" s="15">
        <v>137.33099999999999</v>
      </c>
      <c r="V23" s="15">
        <v>22.16</v>
      </c>
      <c r="W23" s="15" t="s">
        <v>285</v>
      </c>
      <c r="X23" s="15">
        <v>11.46</v>
      </c>
      <c r="Y23" s="15">
        <v>0.74</v>
      </c>
      <c r="Z23" s="15" t="s">
        <v>285</v>
      </c>
      <c r="AA23" s="11">
        <v>20485.327000000001</v>
      </c>
      <c r="AB23" s="278">
        <v>62.23</v>
      </c>
    </row>
    <row r="24" spans="1:28" s="33" customFormat="1" ht="11.25" customHeight="1" x14ac:dyDescent="0.2">
      <c r="A24" s="276">
        <v>14</v>
      </c>
      <c r="B24" s="124" t="s">
        <v>42</v>
      </c>
      <c r="C24" s="124"/>
      <c r="D24" s="124"/>
      <c r="E24" s="124"/>
      <c r="F24" s="15">
        <v>1863.5119999999999</v>
      </c>
      <c r="G24" s="15">
        <v>160.864</v>
      </c>
      <c r="H24" s="15">
        <v>336.726</v>
      </c>
      <c r="I24" s="15">
        <v>904.89300000000003</v>
      </c>
      <c r="J24" s="15">
        <v>2223.2710000000002</v>
      </c>
      <c r="K24" s="15">
        <v>326.82799999999997</v>
      </c>
      <c r="L24" s="15">
        <v>172.36799999999999</v>
      </c>
      <c r="M24" s="15">
        <v>58.091999999999999</v>
      </c>
      <c r="N24" s="15">
        <v>147.184</v>
      </c>
      <c r="O24" s="15">
        <v>2111.4259999999999</v>
      </c>
      <c r="P24" s="15">
        <v>2940.2190000000001</v>
      </c>
      <c r="Q24" s="277">
        <v>64152.610999999997</v>
      </c>
      <c r="R24" s="15">
        <v>740.02</v>
      </c>
      <c r="S24" s="15">
        <v>1330.3119999999999</v>
      </c>
      <c r="T24" s="15">
        <v>538.14400000000001</v>
      </c>
      <c r="U24" s="15">
        <v>362.31599999999997</v>
      </c>
      <c r="V24" s="15">
        <v>68.102000000000004</v>
      </c>
      <c r="W24" s="15">
        <v>85.611000000000004</v>
      </c>
      <c r="X24" s="15" t="s">
        <v>285</v>
      </c>
      <c r="Y24" s="15">
        <v>42.720999999999997</v>
      </c>
      <c r="Z24" s="15">
        <v>62.335999999999999</v>
      </c>
      <c r="AA24" s="11">
        <v>78627.554999999993</v>
      </c>
      <c r="AB24" s="278">
        <v>81.59</v>
      </c>
    </row>
    <row r="25" spans="1:28" s="33" customFormat="1" ht="11.25" customHeight="1" x14ac:dyDescent="0.2">
      <c r="A25" s="276">
        <v>17</v>
      </c>
      <c r="B25" s="124" t="s">
        <v>43</v>
      </c>
      <c r="C25" s="124"/>
      <c r="D25" s="124"/>
      <c r="E25" s="124"/>
      <c r="F25" s="15">
        <v>589.96199999999999</v>
      </c>
      <c r="G25" s="15">
        <v>46.423999999999999</v>
      </c>
      <c r="H25" s="15">
        <v>76.058999999999997</v>
      </c>
      <c r="I25" s="15">
        <v>250.054</v>
      </c>
      <c r="J25" s="15">
        <v>169.827</v>
      </c>
      <c r="K25" s="15">
        <v>53.375999999999998</v>
      </c>
      <c r="L25" s="15">
        <v>136.79900000000001</v>
      </c>
      <c r="M25" s="15" t="s">
        <v>285</v>
      </c>
      <c r="N25" s="15" t="s">
        <v>285</v>
      </c>
      <c r="O25" s="15">
        <v>151.18199999999999</v>
      </c>
      <c r="P25" s="15">
        <v>71.570999999999998</v>
      </c>
      <c r="Q25" s="15">
        <v>969.06899999999996</v>
      </c>
      <c r="R25" s="277">
        <v>16941.61</v>
      </c>
      <c r="S25" s="15">
        <v>431.75</v>
      </c>
      <c r="T25" s="15">
        <v>116.85299999999999</v>
      </c>
      <c r="U25" s="15">
        <v>174.89500000000001</v>
      </c>
      <c r="V25" s="15">
        <v>39.271000000000001</v>
      </c>
      <c r="W25" s="15">
        <v>6.2960000000000003</v>
      </c>
      <c r="X25" s="15">
        <v>9.5289999999999999</v>
      </c>
      <c r="Y25" s="15" t="s">
        <v>285</v>
      </c>
      <c r="Z25" s="15">
        <v>16.683</v>
      </c>
      <c r="AA25" s="11">
        <v>20251.210999999999</v>
      </c>
      <c r="AB25" s="278">
        <v>83.656999999999996</v>
      </c>
    </row>
    <row r="26" spans="1:28" s="33" customFormat="1" ht="11.25" customHeight="1" x14ac:dyDescent="0.2">
      <c r="A26" s="276">
        <v>18</v>
      </c>
      <c r="B26" s="124" t="s">
        <v>44</v>
      </c>
      <c r="C26" s="124"/>
      <c r="D26" s="124"/>
      <c r="E26" s="124"/>
      <c r="F26" s="15">
        <v>875.47299999999996</v>
      </c>
      <c r="G26" s="15">
        <v>127.559</v>
      </c>
      <c r="H26" s="15">
        <v>476.24900000000002</v>
      </c>
      <c r="I26" s="15">
        <v>603.07100000000003</v>
      </c>
      <c r="J26" s="15">
        <v>310.25099999999998</v>
      </c>
      <c r="K26" s="15">
        <v>11.685</v>
      </c>
      <c r="L26" s="15">
        <v>175.85900000000001</v>
      </c>
      <c r="M26" s="15" t="s">
        <v>285</v>
      </c>
      <c r="N26" s="15">
        <v>15.225</v>
      </c>
      <c r="O26" s="15">
        <v>377.077</v>
      </c>
      <c r="P26" s="15">
        <v>67.102000000000004</v>
      </c>
      <c r="Q26" s="15">
        <v>1134.8030000000001</v>
      </c>
      <c r="R26" s="15">
        <v>400.39699999999999</v>
      </c>
      <c r="S26" s="277">
        <v>7536.6310000000003</v>
      </c>
      <c r="T26" s="15">
        <v>586.26900000000001</v>
      </c>
      <c r="U26" s="15">
        <v>398.07400000000001</v>
      </c>
      <c r="V26" s="15">
        <v>114.822</v>
      </c>
      <c r="W26" s="15">
        <v>256.67399999999998</v>
      </c>
      <c r="X26" s="15">
        <v>67.411000000000001</v>
      </c>
      <c r="Y26" s="15">
        <v>1.1000000000000001</v>
      </c>
      <c r="Z26" s="15">
        <v>20.388000000000002</v>
      </c>
      <c r="AA26" s="11">
        <v>13556.12</v>
      </c>
      <c r="AB26" s="278">
        <v>55.595999999999997</v>
      </c>
    </row>
    <row r="27" spans="1:28" s="33" customFormat="1" ht="11.25" customHeight="1" x14ac:dyDescent="0.2">
      <c r="A27" s="276">
        <v>19</v>
      </c>
      <c r="B27" s="124" t="s">
        <v>45</v>
      </c>
      <c r="C27" s="124"/>
      <c r="D27" s="124"/>
      <c r="E27" s="124"/>
      <c r="F27" s="15">
        <v>967.76900000000001</v>
      </c>
      <c r="G27" s="15">
        <v>202.72300000000001</v>
      </c>
      <c r="H27" s="15">
        <v>159.96199999999999</v>
      </c>
      <c r="I27" s="15">
        <v>219.6</v>
      </c>
      <c r="J27" s="15">
        <v>104.77200000000001</v>
      </c>
      <c r="K27" s="15" t="s">
        <v>285</v>
      </c>
      <c r="L27" s="15">
        <v>23.358000000000001</v>
      </c>
      <c r="M27" s="15" t="s">
        <v>285</v>
      </c>
      <c r="N27" s="15">
        <v>32.015999999999998</v>
      </c>
      <c r="O27" s="15">
        <v>139.48099999999999</v>
      </c>
      <c r="P27" s="15">
        <v>53.006</v>
      </c>
      <c r="Q27" s="15">
        <v>624.65300000000002</v>
      </c>
      <c r="R27" s="15">
        <v>118.68600000000001</v>
      </c>
      <c r="S27" s="15">
        <v>1318.3510000000001</v>
      </c>
      <c r="T27" s="277">
        <v>6394.2740000000003</v>
      </c>
      <c r="U27" s="15">
        <v>604.27</v>
      </c>
      <c r="V27" s="15">
        <v>390.37700000000001</v>
      </c>
      <c r="W27" s="15" t="s">
        <v>285</v>
      </c>
      <c r="X27" s="15" t="s">
        <v>285</v>
      </c>
      <c r="Y27" s="15">
        <v>37.305999999999997</v>
      </c>
      <c r="Z27" s="15">
        <v>66.141999999999996</v>
      </c>
      <c r="AA27" s="11">
        <v>11456.746999999999</v>
      </c>
      <c r="AB27" s="278">
        <v>55.811999999999998</v>
      </c>
    </row>
    <row r="28" spans="1:28" s="33" customFormat="1" ht="9.75" customHeight="1" x14ac:dyDescent="0.2">
      <c r="A28" s="276"/>
      <c r="B28" s="124"/>
      <c r="C28" s="124"/>
      <c r="D28" s="124"/>
      <c r="E28" s="124"/>
      <c r="AA28" s="256"/>
      <c r="AB28" s="278"/>
    </row>
    <row r="29" spans="1:28" s="33" customFormat="1" ht="11.25" customHeight="1" x14ac:dyDescent="0.2">
      <c r="A29" s="276">
        <v>20</v>
      </c>
      <c r="B29" s="124" t="s">
        <v>46</v>
      </c>
      <c r="C29" s="124"/>
      <c r="D29" s="124"/>
      <c r="E29" s="124"/>
      <c r="F29" s="15">
        <v>273.52499999999998</v>
      </c>
      <c r="G29" s="15">
        <v>553.91300000000001</v>
      </c>
      <c r="H29" s="15">
        <v>258.185</v>
      </c>
      <c r="I29" s="15">
        <v>172.18600000000001</v>
      </c>
      <c r="J29" s="15">
        <v>93.406999999999996</v>
      </c>
      <c r="K29" s="15">
        <v>117.485</v>
      </c>
      <c r="L29" s="15">
        <v>80.698999999999998</v>
      </c>
      <c r="M29" s="15" t="s">
        <v>285</v>
      </c>
      <c r="N29" s="15">
        <v>19.166</v>
      </c>
      <c r="O29" s="15">
        <v>142.636</v>
      </c>
      <c r="P29" s="15">
        <v>219.46199999999999</v>
      </c>
      <c r="Q29" s="15">
        <v>542.15599999999995</v>
      </c>
      <c r="R29" s="15">
        <v>381.82400000000001</v>
      </c>
      <c r="S29" s="15">
        <v>640.87699999999995</v>
      </c>
      <c r="T29" s="15">
        <v>285.38299999999998</v>
      </c>
      <c r="U29" s="277">
        <v>11732.073</v>
      </c>
      <c r="V29" s="15">
        <v>3554.5329999999999</v>
      </c>
      <c r="W29" s="15">
        <v>77.724999999999994</v>
      </c>
      <c r="X29" s="15">
        <v>7.7060000000000004</v>
      </c>
      <c r="Y29" s="15">
        <v>35.482999999999997</v>
      </c>
      <c r="Z29" s="15">
        <v>39.554000000000002</v>
      </c>
      <c r="AA29" s="11">
        <v>19227.981</v>
      </c>
      <c r="AB29" s="278">
        <v>61.015999999999998</v>
      </c>
    </row>
    <row r="30" spans="1:28" s="33" customFormat="1" ht="11.25" customHeight="1" x14ac:dyDescent="0.2">
      <c r="A30" s="276">
        <v>21</v>
      </c>
      <c r="B30" s="124" t="s">
        <v>47</v>
      </c>
      <c r="C30" s="124"/>
      <c r="D30" s="124"/>
      <c r="E30" s="124"/>
      <c r="F30" s="15">
        <v>477.55700000000002</v>
      </c>
      <c r="G30" s="15">
        <v>748.40700000000004</v>
      </c>
      <c r="H30" s="15">
        <v>28.707999999999998</v>
      </c>
      <c r="I30" s="15">
        <v>97.587999999999994</v>
      </c>
      <c r="J30" s="15">
        <v>25.646999999999998</v>
      </c>
      <c r="K30" s="15">
        <v>5.569</v>
      </c>
      <c r="L30" s="15">
        <v>43.887</v>
      </c>
      <c r="M30" s="15" t="s">
        <v>285</v>
      </c>
      <c r="N30" s="15">
        <v>48.656999999999996</v>
      </c>
      <c r="O30" s="15">
        <v>136.73099999999999</v>
      </c>
      <c r="P30" s="15">
        <v>3.121</v>
      </c>
      <c r="Q30" s="15">
        <v>146.05000000000001</v>
      </c>
      <c r="R30" s="15">
        <v>133.13</v>
      </c>
      <c r="S30" s="15">
        <v>231.29300000000001</v>
      </c>
      <c r="T30" s="15">
        <v>142.03899999999999</v>
      </c>
      <c r="U30" s="15">
        <v>1428.8209999999999</v>
      </c>
      <c r="V30" s="277">
        <v>13035.152</v>
      </c>
      <c r="W30" s="15">
        <v>617.76499999999999</v>
      </c>
      <c r="X30" s="15">
        <v>125.745</v>
      </c>
      <c r="Y30" s="15">
        <v>64.608000000000004</v>
      </c>
      <c r="Z30" s="15">
        <v>21.341999999999999</v>
      </c>
      <c r="AA30" s="11">
        <v>17561.815999999999</v>
      </c>
      <c r="AB30" s="278">
        <v>74.224000000000004</v>
      </c>
    </row>
    <row r="31" spans="1:28" s="33" customFormat="1" ht="11.25" customHeight="1" x14ac:dyDescent="0.2">
      <c r="A31" s="276">
        <v>22</v>
      </c>
      <c r="B31" s="124" t="s">
        <v>48</v>
      </c>
      <c r="C31" s="124"/>
      <c r="D31" s="124"/>
      <c r="E31" s="124"/>
      <c r="F31" s="15">
        <v>66.759</v>
      </c>
      <c r="G31" s="15">
        <v>37.171999999999997</v>
      </c>
      <c r="H31" s="15">
        <v>34.011000000000003</v>
      </c>
      <c r="I31" s="15">
        <v>48.673999999999999</v>
      </c>
      <c r="J31" s="15">
        <v>78.334999999999994</v>
      </c>
      <c r="K31" s="15">
        <v>29.404</v>
      </c>
      <c r="L31" s="15">
        <v>29.263000000000002</v>
      </c>
      <c r="M31" s="15" t="s">
        <v>285</v>
      </c>
      <c r="N31" s="15" t="s">
        <v>285</v>
      </c>
      <c r="O31" s="15">
        <v>9.8019999999999996</v>
      </c>
      <c r="P31" s="15" t="s">
        <v>285</v>
      </c>
      <c r="Q31" s="15">
        <v>61.920999999999999</v>
      </c>
      <c r="R31" s="15">
        <v>35.216000000000001</v>
      </c>
      <c r="S31" s="15">
        <v>196.56200000000001</v>
      </c>
      <c r="T31" s="15">
        <v>0.73099999999999998</v>
      </c>
      <c r="U31" s="15">
        <v>122.291</v>
      </c>
      <c r="V31" s="15">
        <v>527.23400000000004</v>
      </c>
      <c r="W31" s="277">
        <v>9899.5349999999999</v>
      </c>
      <c r="X31" s="15">
        <v>427.39699999999999</v>
      </c>
      <c r="Y31" s="15">
        <v>579.755</v>
      </c>
      <c r="Z31" s="15">
        <v>219.976</v>
      </c>
      <c r="AA31" s="11">
        <v>12404.038</v>
      </c>
      <c r="AB31" s="278">
        <v>79.808999999999997</v>
      </c>
    </row>
    <row r="32" spans="1:28" s="33" customFormat="1" ht="11.25" customHeight="1" x14ac:dyDescent="0.2">
      <c r="A32" s="276">
        <v>23</v>
      </c>
      <c r="B32" s="124" t="s">
        <v>49</v>
      </c>
      <c r="C32" s="124"/>
      <c r="D32" s="124"/>
      <c r="E32" s="124"/>
      <c r="F32" s="15">
        <v>52.814</v>
      </c>
      <c r="G32" s="15">
        <v>18.526</v>
      </c>
      <c r="H32" s="15" t="s">
        <v>285</v>
      </c>
      <c r="I32" s="15" t="s">
        <v>285</v>
      </c>
      <c r="J32" s="15" t="s">
        <v>285</v>
      </c>
      <c r="K32" s="15" t="s">
        <v>285</v>
      </c>
      <c r="L32" s="15" t="s">
        <v>285</v>
      </c>
      <c r="M32" s="15" t="s">
        <v>285</v>
      </c>
      <c r="N32" s="15" t="s">
        <v>285</v>
      </c>
      <c r="O32" s="15" t="s">
        <v>285</v>
      </c>
      <c r="P32" s="15" t="s">
        <v>285</v>
      </c>
      <c r="Q32" s="15" t="s">
        <v>285</v>
      </c>
      <c r="R32" s="15">
        <v>7.0910000000000002</v>
      </c>
      <c r="S32" s="15">
        <v>67.411000000000001</v>
      </c>
      <c r="T32" s="15" t="s">
        <v>285</v>
      </c>
      <c r="U32" s="15">
        <v>533.1</v>
      </c>
      <c r="V32" s="15">
        <v>464.40499999999997</v>
      </c>
      <c r="W32" s="15">
        <v>1338.317</v>
      </c>
      <c r="X32" s="277">
        <v>6194.1809999999996</v>
      </c>
      <c r="Y32" s="15">
        <v>47.719000000000001</v>
      </c>
      <c r="Z32" s="15">
        <v>2.3050000000000002</v>
      </c>
      <c r="AA32" s="11">
        <v>8725.8680000000004</v>
      </c>
      <c r="AB32" s="278">
        <v>70.986000000000004</v>
      </c>
    </row>
    <row r="33" spans="1:28" s="33" customFormat="1" ht="11.25" customHeight="1" x14ac:dyDescent="0.2">
      <c r="A33" s="276">
        <v>24</v>
      </c>
      <c r="B33" s="124" t="s">
        <v>50</v>
      </c>
      <c r="C33" s="124"/>
      <c r="D33" s="124"/>
      <c r="E33" s="124"/>
      <c r="F33" s="15">
        <v>209.05500000000001</v>
      </c>
      <c r="G33" s="15">
        <v>14.606</v>
      </c>
      <c r="H33" s="15">
        <v>10.602</v>
      </c>
      <c r="I33" s="15">
        <v>43.537999999999997</v>
      </c>
      <c r="J33" s="15">
        <v>8.4309999999999992</v>
      </c>
      <c r="K33" s="15">
        <v>6.0279999999999996</v>
      </c>
      <c r="L33" s="15">
        <v>7.2370000000000001</v>
      </c>
      <c r="M33" s="15" t="s">
        <v>285</v>
      </c>
      <c r="N33" s="15" t="s">
        <v>285</v>
      </c>
      <c r="O33" s="15">
        <v>23.623000000000001</v>
      </c>
      <c r="P33" s="15">
        <v>29.327999999999999</v>
      </c>
      <c r="Q33" s="15">
        <v>62.406999999999996</v>
      </c>
      <c r="R33" s="15">
        <v>6.2160000000000002</v>
      </c>
      <c r="S33" s="15">
        <v>37.857999999999997</v>
      </c>
      <c r="T33" s="15">
        <v>10.342000000000001</v>
      </c>
      <c r="U33" s="15">
        <v>84.14</v>
      </c>
      <c r="V33" s="15">
        <v>65.025000000000006</v>
      </c>
      <c r="W33" s="15">
        <v>1158.3530000000001</v>
      </c>
      <c r="X33" s="15">
        <v>51.9</v>
      </c>
      <c r="Y33" s="277">
        <v>19131.335999999999</v>
      </c>
      <c r="Z33" s="15">
        <v>718.197</v>
      </c>
      <c r="AA33" s="11">
        <v>21678.223000000002</v>
      </c>
      <c r="AB33" s="278">
        <v>88.251000000000005</v>
      </c>
    </row>
    <row r="34" spans="1:28" s="33" customFormat="1" ht="11.25" customHeight="1" x14ac:dyDescent="0.2">
      <c r="A34" s="276">
        <v>25</v>
      </c>
      <c r="B34" s="124" t="s">
        <v>51</v>
      </c>
      <c r="C34" s="124"/>
      <c r="D34" s="124"/>
      <c r="E34" s="124"/>
      <c r="F34" s="15">
        <v>26.277000000000001</v>
      </c>
      <c r="G34" s="15">
        <v>19.157</v>
      </c>
      <c r="H34" s="15">
        <v>4.6980000000000004</v>
      </c>
      <c r="I34" s="15" t="s">
        <v>285</v>
      </c>
      <c r="J34" s="15">
        <v>25.111000000000001</v>
      </c>
      <c r="K34" s="15" t="s">
        <v>285</v>
      </c>
      <c r="L34" s="15" t="s">
        <v>285</v>
      </c>
      <c r="M34" s="15" t="s">
        <v>285</v>
      </c>
      <c r="N34" s="15" t="s">
        <v>285</v>
      </c>
      <c r="O34" s="15">
        <v>43.822000000000003</v>
      </c>
      <c r="P34" s="15" t="s">
        <v>285</v>
      </c>
      <c r="Q34" s="15">
        <v>76.236999999999995</v>
      </c>
      <c r="R34" s="15">
        <v>5.3840000000000003</v>
      </c>
      <c r="S34" s="15">
        <v>19.527999999999999</v>
      </c>
      <c r="T34" s="15">
        <v>28.972999999999999</v>
      </c>
      <c r="U34" s="15">
        <v>7.9290000000000003</v>
      </c>
      <c r="V34" s="15">
        <v>26.907</v>
      </c>
      <c r="W34" s="15">
        <v>212.976</v>
      </c>
      <c r="X34" s="15">
        <v>37.299999999999997</v>
      </c>
      <c r="Y34" s="15">
        <v>610.93399999999997</v>
      </c>
      <c r="Z34" s="277">
        <v>15216.688</v>
      </c>
      <c r="AA34" s="11">
        <v>16361.922</v>
      </c>
      <c r="AB34" s="278">
        <v>93.001000000000005</v>
      </c>
    </row>
    <row r="35" spans="1:28" s="33" customFormat="1" ht="9.75" customHeight="1" x14ac:dyDescent="0.2">
      <c r="A35" s="276"/>
      <c r="B35" s="124"/>
      <c r="C35" s="124"/>
      <c r="D35" s="124"/>
      <c r="E35" s="124"/>
      <c r="F35" s="15"/>
      <c r="G35" s="15"/>
      <c r="H35" s="15"/>
      <c r="I35" s="15"/>
      <c r="J35" s="15"/>
      <c r="K35" s="15"/>
      <c r="L35" s="15"/>
      <c r="M35" s="15"/>
      <c r="N35" s="15"/>
      <c r="O35" s="15"/>
      <c r="P35" s="15"/>
      <c r="Q35" s="15"/>
      <c r="R35" s="15"/>
      <c r="S35" s="15"/>
      <c r="T35" s="15"/>
      <c r="U35" s="15"/>
      <c r="V35" s="15"/>
      <c r="W35" s="15"/>
      <c r="X35" s="15"/>
      <c r="Y35" s="15"/>
      <c r="Z35" s="15"/>
      <c r="AA35" s="11"/>
      <c r="AB35" s="278"/>
    </row>
    <row r="36" spans="1:28" s="33" customFormat="1" ht="11.25" customHeight="1" x14ac:dyDescent="0.2">
      <c r="A36" s="126" t="s">
        <v>22</v>
      </c>
      <c r="B36" s="126"/>
      <c r="C36" s="126"/>
      <c r="D36" s="126"/>
      <c r="E36" s="126"/>
      <c r="F36" s="11">
        <v>50665.466999999997</v>
      </c>
      <c r="G36" s="11">
        <v>12904.9</v>
      </c>
      <c r="H36" s="11">
        <v>13861.913</v>
      </c>
      <c r="I36" s="11">
        <v>24289.317999999999</v>
      </c>
      <c r="J36" s="11">
        <v>24977.377</v>
      </c>
      <c r="K36" s="11">
        <v>11880.718999999999</v>
      </c>
      <c r="L36" s="11">
        <v>13761.976000000001</v>
      </c>
      <c r="M36" s="11">
        <v>3896.0619999999999</v>
      </c>
      <c r="N36" s="11">
        <v>4439.4769999999999</v>
      </c>
      <c r="O36" s="11">
        <v>47627.302000000003</v>
      </c>
      <c r="P36" s="11">
        <v>19655.237000000001</v>
      </c>
      <c r="Q36" s="11">
        <v>79436.995999999999</v>
      </c>
      <c r="R36" s="11">
        <v>20810.393</v>
      </c>
      <c r="S36" s="11">
        <v>15028.218999999999</v>
      </c>
      <c r="T36" s="11">
        <v>10414.030000000001</v>
      </c>
      <c r="U36" s="11">
        <v>17092.257000000001</v>
      </c>
      <c r="V36" s="11">
        <v>20067.026000000002</v>
      </c>
      <c r="W36" s="11">
        <v>14074.184999999999</v>
      </c>
      <c r="X36" s="11">
        <v>7049.6620000000003</v>
      </c>
      <c r="Y36" s="11">
        <v>20862.59</v>
      </c>
      <c r="Z36" s="11">
        <v>16594.665000000001</v>
      </c>
      <c r="AA36" s="279">
        <v>449389.77100000001</v>
      </c>
      <c r="AB36" s="278"/>
    </row>
    <row r="37" spans="1:28" s="33" customFormat="1" ht="11.25" customHeight="1" x14ac:dyDescent="0.2">
      <c r="A37" s="124" t="s">
        <v>196</v>
      </c>
      <c r="B37" s="124"/>
      <c r="C37" s="124"/>
      <c r="D37" s="124"/>
      <c r="E37" s="124"/>
      <c r="F37" s="278">
        <v>75.462000000000003</v>
      </c>
      <c r="G37" s="278">
        <v>69.528000000000006</v>
      </c>
      <c r="H37" s="278">
        <v>63.033000000000001</v>
      </c>
      <c r="I37" s="278">
        <v>71.424000000000007</v>
      </c>
      <c r="J37" s="278">
        <v>65.843999999999994</v>
      </c>
      <c r="K37" s="278">
        <v>64.813999999999993</v>
      </c>
      <c r="L37" s="278">
        <v>59.237000000000002</v>
      </c>
      <c r="M37" s="278">
        <v>97.105000000000004</v>
      </c>
      <c r="N37" s="278">
        <v>42.36</v>
      </c>
      <c r="O37" s="278">
        <v>78.174000000000007</v>
      </c>
      <c r="P37" s="278">
        <v>64.858000000000004</v>
      </c>
      <c r="Q37" s="278">
        <v>80.759</v>
      </c>
      <c r="R37" s="278">
        <v>81.409000000000006</v>
      </c>
      <c r="S37" s="278">
        <v>50.15</v>
      </c>
      <c r="T37" s="278">
        <v>61.401000000000003</v>
      </c>
      <c r="U37" s="278">
        <v>68.64</v>
      </c>
      <c r="V37" s="278">
        <v>64.957999999999998</v>
      </c>
      <c r="W37" s="278">
        <v>70.337999999999994</v>
      </c>
      <c r="X37" s="278">
        <v>87.864999999999995</v>
      </c>
      <c r="Y37" s="278">
        <v>91.701999999999998</v>
      </c>
      <c r="Z37" s="278">
        <v>91.695999999999998</v>
      </c>
      <c r="AA37" s="239" t="s">
        <v>285</v>
      </c>
      <c r="AB37" s="278">
        <v>73.760000000000005</v>
      </c>
    </row>
    <row r="38" spans="1:28" ht="12" customHeight="1" thickBot="1" x14ac:dyDescent="0.25">
      <c r="A38" s="110"/>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2.75" customHeight="1" x14ac:dyDescent="0.2">
      <c r="A39" s="316" t="s">
        <v>281</v>
      </c>
    </row>
  </sheetData>
  <sheetProtection formatCells="0" formatColumns="0" formatRows="0"/>
  <mergeCells count="2">
    <mergeCell ref="F6:Z6"/>
    <mergeCell ref="AB6:AB7"/>
  </mergeCells>
  <phoneticPr fontId="13" type="noConversion"/>
  <pageMargins left="0.75" right="0.75" top="1" bottom="1" header="0.5" footer="0.5"/>
  <pageSetup paperSize="9" scale="9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AB39"/>
  <sheetViews>
    <sheetView zoomScaleNormal="100" workbookViewId="0"/>
  </sheetViews>
  <sheetFormatPr defaultRowHeight="12.75" x14ac:dyDescent="0.2"/>
  <cols>
    <col min="1" max="1" width="2.5703125" style="1" customWidth="1"/>
    <col min="2" max="2" width="13.85546875" style="1" customWidth="1"/>
    <col min="3" max="5" width="13.85546875" style="1" hidden="1" customWidth="1"/>
    <col min="6" max="26" width="5.42578125" style="1" customWidth="1"/>
    <col min="27" max="27" width="6.5703125" style="1" bestFit="1" customWidth="1"/>
    <col min="28" max="28" width="4.85546875" style="1" customWidth="1"/>
    <col min="29" max="16384" width="9.140625" style="1"/>
  </cols>
  <sheetData>
    <row r="1" spans="1:28" ht="6.75" customHeight="1" x14ac:dyDescent="0.2"/>
    <row r="2" spans="1:28" s="19" customFormat="1" ht="15" x14ac:dyDescent="0.25">
      <c r="A2" s="183" t="s">
        <v>513</v>
      </c>
      <c r="B2" s="105"/>
      <c r="C2" s="105"/>
      <c r="D2" s="105"/>
      <c r="E2" s="105"/>
    </row>
    <row r="3" spans="1:28" s="19" customFormat="1" ht="15" hidden="1" x14ac:dyDescent="0.25">
      <c r="A3" s="183"/>
      <c r="B3" s="105"/>
      <c r="C3" s="105"/>
      <c r="D3" s="105"/>
      <c r="E3" s="105"/>
    </row>
    <row r="4" spans="1:28" s="19" customFormat="1" ht="15.75" thickBot="1" x14ac:dyDescent="0.3">
      <c r="A4" s="188" t="s">
        <v>514</v>
      </c>
      <c r="B4" s="105"/>
      <c r="C4" s="105"/>
      <c r="D4" s="105"/>
      <c r="E4" s="105"/>
      <c r="AA4" s="43"/>
    </row>
    <row r="5" spans="1:28" ht="15.75" hidden="1" thickBot="1" x14ac:dyDescent="0.3">
      <c r="A5" s="29"/>
      <c r="B5" s="105"/>
      <c r="C5" s="105"/>
      <c r="D5" s="105"/>
      <c r="E5" s="105"/>
      <c r="F5" s="19"/>
      <c r="G5" s="19"/>
      <c r="H5" s="19"/>
      <c r="I5" s="19"/>
      <c r="J5" s="19"/>
      <c r="K5" s="19"/>
      <c r="L5" s="19"/>
      <c r="M5" s="19"/>
      <c r="N5" s="19"/>
      <c r="O5" s="19"/>
      <c r="P5" s="19"/>
      <c r="Q5" s="19"/>
      <c r="R5" s="19"/>
      <c r="S5" s="19"/>
      <c r="T5" s="19"/>
      <c r="U5" s="19"/>
      <c r="V5" s="19"/>
      <c r="W5" s="19"/>
      <c r="X5" s="19"/>
      <c r="Y5" s="19"/>
      <c r="Z5" s="19"/>
      <c r="AA5" s="43"/>
      <c r="AB5" s="19"/>
    </row>
    <row r="6" spans="1:28" ht="12.75" customHeight="1" x14ac:dyDescent="0.2">
      <c r="A6" s="495" t="s">
        <v>52</v>
      </c>
      <c r="B6" s="495"/>
      <c r="C6" s="156"/>
      <c r="D6" s="156"/>
      <c r="E6" s="156"/>
      <c r="F6" s="483" t="s">
        <v>53</v>
      </c>
      <c r="G6" s="483"/>
      <c r="H6" s="483"/>
      <c r="I6" s="483"/>
      <c r="J6" s="483"/>
      <c r="K6" s="483"/>
      <c r="L6" s="483"/>
      <c r="M6" s="483"/>
      <c r="N6" s="483"/>
      <c r="O6" s="483"/>
      <c r="P6" s="483"/>
      <c r="Q6" s="483"/>
      <c r="R6" s="483"/>
      <c r="S6" s="483"/>
      <c r="T6" s="483"/>
      <c r="U6" s="483"/>
      <c r="V6" s="483"/>
      <c r="W6" s="483"/>
      <c r="X6" s="483"/>
      <c r="Y6" s="483"/>
      <c r="Z6" s="483"/>
      <c r="AA6" s="98"/>
      <c r="AB6" s="493" t="s">
        <v>118</v>
      </c>
    </row>
    <row r="7" spans="1:28" ht="36.75" customHeight="1" thickBot="1" x14ac:dyDescent="0.25">
      <c r="A7" s="43"/>
      <c r="B7" s="104"/>
      <c r="C7" s="104"/>
      <c r="D7" s="104"/>
      <c r="E7" s="104"/>
      <c r="F7" s="102">
        <v>1</v>
      </c>
      <c r="G7" s="102">
        <v>3</v>
      </c>
      <c r="H7" s="102">
        <v>4</v>
      </c>
      <c r="I7" s="102">
        <v>5</v>
      </c>
      <c r="J7" s="102">
        <v>6</v>
      </c>
      <c r="K7" s="102">
        <v>7</v>
      </c>
      <c r="L7" s="102">
        <v>8</v>
      </c>
      <c r="M7" s="102">
        <v>9</v>
      </c>
      <c r="N7" s="102">
        <v>10</v>
      </c>
      <c r="O7" s="102">
        <v>12</v>
      </c>
      <c r="P7" s="102">
        <v>13</v>
      </c>
      <c r="Q7" s="102">
        <v>14</v>
      </c>
      <c r="R7" s="102">
        <v>17</v>
      </c>
      <c r="S7" s="102">
        <v>18</v>
      </c>
      <c r="T7" s="102">
        <v>19</v>
      </c>
      <c r="U7" s="102">
        <v>20</v>
      </c>
      <c r="V7" s="102">
        <v>21</v>
      </c>
      <c r="W7" s="102">
        <v>22</v>
      </c>
      <c r="X7" s="102">
        <v>23</v>
      </c>
      <c r="Y7" s="102">
        <v>24</v>
      </c>
      <c r="Z7" s="102">
        <v>25</v>
      </c>
      <c r="AA7" s="103" t="s">
        <v>22</v>
      </c>
      <c r="AB7" s="494"/>
    </row>
    <row r="8" spans="1:28" ht="11.25" customHeight="1" x14ac:dyDescent="0.2">
      <c r="A8" s="60"/>
      <c r="B8" s="60"/>
      <c r="C8" s="60"/>
      <c r="D8" s="60"/>
      <c r="E8" s="60"/>
      <c r="F8" s="59"/>
      <c r="G8" s="59"/>
      <c r="H8" s="59"/>
      <c r="I8" s="59"/>
      <c r="J8" s="59"/>
      <c r="K8" s="59"/>
      <c r="L8" s="59"/>
      <c r="M8" s="59"/>
      <c r="N8" s="59"/>
      <c r="O8" s="59"/>
      <c r="P8" s="59"/>
      <c r="Q8" s="59"/>
      <c r="R8" s="59"/>
      <c r="S8" s="59"/>
      <c r="T8" s="59"/>
      <c r="U8" s="59"/>
      <c r="V8" s="59"/>
      <c r="W8" s="59"/>
      <c r="X8" s="59"/>
      <c r="Y8" s="59"/>
      <c r="Z8" s="59"/>
      <c r="AA8" s="6"/>
      <c r="AB8" s="59"/>
    </row>
    <row r="9" spans="1:28" ht="11.25" hidden="1" customHeight="1" x14ac:dyDescent="0.2">
      <c r="A9" s="60"/>
      <c r="B9" s="60"/>
      <c r="C9" s="60"/>
      <c r="D9" s="60"/>
      <c r="E9" s="60"/>
      <c r="F9" s="59"/>
      <c r="G9" s="59"/>
      <c r="H9" s="59"/>
      <c r="I9" s="59"/>
      <c r="J9" s="59"/>
      <c r="K9" s="59"/>
      <c r="L9" s="59"/>
      <c r="M9" s="59"/>
      <c r="N9" s="59"/>
      <c r="O9" s="59"/>
      <c r="P9" s="59"/>
      <c r="Q9" s="59"/>
      <c r="R9" s="59"/>
      <c r="S9" s="59"/>
      <c r="T9" s="59"/>
      <c r="U9" s="59"/>
      <c r="V9" s="59"/>
      <c r="W9" s="59"/>
      <c r="X9" s="59"/>
      <c r="Y9" s="59"/>
      <c r="Z9" s="59"/>
      <c r="AA9" s="6"/>
      <c r="AB9" s="59"/>
    </row>
    <row r="10" spans="1:28" ht="11.25" hidden="1" customHeight="1" x14ac:dyDescent="0.2">
      <c r="A10" s="60"/>
      <c r="B10" s="60"/>
      <c r="C10" s="60"/>
      <c r="D10" s="60"/>
      <c r="E10" s="60"/>
      <c r="F10" s="59"/>
      <c r="G10" s="59"/>
      <c r="H10" s="59"/>
      <c r="I10" s="59"/>
      <c r="J10" s="59"/>
      <c r="K10" s="59"/>
      <c r="L10" s="59"/>
      <c r="M10" s="59"/>
      <c r="N10" s="59"/>
      <c r="O10" s="59"/>
      <c r="P10" s="59"/>
      <c r="Q10" s="59"/>
      <c r="R10" s="59"/>
      <c r="S10" s="59"/>
      <c r="T10" s="59"/>
      <c r="U10" s="59"/>
      <c r="V10" s="59"/>
      <c r="W10" s="59"/>
      <c r="X10" s="59"/>
      <c r="Y10" s="59"/>
      <c r="Z10" s="59"/>
      <c r="AA10" s="6"/>
      <c r="AB10" s="59"/>
    </row>
    <row r="11" spans="1:28" ht="11.25" customHeight="1" x14ac:dyDescent="0.2">
      <c r="A11" s="106">
        <v>1</v>
      </c>
      <c r="B11" s="60" t="s">
        <v>116</v>
      </c>
      <c r="C11" s="60"/>
      <c r="D11" s="60"/>
      <c r="E11" s="60"/>
      <c r="F11" s="207">
        <v>1198.2149999999999</v>
      </c>
      <c r="G11" s="35">
        <v>102.699</v>
      </c>
      <c r="H11" s="35">
        <v>169.221</v>
      </c>
      <c r="I11" s="35">
        <v>125.999</v>
      </c>
      <c r="J11" s="35">
        <v>201.26400000000001</v>
      </c>
      <c r="K11" s="35">
        <v>19.869</v>
      </c>
      <c r="L11" s="35">
        <v>14.795999999999999</v>
      </c>
      <c r="M11" s="35">
        <v>9.4E-2</v>
      </c>
      <c r="N11" s="35" t="s">
        <v>285</v>
      </c>
      <c r="O11" s="35">
        <v>448.53100000000001</v>
      </c>
      <c r="P11" s="35">
        <v>46.32</v>
      </c>
      <c r="Q11" s="35">
        <v>585.85299999999995</v>
      </c>
      <c r="R11" s="35">
        <v>161.33199999999999</v>
      </c>
      <c r="S11" s="35">
        <v>134.00399999999999</v>
      </c>
      <c r="T11" s="35">
        <v>140.94200000000001</v>
      </c>
      <c r="U11" s="35">
        <v>72.051000000000002</v>
      </c>
      <c r="V11" s="35">
        <v>41.424999999999997</v>
      </c>
      <c r="W11" s="35">
        <v>23.952000000000002</v>
      </c>
      <c r="X11" s="35">
        <v>10.930999999999999</v>
      </c>
      <c r="Y11" s="35">
        <v>138.602</v>
      </c>
      <c r="Z11" s="35">
        <v>3.508</v>
      </c>
      <c r="AA11" s="36">
        <v>3639.61</v>
      </c>
      <c r="AB11" s="96">
        <v>32.921999999999997</v>
      </c>
    </row>
    <row r="12" spans="1:28" ht="11.25" customHeight="1" x14ac:dyDescent="0.2">
      <c r="A12" s="106">
        <v>3</v>
      </c>
      <c r="B12" s="60" t="s">
        <v>32</v>
      </c>
      <c r="C12" s="60"/>
      <c r="D12" s="60"/>
      <c r="E12" s="60"/>
      <c r="F12" s="35">
        <v>239.858</v>
      </c>
      <c r="G12" s="207">
        <v>251.79599999999999</v>
      </c>
      <c r="H12" s="35">
        <v>39.332999999999998</v>
      </c>
      <c r="I12" s="35">
        <v>12.912000000000001</v>
      </c>
      <c r="J12" s="35">
        <v>5.202</v>
      </c>
      <c r="K12" s="35" t="s">
        <v>285</v>
      </c>
      <c r="L12" s="35" t="s">
        <v>285</v>
      </c>
      <c r="M12" s="35" t="s">
        <v>285</v>
      </c>
      <c r="N12" s="35" t="s">
        <v>285</v>
      </c>
      <c r="O12" s="35">
        <v>25.302</v>
      </c>
      <c r="P12" s="35">
        <v>2.4340000000000002</v>
      </c>
      <c r="Q12" s="35">
        <v>28.26</v>
      </c>
      <c r="R12" s="35">
        <v>13.48</v>
      </c>
      <c r="S12" s="35">
        <v>27.535</v>
      </c>
      <c r="T12" s="35">
        <v>16.303000000000001</v>
      </c>
      <c r="U12" s="35">
        <v>37.997</v>
      </c>
      <c r="V12" s="35">
        <v>95.376999999999995</v>
      </c>
      <c r="W12" s="35">
        <v>27.065000000000001</v>
      </c>
      <c r="X12" s="35">
        <v>6.7960000000000003</v>
      </c>
      <c r="Y12" s="35">
        <v>4.4480000000000004</v>
      </c>
      <c r="Z12" s="35">
        <v>7.2030000000000003</v>
      </c>
      <c r="AA12" s="36">
        <v>841.30200000000002</v>
      </c>
      <c r="AB12" s="96">
        <v>29.928999999999998</v>
      </c>
    </row>
    <row r="13" spans="1:28" ht="11.25" customHeight="1" x14ac:dyDescent="0.2">
      <c r="A13" s="106">
        <v>4</v>
      </c>
      <c r="B13" s="60" t="s">
        <v>33</v>
      </c>
      <c r="C13" s="60"/>
      <c r="D13" s="60"/>
      <c r="E13" s="60"/>
      <c r="F13" s="35">
        <v>143.11500000000001</v>
      </c>
      <c r="G13" s="35">
        <v>25.302</v>
      </c>
      <c r="H13" s="207">
        <v>270.90899999999999</v>
      </c>
      <c r="I13" s="35">
        <v>104.306</v>
      </c>
      <c r="J13" s="35">
        <v>14.166</v>
      </c>
      <c r="K13" s="35">
        <v>14.504</v>
      </c>
      <c r="L13" s="35">
        <v>2.681</v>
      </c>
      <c r="M13" s="35" t="s">
        <v>285</v>
      </c>
      <c r="N13" s="35" t="s">
        <v>285</v>
      </c>
      <c r="O13" s="35">
        <v>46.189</v>
      </c>
      <c r="P13" s="35">
        <v>2.6389999999999998</v>
      </c>
      <c r="Q13" s="35">
        <v>69.006</v>
      </c>
      <c r="R13" s="35">
        <v>81.072999999999993</v>
      </c>
      <c r="S13" s="35">
        <v>93.409000000000006</v>
      </c>
      <c r="T13" s="35">
        <v>19.030999999999999</v>
      </c>
      <c r="U13" s="35">
        <v>49.613</v>
      </c>
      <c r="V13" s="35">
        <v>28.213999999999999</v>
      </c>
      <c r="W13" s="35">
        <v>4.7149999999999999</v>
      </c>
      <c r="X13" s="35">
        <v>8.2420000000000009</v>
      </c>
      <c r="Y13" s="35">
        <v>4.1239999999999997</v>
      </c>
      <c r="Z13" s="35">
        <v>66.039000000000001</v>
      </c>
      <c r="AA13" s="36">
        <v>1047.277</v>
      </c>
      <c r="AB13" s="96">
        <v>25.867999999999999</v>
      </c>
    </row>
    <row r="14" spans="1:28" ht="11.25" customHeight="1" x14ac:dyDescent="0.2">
      <c r="A14" s="106">
        <v>5</v>
      </c>
      <c r="B14" s="60" t="s">
        <v>34</v>
      </c>
      <c r="C14" s="60"/>
      <c r="D14" s="60"/>
      <c r="E14" s="60"/>
      <c r="F14" s="35">
        <v>120.001</v>
      </c>
      <c r="G14" s="35">
        <v>19.8</v>
      </c>
      <c r="H14" s="35">
        <v>76.14</v>
      </c>
      <c r="I14" s="207">
        <v>651.23800000000006</v>
      </c>
      <c r="J14" s="35">
        <v>123.444</v>
      </c>
      <c r="K14" s="35">
        <v>33.207000000000001</v>
      </c>
      <c r="L14" s="35">
        <v>108.002</v>
      </c>
      <c r="M14" s="35" t="s">
        <v>285</v>
      </c>
      <c r="N14" s="35" t="s">
        <v>285</v>
      </c>
      <c r="O14" s="35">
        <v>142.25299999999999</v>
      </c>
      <c r="P14" s="35">
        <v>40.993000000000002</v>
      </c>
      <c r="Q14" s="35">
        <v>247.27600000000001</v>
      </c>
      <c r="R14" s="35">
        <v>74.055000000000007</v>
      </c>
      <c r="S14" s="35">
        <v>36.869999999999997</v>
      </c>
      <c r="T14" s="35">
        <v>54.703000000000003</v>
      </c>
      <c r="U14" s="35">
        <v>40.154000000000003</v>
      </c>
      <c r="V14" s="35">
        <v>67.004000000000005</v>
      </c>
      <c r="W14" s="35">
        <v>67.016000000000005</v>
      </c>
      <c r="X14" s="35" t="s">
        <v>285</v>
      </c>
      <c r="Y14" s="35">
        <v>29.05</v>
      </c>
      <c r="Z14" s="35">
        <v>11.847</v>
      </c>
      <c r="AA14" s="36">
        <v>1943.0530000000001</v>
      </c>
      <c r="AB14" s="96">
        <v>33.515999999999998</v>
      </c>
    </row>
    <row r="15" spans="1:28" ht="11.25" customHeight="1" x14ac:dyDescent="0.2">
      <c r="A15" s="106">
        <v>6</v>
      </c>
      <c r="B15" s="60" t="s">
        <v>35</v>
      </c>
      <c r="C15" s="60"/>
      <c r="D15" s="60"/>
      <c r="E15" s="60"/>
      <c r="F15" s="35">
        <v>286.18599999999998</v>
      </c>
      <c r="G15" s="35">
        <v>7.335</v>
      </c>
      <c r="H15" s="35">
        <v>16.062000000000001</v>
      </c>
      <c r="I15" s="35">
        <v>314.95299999999997</v>
      </c>
      <c r="J15" s="207">
        <v>732.39400000000001</v>
      </c>
      <c r="K15" s="35">
        <v>109.883</v>
      </c>
      <c r="L15" s="35">
        <v>243.14500000000001</v>
      </c>
      <c r="M15" s="35" t="s">
        <v>285</v>
      </c>
      <c r="N15" s="35">
        <v>20.062000000000001</v>
      </c>
      <c r="O15" s="35">
        <v>357.45499999999998</v>
      </c>
      <c r="P15" s="35">
        <v>146.03</v>
      </c>
      <c r="Q15" s="35">
        <v>297.54500000000002</v>
      </c>
      <c r="R15" s="35">
        <v>128.86099999999999</v>
      </c>
      <c r="S15" s="35">
        <v>72.805999999999997</v>
      </c>
      <c r="T15" s="35">
        <v>51.671999999999997</v>
      </c>
      <c r="U15" s="35">
        <v>68.323999999999998</v>
      </c>
      <c r="V15" s="35">
        <v>4.9470000000000001</v>
      </c>
      <c r="W15" s="35">
        <v>34.292999999999999</v>
      </c>
      <c r="X15" s="35">
        <v>23.001000000000001</v>
      </c>
      <c r="Y15" s="35">
        <v>12.266999999999999</v>
      </c>
      <c r="Z15" s="35">
        <v>32.497</v>
      </c>
      <c r="AA15" s="36">
        <v>2959.72</v>
      </c>
      <c r="AB15" s="96">
        <v>24.745000000000001</v>
      </c>
    </row>
    <row r="16" spans="1:28" ht="9.75" customHeight="1" x14ac:dyDescent="0.2">
      <c r="A16" s="106"/>
      <c r="B16" s="60"/>
      <c r="C16" s="60"/>
      <c r="D16" s="60"/>
      <c r="E16" s="60"/>
      <c r="AB16" s="96"/>
    </row>
    <row r="17" spans="1:28" ht="11.25" customHeight="1" x14ac:dyDescent="0.2">
      <c r="A17" s="106">
        <v>7</v>
      </c>
      <c r="B17" s="60" t="s">
        <v>36</v>
      </c>
      <c r="C17" s="60"/>
      <c r="D17" s="60"/>
      <c r="E17" s="60"/>
      <c r="F17" s="35">
        <v>10.901999999999999</v>
      </c>
      <c r="G17" s="35" t="s">
        <v>285</v>
      </c>
      <c r="H17" s="35">
        <v>4.085</v>
      </c>
      <c r="I17" s="35">
        <v>7.0579999999999998</v>
      </c>
      <c r="J17" s="35">
        <v>85.891999999999996</v>
      </c>
      <c r="K17" s="207">
        <v>372.21800000000002</v>
      </c>
      <c r="L17" s="35">
        <v>128.66900000000001</v>
      </c>
      <c r="M17" s="35" t="s">
        <v>285</v>
      </c>
      <c r="N17" s="35">
        <v>31.233000000000001</v>
      </c>
      <c r="O17" s="35">
        <v>80.915000000000006</v>
      </c>
      <c r="P17" s="35">
        <v>33.063000000000002</v>
      </c>
      <c r="Q17" s="35">
        <v>102.937</v>
      </c>
      <c r="R17" s="35">
        <v>22.047999999999998</v>
      </c>
      <c r="S17" s="35">
        <v>27.367999999999999</v>
      </c>
      <c r="T17" s="35" t="s">
        <v>285</v>
      </c>
      <c r="U17" s="35">
        <v>1.4470000000000001</v>
      </c>
      <c r="V17" s="35">
        <v>24.597999999999999</v>
      </c>
      <c r="W17" s="35">
        <v>66.994</v>
      </c>
      <c r="X17" s="35">
        <v>34.965000000000003</v>
      </c>
      <c r="Y17" s="35">
        <v>4.1150000000000002</v>
      </c>
      <c r="Z17" s="35">
        <v>11.96</v>
      </c>
      <c r="AA17" s="36">
        <v>1050.4680000000001</v>
      </c>
      <c r="AB17" s="96">
        <v>35.433999999999997</v>
      </c>
    </row>
    <row r="18" spans="1:28" ht="11.25" customHeight="1" x14ac:dyDescent="0.2">
      <c r="A18" s="106">
        <v>8</v>
      </c>
      <c r="B18" s="60" t="s">
        <v>37</v>
      </c>
      <c r="C18" s="60"/>
      <c r="D18" s="60"/>
      <c r="E18" s="60"/>
      <c r="F18" s="35">
        <v>38.255000000000003</v>
      </c>
      <c r="G18" s="35" t="s">
        <v>285</v>
      </c>
      <c r="H18" s="35">
        <v>6.5880000000000001</v>
      </c>
      <c r="I18" s="35">
        <v>20.385000000000002</v>
      </c>
      <c r="J18" s="35">
        <v>108.71899999999999</v>
      </c>
      <c r="K18" s="35">
        <v>54.213000000000001</v>
      </c>
      <c r="L18" s="207">
        <v>438.87099999999998</v>
      </c>
      <c r="M18" s="35" t="s">
        <v>285</v>
      </c>
      <c r="N18" s="35">
        <v>79.798000000000002</v>
      </c>
      <c r="O18" s="35">
        <v>101.88800000000001</v>
      </c>
      <c r="P18" s="35">
        <v>71.539000000000001</v>
      </c>
      <c r="Q18" s="35">
        <v>105.70099999999999</v>
      </c>
      <c r="R18" s="35">
        <v>16.388000000000002</v>
      </c>
      <c r="S18" s="35">
        <v>64.974999999999994</v>
      </c>
      <c r="T18" s="35">
        <v>11.760999999999999</v>
      </c>
      <c r="U18" s="35">
        <v>12.317</v>
      </c>
      <c r="V18" s="35" t="s">
        <v>285</v>
      </c>
      <c r="W18" s="35" t="s">
        <v>285</v>
      </c>
      <c r="X18" s="35" t="s">
        <v>285</v>
      </c>
      <c r="Y18" s="35" t="s">
        <v>285</v>
      </c>
      <c r="Z18" s="35" t="s">
        <v>285</v>
      </c>
      <c r="AA18" s="36">
        <v>1131.3979999999999</v>
      </c>
      <c r="AB18" s="96">
        <v>38.79</v>
      </c>
    </row>
    <row r="19" spans="1:28" ht="11.25" customHeight="1" x14ac:dyDescent="0.2">
      <c r="A19" s="106">
        <v>9</v>
      </c>
      <c r="B19" s="60" t="s">
        <v>38</v>
      </c>
      <c r="C19" s="60"/>
      <c r="D19" s="60"/>
      <c r="E19" s="60"/>
      <c r="F19" s="35">
        <v>0.42399999999999999</v>
      </c>
      <c r="G19" s="35" t="s">
        <v>285</v>
      </c>
      <c r="H19" s="35" t="s">
        <v>285</v>
      </c>
      <c r="I19" s="35">
        <v>0.86499999999999999</v>
      </c>
      <c r="J19" s="35" t="s">
        <v>285</v>
      </c>
      <c r="K19" s="35" t="s">
        <v>285</v>
      </c>
      <c r="L19" s="35">
        <v>11.757999999999999</v>
      </c>
      <c r="M19" s="207">
        <v>116.919</v>
      </c>
      <c r="N19" s="35" t="s">
        <v>285</v>
      </c>
      <c r="O19" s="35" t="s">
        <v>285</v>
      </c>
      <c r="P19" s="35">
        <v>1.8049999999999999</v>
      </c>
      <c r="Q19" s="35" t="s">
        <v>285</v>
      </c>
      <c r="R19" s="35" t="s">
        <v>285</v>
      </c>
      <c r="S19" s="35" t="s">
        <v>285</v>
      </c>
      <c r="T19" s="35" t="s">
        <v>285</v>
      </c>
      <c r="U19" s="35" t="s">
        <v>285</v>
      </c>
      <c r="V19" s="35" t="s">
        <v>285</v>
      </c>
      <c r="W19" s="35" t="s">
        <v>285</v>
      </c>
      <c r="X19" s="35" t="s">
        <v>285</v>
      </c>
      <c r="Y19" s="35" t="s">
        <v>285</v>
      </c>
      <c r="Z19" s="35" t="s">
        <v>285</v>
      </c>
      <c r="AA19" s="36">
        <v>131.77199999999999</v>
      </c>
      <c r="AB19" s="96">
        <v>88.727999999999994</v>
      </c>
    </row>
    <row r="20" spans="1:28" ht="11.25" customHeight="1" x14ac:dyDescent="0.2">
      <c r="A20" s="106">
        <v>10</v>
      </c>
      <c r="B20" s="60" t="s">
        <v>39</v>
      </c>
      <c r="C20" s="60"/>
      <c r="D20" s="60"/>
      <c r="E20" s="60"/>
      <c r="F20" s="35">
        <v>3.38</v>
      </c>
      <c r="G20" s="35">
        <v>9.0449999999999999</v>
      </c>
      <c r="H20" s="35">
        <v>9.2929999999999993</v>
      </c>
      <c r="I20" s="35">
        <v>6.7880000000000003</v>
      </c>
      <c r="J20" s="35">
        <v>62.131</v>
      </c>
      <c r="K20" s="35">
        <v>21.07</v>
      </c>
      <c r="L20" s="35">
        <v>39.917000000000002</v>
      </c>
      <c r="M20" s="35">
        <v>7.6319999999999997</v>
      </c>
      <c r="N20" s="207">
        <v>121.943</v>
      </c>
      <c r="O20" s="35">
        <v>122.736</v>
      </c>
      <c r="P20" s="35">
        <v>25.681999999999999</v>
      </c>
      <c r="Q20" s="35">
        <v>70.269000000000005</v>
      </c>
      <c r="R20" s="35">
        <v>8.6140000000000008</v>
      </c>
      <c r="S20" s="35">
        <v>13.861000000000001</v>
      </c>
      <c r="T20" s="35" t="s">
        <v>285</v>
      </c>
      <c r="U20" s="35">
        <v>0.41299999999999998</v>
      </c>
      <c r="V20" s="35">
        <v>0.13300000000000001</v>
      </c>
      <c r="W20" s="35" t="s">
        <v>285</v>
      </c>
      <c r="X20" s="35" t="s">
        <v>285</v>
      </c>
      <c r="Y20" s="35" t="s">
        <v>285</v>
      </c>
      <c r="Z20" s="35" t="s">
        <v>285</v>
      </c>
      <c r="AA20" s="36">
        <v>522.90800000000002</v>
      </c>
      <c r="AB20" s="96">
        <v>23.32</v>
      </c>
    </row>
    <row r="21" spans="1:28" ht="11.25" customHeight="1" x14ac:dyDescent="0.2">
      <c r="A21" s="106">
        <v>12</v>
      </c>
      <c r="B21" s="60" t="s">
        <v>40</v>
      </c>
      <c r="C21" s="60"/>
      <c r="D21" s="60"/>
      <c r="E21" s="60"/>
      <c r="F21" s="35">
        <v>700.26400000000001</v>
      </c>
      <c r="G21" s="35">
        <v>33.857999999999997</v>
      </c>
      <c r="H21" s="35">
        <v>21.733000000000001</v>
      </c>
      <c r="I21" s="35">
        <v>193.78899999999999</v>
      </c>
      <c r="J21" s="35">
        <v>271.07799999999997</v>
      </c>
      <c r="K21" s="35">
        <v>105.895</v>
      </c>
      <c r="L21" s="35">
        <v>85.488</v>
      </c>
      <c r="M21" s="35">
        <v>7.532</v>
      </c>
      <c r="N21" s="35">
        <v>133.761</v>
      </c>
      <c r="O21" s="207">
        <v>1926.2729999999999</v>
      </c>
      <c r="P21" s="35">
        <v>209.99799999999999</v>
      </c>
      <c r="Q21" s="35">
        <v>592.005</v>
      </c>
      <c r="R21" s="35">
        <v>35.594999999999999</v>
      </c>
      <c r="S21" s="35">
        <v>201.50899999999999</v>
      </c>
      <c r="T21" s="35">
        <v>90.933000000000007</v>
      </c>
      <c r="U21" s="35">
        <v>96.241</v>
      </c>
      <c r="V21" s="35">
        <v>101.589</v>
      </c>
      <c r="W21" s="35">
        <v>6.593</v>
      </c>
      <c r="X21" s="35" t="s">
        <v>285</v>
      </c>
      <c r="Y21" s="35">
        <v>32.598999999999997</v>
      </c>
      <c r="Z21" s="35">
        <v>61.27</v>
      </c>
      <c r="AA21" s="36">
        <v>4908.0020000000004</v>
      </c>
      <c r="AB21" s="96">
        <v>39.247999999999998</v>
      </c>
    </row>
    <row r="22" spans="1:28" ht="9.75" customHeight="1" x14ac:dyDescent="0.2">
      <c r="A22" s="106"/>
      <c r="B22" s="60"/>
      <c r="C22" s="60"/>
      <c r="D22" s="60"/>
      <c r="E22" s="60"/>
      <c r="AB22" s="96"/>
    </row>
    <row r="23" spans="1:28" ht="11.25" customHeight="1" x14ac:dyDescent="0.2">
      <c r="A23" s="106">
        <v>13</v>
      </c>
      <c r="B23" s="60" t="s">
        <v>41</v>
      </c>
      <c r="C23" s="60"/>
      <c r="D23" s="60"/>
      <c r="E23" s="60"/>
      <c r="F23" s="35">
        <v>72.043000000000006</v>
      </c>
      <c r="G23" s="35" t="s">
        <v>285</v>
      </c>
      <c r="H23" s="35">
        <v>3.7610000000000001</v>
      </c>
      <c r="I23" s="35">
        <v>76.929000000000002</v>
      </c>
      <c r="J23" s="35">
        <v>76.852999999999994</v>
      </c>
      <c r="K23" s="35">
        <v>55.426000000000002</v>
      </c>
      <c r="L23" s="35">
        <v>33.948</v>
      </c>
      <c r="M23" s="35" t="s">
        <v>285</v>
      </c>
      <c r="N23" s="35">
        <v>22.315999999999999</v>
      </c>
      <c r="O23" s="35">
        <v>250.03200000000001</v>
      </c>
      <c r="P23" s="207">
        <v>469.339</v>
      </c>
      <c r="Q23" s="35">
        <v>394.92599999999999</v>
      </c>
      <c r="R23" s="35">
        <v>18.914999999999999</v>
      </c>
      <c r="S23" s="35" t="s">
        <v>285</v>
      </c>
      <c r="T23" s="35">
        <v>19.155000000000001</v>
      </c>
      <c r="U23" s="35">
        <v>75.756</v>
      </c>
      <c r="V23" s="35">
        <v>14.205</v>
      </c>
      <c r="W23" s="35" t="s">
        <v>285</v>
      </c>
      <c r="X23" s="35">
        <v>11.816000000000001</v>
      </c>
      <c r="Y23" s="35">
        <v>0.96299999999999997</v>
      </c>
      <c r="Z23" s="35" t="s">
        <v>285</v>
      </c>
      <c r="AA23" s="36">
        <v>1596.3810000000001</v>
      </c>
      <c r="AB23" s="96">
        <v>29.4</v>
      </c>
    </row>
    <row r="24" spans="1:28" ht="11.25" customHeight="1" x14ac:dyDescent="0.2">
      <c r="A24" s="106">
        <v>14</v>
      </c>
      <c r="B24" s="60" t="s">
        <v>42</v>
      </c>
      <c r="C24" s="60"/>
      <c r="D24" s="60"/>
      <c r="E24" s="60"/>
      <c r="F24" s="35">
        <v>725.03200000000004</v>
      </c>
      <c r="G24" s="35">
        <v>66.055000000000007</v>
      </c>
      <c r="H24" s="35">
        <v>96.8</v>
      </c>
      <c r="I24" s="35">
        <v>246.22800000000001</v>
      </c>
      <c r="J24" s="35">
        <v>352.88</v>
      </c>
      <c r="K24" s="35">
        <v>68.328999999999994</v>
      </c>
      <c r="L24" s="35">
        <v>50.265999999999998</v>
      </c>
      <c r="M24" s="35">
        <v>17.085000000000001</v>
      </c>
      <c r="N24" s="35">
        <v>40.536999999999999</v>
      </c>
      <c r="O24" s="35">
        <v>552.06100000000004</v>
      </c>
      <c r="P24" s="35">
        <v>396.24900000000002</v>
      </c>
      <c r="Q24" s="207">
        <v>2573.9479999999999</v>
      </c>
      <c r="R24" s="35">
        <v>156.089</v>
      </c>
      <c r="S24" s="35">
        <v>296.18900000000002</v>
      </c>
      <c r="T24" s="35">
        <v>174.87100000000001</v>
      </c>
      <c r="U24" s="35">
        <v>127.22799999999999</v>
      </c>
      <c r="V24" s="35">
        <v>29.626999999999999</v>
      </c>
      <c r="W24" s="35">
        <v>57.003</v>
      </c>
      <c r="X24" s="35" t="s">
        <v>285</v>
      </c>
      <c r="Y24" s="35">
        <v>40.639000000000003</v>
      </c>
      <c r="Z24" s="35">
        <v>41.341999999999999</v>
      </c>
      <c r="AA24" s="36">
        <v>6108.4589999999998</v>
      </c>
      <c r="AB24" s="96">
        <v>42.137</v>
      </c>
    </row>
    <row r="25" spans="1:28" ht="11.25" customHeight="1" x14ac:dyDescent="0.2">
      <c r="A25" s="106">
        <v>17</v>
      </c>
      <c r="B25" s="60" t="s">
        <v>43</v>
      </c>
      <c r="C25" s="60"/>
      <c r="D25" s="60"/>
      <c r="E25" s="60"/>
      <c r="F25" s="35">
        <v>174.57</v>
      </c>
      <c r="G25" s="35">
        <v>10.417999999999999</v>
      </c>
      <c r="H25" s="35">
        <v>15.02</v>
      </c>
      <c r="I25" s="35">
        <v>61.999000000000002</v>
      </c>
      <c r="J25" s="35">
        <v>48.268000000000001</v>
      </c>
      <c r="K25" s="35">
        <v>18.757000000000001</v>
      </c>
      <c r="L25" s="35">
        <v>30.986000000000001</v>
      </c>
      <c r="M25" s="35" t="s">
        <v>285</v>
      </c>
      <c r="N25" s="35" t="s">
        <v>285</v>
      </c>
      <c r="O25" s="35">
        <v>66.289000000000001</v>
      </c>
      <c r="P25" s="35">
        <v>27.204000000000001</v>
      </c>
      <c r="Q25" s="35">
        <v>184.77</v>
      </c>
      <c r="R25" s="207">
        <v>673.16</v>
      </c>
      <c r="S25" s="35">
        <v>39.569000000000003</v>
      </c>
      <c r="T25" s="35">
        <v>25.942</v>
      </c>
      <c r="U25" s="35">
        <v>29.443000000000001</v>
      </c>
      <c r="V25" s="35">
        <v>14.305999999999999</v>
      </c>
      <c r="W25" s="35">
        <v>3.331</v>
      </c>
      <c r="X25" s="35">
        <v>3.7210000000000001</v>
      </c>
      <c r="Y25" s="35" t="s">
        <v>285</v>
      </c>
      <c r="Z25" s="35">
        <v>7.2510000000000003</v>
      </c>
      <c r="AA25" s="36">
        <v>1435.0039999999999</v>
      </c>
      <c r="AB25" s="96">
        <v>46.91</v>
      </c>
    </row>
    <row r="26" spans="1:28" ht="11.25" customHeight="1" x14ac:dyDescent="0.2">
      <c r="A26" s="106">
        <v>18</v>
      </c>
      <c r="B26" s="60" t="s">
        <v>44</v>
      </c>
      <c r="C26" s="60"/>
      <c r="D26" s="60"/>
      <c r="E26" s="60"/>
      <c r="F26" s="35">
        <v>185.643</v>
      </c>
      <c r="G26" s="35">
        <v>22.11</v>
      </c>
      <c r="H26" s="35">
        <v>46.317</v>
      </c>
      <c r="I26" s="35">
        <v>81.265000000000001</v>
      </c>
      <c r="J26" s="35">
        <v>66.236999999999995</v>
      </c>
      <c r="K26" s="35">
        <v>3.552</v>
      </c>
      <c r="L26" s="35">
        <v>44.031999999999996</v>
      </c>
      <c r="M26" s="35" t="s">
        <v>285</v>
      </c>
      <c r="N26" s="35">
        <v>6.09</v>
      </c>
      <c r="O26" s="35">
        <v>182.30199999999999</v>
      </c>
      <c r="P26" s="35">
        <v>22.773</v>
      </c>
      <c r="Q26" s="35">
        <v>290.36599999999999</v>
      </c>
      <c r="R26" s="35">
        <v>39.112000000000002</v>
      </c>
      <c r="S26" s="207">
        <v>343.78699999999998</v>
      </c>
      <c r="T26" s="35">
        <v>58.45</v>
      </c>
      <c r="U26" s="35">
        <v>73.481999999999999</v>
      </c>
      <c r="V26" s="35">
        <v>34.512999999999998</v>
      </c>
      <c r="W26" s="35">
        <v>113.872</v>
      </c>
      <c r="X26" s="35">
        <v>36.402000000000001</v>
      </c>
      <c r="Y26" s="35">
        <v>4.9000000000000002E-2</v>
      </c>
      <c r="Z26" s="35">
        <v>20.846</v>
      </c>
      <c r="AA26" s="36">
        <v>1671.1990000000001</v>
      </c>
      <c r="AB26" s="96">
        <v>20.571000000000002</v>
      </c>
    </row>
    <row r="27" spans="1:28" ht="11.25" customHeight="1" x14ac:dyDescent="0.2">
      <c r="A27" s="106">
        <v>19</v>
      </c>
      <c r="B27" s="60" t="s">
        <v>45</v>
      </c>
      <c r="C27" s="60"/>
      <c r="D27" s="60"/>
      <c r="E27" s="60"/>
      <c r="F27" s="35">
        <v>124.753</v>
      </c>
      <c r="G27" s="35">
        <v>16.707000000000001</v>
      </c>
      <c r="H27" s="35">
        <v>12.257</v>
      </c>
      <c r="I27" s="35">
        <v>43.034999999999997</v>
      </c>
      <c r="J27" s="35">
        <v>30.565999999999999</v>
      </c>
      <c r="K27" s="35" t="s">
        <v>285</v>
      </c>
      <c r="L27" s="35">
        <v>6.7610000000000001</v>
      </c>
      <c r="M27" s="35" t="s">
        <v>285</v>
      </c>
      <c r="N27" s="35">
        <v>14.455</v>
      </c>
      <c r="O27" s="35">
        <v>69.171999999999997</v>
      </c>
      <c r="P27" s="35">
        <v>21.317</v>
      </c>
      <c r="Q27" s="35">
        <v>173.84700000000001</v>
      </c>
      <c r="R27" s="35">
        <v>23.82</v>
      </c>
      <c r="S27" s="35">
        <v>122.26</v>
      </c>
      <c r="T27" s="207">
        <v>185.012</v>
      </c>
      <c r="U27" s="35">
        <v>59.704999999999998</v>
      </c>
      <c r="V27" s="35">
        <v>65.882000000000005</v>
      </c>
      <c r="W27" s="35" t="s">
        <v>285</v>
      </c>
      <c r="X27" s="35" t="s">
        <v>285</v>
      </c>
      <c r="Y27" s="35">
        <v>23.224</v>
      </c>
      <c r="Z27" s="35">
        <v>54.720999999999997</v>
      </c>
      <c r="AA27" s="36">
        <v>1047.4949999999999</v>
      </c>
      <c r="AB27" s="96">
        <v>17.661999999999999</v>
      </c>
    </row>
    <row r="28" spans="1:28" ht="9.75" customHeight="1" x14ac:dyDescent="0.2">
      <c r="A28" s="106"/>
      <c r="B28" s="60"/>
      <c r="C28" s="60"/>
      <c r="D28" s="60"/>
      <c r="E28" s="60"/>
      <c r="AB28" s="96"/>
    </row>
    <row r="29" spans="1:28" ht="11.25" customHeight="1" x14ac:dyDescent="0.2">
      <c r="A29" s="106">
        <v>20</v>
      </c>
      <c r="B29" s="60" t="s">
        <v>46</v>
      </c>
      <c r="C29" s="60"/>
      <c r="D29" s="60"/>
      <c r="E29" s="60"/>
      <c r="F29" s="35">
        <v>59.226999999999997</v>
      </c>
      <c r="G29" s="35">
        <v>111.69499999999999</v>
      </c>
      <c r="H29" s="35">
        <v>31.419</v>
      </c>
      <c r="I29" s="35">
        <v>51.923000000000002</v>
      </c>
      <c r="J29" s="35">
        <v>25.852</v>
      </c>
      <c r="K29" s="35">
        <v>60.453000000000003</v>
      </c>
      <c r="L29" s="35">
        <v>10.228</v>
      </c>
      <c r="M29" s="35" t="s">
        <v>285</v>
      </c>
      <c r="N29" s="35">
        <v>7.6950000000000003</v>
      </c>
      <c r="O29" s="35">
        <v>90.316000000000003</v>
      </c>
      <c r="P29" s="35">
        <v>101.014</v>
      </c>
      <c r="Q29" s="35">
        <v>212.505</v>
      </c>
      <c r="R29" s="35">
        <v>79.012</v>
      </c>
      <c r="S29" s="35">
        <v>109.949</v>
      </c>
      <c r="T29" s="35">
        <v>26.065000000000001</v>
      </c>
      <c r="U29" s="207">
        <v>676.81500000000005</v>
      </c>
      <c r="V29" s="35">
        <v>462.31</v>
      </c>
      <c r="W29" s="35">
        <v>22.087</v>
      </c>
      <c r="X29" s="35">
        <v>0.88600000000000001</v>
      </c>
      <c r="Y29" s="35">
        <v>20.207000000000001</v>
      </c>
      <c r="Z29" s="35">
        <v>35.192</v>
      </c>
      <c r="AA29" s="36">
        <v>2194.85</v>
      </c>
      <c r="AB29" s="96">
        <v>30.835999999999999</v>
      </c>
    </row>
    <row r="30" spans="1:28" ht="11.25" customHeight="1" x14ac:dyDescent="0.2">
      <c r="A30" s="106">
        <v>21</v>
      </c>
      <c r="B30" s="60" t="s">
        <v>47</v>
      </c>
      <c r="C30" s="60"/>
      <c r="D30" s="60"/>
      <c r="E30" s="60"/>
      <c r="F30" s="35">
        <v>96.870999999999995</v>
      </c>
      <c r="G30" s="35">
        <v>83.263999999999996</v>
      </c>
      <c r="H30" s="35">
        <v>6.0449999999999999</v>
      </c>
      <c r="I30" s="35">
        <v>29.736000000000001</v>
      </c>
      <c r="J30" s="35">
        <v>14.272</v>
      </c>
      <c r="K30" s="35">
        <v>3.5089999999999999</v>
      </c>
      <c r="L30" s="35">
        <v>18.498000000000001</v>
      </c>
      <c r="M30" s="35" t="s">
        <v>285</v>
      </c>
      <c r="N30" s="35">
        <v>1.946</v>
      </c>
      <c r="O30" s="35">
        <v>91.85</v>
      </c>
      <c r="P30" s="35">
        <v>1.841</v>
      </c>
      <c r="Q30" s="35">
        <v>62.625</v>
      </c>
      <c r="R30" s="35">
        <v>44.393000000000001</v>
      </c>
      <c r="S30" s="35">
        <v>52.433</v>
      </c>
      <c r="T30" s="35">
        <v>20.933</v>
      </c>
      <c r="U30" s="35">
        <v>158.304</v>
      </c>
      <c r="V30" s="207">
        <v>668.06</v>
      </c>
      <c r="W30" s="35">
        <v>109.97199999999999</v>
      </c>
      <c r="X30" s="35">
        <v>27.241</v>
      </c>
      <c r="Y30" s="35">
        <v>30.353999999999999</v>
      </c>
      <c r="Z30" s="35">
        <v>13.773999999999999</v>
      </c>
      <c r="AA30" s="36">
        <v>1535.922</v>
      </c>
      <c r="AB30" s="96">
        <v>43.496000000000002</v>
      </c>
    </row>
    <row r="31" spans="1:28" ht="11.25" customHeight="1" x14ac:dyDescent="0.2">
      <c r="A31" s="106">
        <v>22</v>
      </c>
      <c r="B31" s="60" t="s">
        <v>48</v>
      </c>
      <c r="C31" s="60"/>
      <c r="D31" s="60"/>
      <c r="E31" s="60"/>
      <c r="F31" s="35">
        <v>32.002000000000002</v>
      </c>
      <c r="G31" s="35">
        <v>12.922000000000001</v>
      </c>
      <c r="H31" s="35">
        <v>14.577</v>
      </c>
      <c r="I31" s="35">
        <v>32.226999999999997</v>
      </c>
      <c r="J31" s="35">
        <v>65.72</v>
      </c>
      <c r="K31" s="35">
        <v>23.523</v>
      </c>
      <c r="L31" s="35">
        <v>23.908000000000001</v>
      </c>
      <c r="M31" s="35" t="s">
        <v>285</v>
      </c>
      <c r="N31" s="35" t="s">
        <v>285</v>
      </c>
      <c r="O31" s="35">
        <v>10.601000000000001</v>
      </c>
      <c r="P31" s="35" t="s">
        <v>285</v>
      </c>
      <c r="Q31" s="35">
        <v>38.533000000000001</v>
      </c>
      <c r="R31" s="35">
        <v>19.036999999999999</v>
      </c>
      <c r="S31" s="35">
        <v>98.322000000000003</v>
      </c>
      <c r="T31" s="35">
        <v>0.254</v>
      </c>
      <c r="U31" s="35">
        <v>44.029000000000003</v>
      </c>
      <c r="V31" s="35">
        <v>73.837999999999994</v>
      </c>
      <c r="W31" s="207">
        <v>550.44600000000003</v>
      </c>
      <c r="X31" s="35">
        <v>83.33</v>
      </c>
      <c r="Y31" s="35">
        <v>90.206999999999994</v>
      </c>
      <c r="Z31" s="35">
        <v>119.133</v>
      </c>
      <c r="AA31" s="36">
        <v>1332.6110000000001</v>
      </c>
      <c r="AB31" s="96">
        <v>41.305999999999997</v>
      </c>
    </row>
    <row r="32" spans="1:28" ht="11.25" customHeight="1" x14ac:dyDescent="0.2">
      <c r="A32" s="106">
        <v>23</v>
      </c>
      <c r="B32" s="60" t="s">
        <v>49</v>
      </c>
      <c r="C32" s="60"/>
      <c r="D32" s="60"/>
      <c r="E32" s="60"/>
      <c r="F32" s="35">
        <v>32.006999999999998</v>
      </c>
      <c r="G32" s="35">
        <v>7.8550000000000004</v>
      </c>
      <c r="H32" s="35" t="s">
        <v>285</v>
      </c>
      <c r="I32" s="35" t="s">
        <v>285</v>
      </c>
      <c r="J32" s="35" t="s">
        <v>285</v>
      </c>
      <c r="K32" s="35" t="s">
        <v>285</v>
      </c>
      <c r="L32" s="35" t="s">
        <v>285</v>
      </c>
      <c r="M32" s="35" t="s">
        <v>285</v>
      </c>
      <c r="N32" s="35" t="s">
        <v>285</v>
      </c>
      <c r="O32" s="35" t="s">
        <v>285</v>
      </c>
      <c r="P32" s="35" t="s">
        <v>285</v>
      </c>
      <c r="Q32" s="35" t="s">
        <v>285</v>
      </c>
      <c r="R32" s="35">
        <v>3.214</v>
      </c>
      <c r="S32" s="35">
        <v>36.402000000000001</v>
      </c>
      <c r="T32" s="35" t="s">
        <v>285</v>
      </c>
      <c r="U32" s="35">
        <v>118.515</v>
      </c>
      <c r="V32" s="35">
        <v>96.513000000000005</v>
      </c>
      <c r="W32" s="35">
        <v>184.49700000000001</v>
      </c>
      <c r="X32" s="207">
        <v>247.53</v>
      </c>
      <c r="Y32" s="35">
        <v>6.1619999999999999</v>
      </c>
      <c r="Z32" s="35">
        <v>1.099</v>
      </c>
      <c r="AA32" s="36">
        <v>733.79499999999996</v>
      </c>
      <c r="AB32" s="96">
        <v>33.732999999999997</v>
      </c>
    </row>
    <row r="33" spans="1:28" ht="11.25" customHeight="1" x14ac:dyDescent="0.2">
      <c r="A33" s="106">
        <v>24</v>
      </c>
      <c r="B33" s="60" t="s">
        <v>50</v>
      </c>
      <c r="C33" s="60"/>
      <c r="D33" s="60"/>
      <c r="E33" s="60"/>
      <c r="F33" s="35">
        <v>130.702</v>
      </c>
      <c r="G33" s="35">
        <v>7.2720000000000002</v>
      </c>
      <c r="H33" s="35">
        <v>7.093</v>
      </c>
      <c r="I33" s="35">
        <v>37.72</v>
      </c>
      <c r="J33" s="35">
        <v>8.1780000000000008</v>
      </c>
      <c r="K33" s="35">
        <v>7.7039999999999997</v>
      </c>
      <c r="L33" s="35">
        <v>8.048</v>
      </c>
      <c r="M33" s="35" t="s">
        <v>285</v>
      </c>
      <c r="N33" s="35" t="s">
        <v>285</v>
      </c>
      <c r="O33" s="35">
        <v>32.598999999999997</v>
      </c>
      <c r="P33" s="35">
        <v>15.472</v>
      </c>
      <c r="Q33" s="35">
        <v>56.991999999999997</v>
      </c>
      <c r="R33" s="35">
        <v>5.8120000000000003</v>
      </c>
      <c r="S33" s="35">
        <v>22.611000000000001</v>
      </c>
      <c r="T33" s="35">
        <v>5.8250000000000002</v>
      </c>
      <c r="U33" s="35">
        <v>41.572000000000003</v>
      </c>
      <c r="V33" s="35">
        <v>28.361999999999998</v>
      </c>
      <c r="W33" s="35">
        <v>164.703</v>
      </c>
      <c r="X33" s="35">
        <v>15.592000000000001</v>
      </c>
      <c r="Y33" s="207">
        <v>831.13300000000004</v>
      </c>
      <c r="Z33" s="35">
        <v>153.63499999999999</v>
      </c>
      <c r="AA33" s="36">
        <v>1581.0260000000001</v>
      </c>
      <c r="AB33" s="96">
        <v>52.569000000000003</v>
      </c>
    </row>
    <row r="34" spans="1:28" ht="11.25" customHeight="1" x14ac:dyDescent="0.2">
      <c r="A34" s="106">
        <v>25</v>
      </c>
      <c r="B34" s="60" t="s">
        <v>51</v>
      </c>
      <c r="C34" s="60"/>
      <c r="D34" s="60"/>
      <c r="E34" s="60"/>
      <c r="F34" s="35">
        <v>23.507000000000001</v>
      </c>
      <c r="G34" s="35">
        <v>12.553000000000001</v>
      </c>
      <c r="H34" s="35">
        <v>5.8719999999999999</v>
      </c>
      <c r="I34" s="35" t="s">
        <v>285</v>
      </c>
      <c r="J34" s="35">
        <v>30.858000000000001</v>
      </c>
      <c r="K34" s="35" t="s">
        <v>285</v>
      </c>
      <c r="L34" s="35" t="s">
        <v>285</v>
      </c>
      <c r="M34" s="35" t="s">
        <v>285</v>
      </c>
      <c r="N34" s="35" t="s">
        <v>285</v>
      </c>
      <c r="O34" s="35">
        <v>47.768999999999998</v>
      </c>
      <c r="P34" s="35" t="s">
        <v>285</v>
      </c>
      <c r="Q34" s="35">
        <v>51.673999999999999</v>
      </c>
      <c r="R34" s="35">
        <v>5.9219999999999997</v>
      </c>
      <c r="S34" s="35">
        <v>19.361000000000001</v>
      </c>
      <c r="T34" s="35">
        <v>28.648</v>
      </c>
      <c r="U34" s="35">
        <v>7.5659999999999998</v>
      </c>
      <c r="V34" s="35">
        <v>18.829999999999998</v>
      </c>
      <c r="W34" s="35">
        <v>107.583</v>
      </c>
      <c r="X34" s="35">
        <v>11.015000000000001</v>
      </c>
      <c r="Y34" s="35">
        <v>120.75700000000001</v>
      </c>
      <c r="Z34" s="207">
        <v>648.69000000000005</v>
      </c>
      <c r="AA34" s="36">
        <v>1140.604</v>
      </c>
      <c r="AB34" s="96">
        <v>56.872999999999998</v>
      </c>
    </row>
    <row r="35" spans="1:28" ht="9.75" customHeight="1" x14ac:dyDescent="0.2">
      <c r="A35" s="106"/>
      <c r="B35" s="60"/>
      <c r="C35" s="60"/>
      <c r="D35" s="60"/>
      <c r="E35" s="60"/>
      <c r="AB35" s="59"/>
    </row>
    <row r="36" spans="1:28" ht="11.25" customHeight="1" x14ac:dyDescent="0.2">
      <c r="A36" s="497" t="s">
        <v>22</v>
      </c>
      <c r="B36" s="497"/>
      <c r="C36" s="57"/>
      <c r="D36" s="57"/>
      <c r="E36" s="57"/>
      <c r="F36" s="36">
        <v>4396.9549999999999</v>
      </c>
      <c r="G36" s="36">
        <v>800.68600000000004</v>
      </c>
      <c r="H36" s="36">
        <v>852.52700000000004</v>
      </c>
      <c r="I36" s="36">
        <v>2099.3560000000002</v>
      </c>
      <c r="J36" s="36">
        <v>2323.9720000000002</v>
      </c>
      <c r="K36" s="36">
        <v>972.11300000000006</v>
      </c>
      <c r="L36" s="36">
        <v>1300.002</v>
      </c>
      <c r="M36" s="36">
        <v>149.262</v>
      </c>
      <c r="N36" s="36">
        <v>479.83699999999999</v>
      </c>
      <c r="O36" s="36">
        <v>4644.5339999999997</v>
      </c>
      <c r="P36" s="36">
        <v>1635.7149999999999</v>
      </c>
      <c r="Q36" s="36">
        <v>6139.0389999999998</v>
      </c>
      <c r="R36" s="36">
        <v>1609.934</v>
      </c>
      <c r="S36" s="36">
        <v>1813.2190000000001</v>
      </c>
      <c r="T36" s="36">
        <v>930.5</v>
      </c>
      <c r="U36" s="36">
        <v>1790.971</v>
      </c>
      <c r="V36" s="36">
        <v>1869.7329999999999</v>
      </c>
      <c r="W36" s="36">
        <v>1544.124</v>
      </c>
      <c r="X36" s="36">
        <v>521.46799999999996</v>
      </c>
      <c r="Y36" s="36">
        <v>1388.903</v>
      </c>
      <c r="Z36" s="36">
        <v>1290.009</v>
      </c>
      <c r="AA36" s="208">
        <v>38552.856</v>
      </c>
      <c r="AB36" s="6"/>
    </row>
    <row r="37" spans="1:28" ht="11.25" customHeight="1" x14ac:dyDescent="0.2">
      <c r="A37" s="496" t="s">
        <v>196</v>
      </c>
      <c r="B37" s="496"/>
      <c r="C37" s="60"/>
      <c r="D37" s="60"/>
      <c r="E37" s="60"/>
      <c r="F37" s="111">
        <v>27.251000000000001</v>
      </c>
      <c r="G37" s="111">
        <v>31.448</v>
      </c>
      <c r="H37" s="111">
        <v>31.777000000000001</v>
      </c>
      <c r="I37" s="111">
        <v>31.021000000000001</v>
      </c>
      <c r="J37" s="111">
        <v>31.515000000000001</v>
      </c>
      <c r="K37" s="111">
        <v>38.29</v>
      </c>
      <c r="L37" s="111">
        <v>33.759</v>
      </c>
      <c r="M37" s="111">
        <v>78.331999999999994</v>
      </c>
      <c r="N37" s="111">
        <v>25.413</v>
      </c>
      <c r="O37" s="111">
        <v>41.473999999999997</v>
      </c>
      <c r="P37" s="111">
        <v>28.693000000000001</v>
      </c>
      <c r="Q37" s="112">
        <v>41.927999999999997</v>
      </c>
      <c r="R37" s="112">
        <v>41.813000000000002</v>
      </c>
      <c r="S37" s="112">
        <v>18.96</v>
      </c>
      <c r="T37" s="112">
        <v>19.882999999999999</v>
      </c>
      <c r="U37" s="112">
        <v>37.79</v>
      </c>
      <c r="V37" s="112">
        <v>35.729999999999997</v>
      </c>
      <c r="W37" s="112">
        <v>35.648000000000003</v>
      </c>
      <c r="X37" s="112">
        <v>47.468000000000004</v>
      </c>
      <c r="Y37" s="112">
        <v>59.841000000000001</v>
      </c>
      <c r="Z37" s="112">
        <v>50.286000000000001</v>
      </c>
      <c r="AA37" s="438" t="s">
        <v>285</v>
      </c>
      <c r="AB37" s="112">
        <v>36.180999999999997</v>
      </c>
    </row>
    <row r="38" spans="1:28" ht="12" customHeight="1" thickBot="1" x14ac:dyDescent="0.25">
      <c r="A38" s="110"/>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2.75" customHeight="1" x14ac:dyDescent="0.2">
      <c r="A39" s="316" t="s">
        <v>281</v>
      </c>
    </row>
  </sheetData>
  <sheetProtection formatCells="0" formatColumns="0" formatRows="0"/>
  <mergeCells count="5">
    <mergeCell ref="AB6:AB7"/>
    <mergeCell ref="F6:Z6"/>
    <mergeCell ref="A6:B6"/>
    <mergeCell ref="A37:B37"/>
    <mergeCell ref="A36:B36"/>
  </mergeCells>
  <phoneticPr fontId="5" type="noConversion"/>
  <pageMargins left="0.75" right="0.75" top="1" bottom="1" header="0.5" footer="0.5"/>
  <pageSetup paperSize="9" scale="9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dimension ref="A1:R40"/>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6.5703125" style="1" customWidth="1"/>
    <col min="7" max="7" width="1.85546875" style="1" bestFit="1" customWidth="1"/>
    <col min="8" max="8" width="6.85546875" style="1" bestFit="1" customWidth="1"/>
    <col min="9" max="9" width="1.42578125" style="1" customWidth="1"/>
    <col min="10" max="10" width="4.28515625" style="1" customWidth="1"/>
    <col min="11" max="13" width="5.42578125" style="1" bestFit="1" customWidth="1"/>
    <col min="14" max="14" width="6.85546875" style="1" customWidth="1"/>
    <col min="15" max="15" width="7.140625" style="33" customWidth="1"/>
    <col min="16" max="16" width="7" style="33" customWidth="1"/>
    <col min="17" max="17" width="5" style="33" customWidth="1"/>
    <col min="18" max="18" width="3.7109375" style="1" customWidth="1"/>
    <col min="19" max="16384" width="9.140625" style="1"/>
  </cols>
  <sheetData>
    <row r="1" spans="1:18" ht="6.75" customHeight="1" x14ac:dyDescent="0.2"/>
    <row r="2" spans="1:18" ht="15" customHeight="1" x14ac:dyDescent="0.2">
      <c r="A2" s="183" t="s">
        <v>515</v>
      </c>
      <c r="B2" s="19"/>
      <c r="C2" s="19"/>
      <c r="D2" s="19"/>
      <c r="E2" s="19"/>
      <c r="F2" s="19"/>
      <c r="G2" s="19"/>
      <c r="H2" s="19"/>
      <c r="I2" s="19"/>
      <c r="J2" s="19"/>
      <c r="K2" s="19"/>
      <c r="L2" s="19"/>
      <c r="M2" s="19"/>
      <c r="N2" s="19"/>
      <c r="O2" s="32"/>
      <c r="P2" s="32"/>
      <c r="Q2" s="32"/>
    </row>
    <row r="3" spans="1:18" s="19" customFormat="1" hidden="1" x14ac:dyDescent="0.2">
      <c r="A3" s="183"/>
      <c r="O3" s="32"/>
      <c r="P3" s="32"/>
      <c r="Q3" s="32"/>
    </row>
    <row r="4" spans="1:18" ht="15" customHeight="1" thickBot="1" x14ac:dyDescent="0.25">
      <c r="A4" s="284" t="s">
        <v>516</v>
      </c>
      <c r="B4" s="43"/>
      <c r="C4" s="43"/>
      <c r="D4" s="43"/>
      <c r="E4" s="43"/>
      <c r="F4" s="43"/>
      <c r="G4" s="43"/>
      <c r="H4" s="43"/>
      <c r="I4" s="43"/>
      <c r="J4" s="43"/>
      <c r="K4" s="43"/>
      <c r="L4" s="43"/>
      <c r="M4" s="43"/>
      <c r="N4" s="43"/>
      <c r="O4" s="64"/>
      <c r="P4" s="64"/>
      <c r="Q4" s="64"/>
    </row>
    <row r="5" spans="1:18" ht="15.75" hidden="1" thickBot="1" x14ac:dyDescent="0.3">
      <c r="A5" s="44"/>
      <c r="B5" s="43"/>
      <c r="C5" s="43"/>
      <c r="D5" s="43"/>
      <c r="E5" s="43"/>
      <c r="F5" s="43"/>
      <c r="G5" s="43"/>
      <c r="H5" s="43"/>
      <c r="I5" s="43"/>
      <c r="J5" s="43"/>
      <c r="K5" s="43"/>
      <c r="L5" s="43"/>
      <c r="M5" s="43"/>
      <c r="N5" s="43"/>
      <c r="O5" s="64"/>
      <c r="P5" s="64"/>
      <c r="Q5" s="64"/>
    </row>
    <row r="6" spans="1:18" ht="34.5" customHeight="1" x14ac:dyDescent="0.2">
      <c r="A6" s="34" t="s">
        <v>54</v>
      </c>
      <c r="B6" s="34" t="s">
        <v>140</v>
      </c>
      <c r="C6" s="34"/>
      <c r="D6" s="34"/>
      <c r="E6" s="34"/>
      <c r="F6" s="500" t="s">
        <v>199</v>
      </c>
      <c r="G6" s="500"/>
      <c r="H6" s="500"/>
      <c r="I6" s="101"/>
      <c r="J6" s="487" t="s">
        <v>63</v>
      </c>
      <c r="K6" s="499"/>
      <c r="L6" s="499"/>
      <c r="M6" s="499"/>
      <c r="N6" s="499"/>
      <c r="O6" s="499"/>
      <c r="P6" s="499"/>
      <c r="Q6" s="499"/>
    </row>
    <row r="7" spans="1:18" ht="15.75" customHeight="1" thickBot="1" x14ac:dyDescent="0.25">
      <c r="A7" s="51"/>
      <c r="B7" s="51"/>
      <c r="C7" s="51"/>
      <c r="D7" s="51"/>
      <c r="E7" s="51"/>
      <c r="F7" s="26" t="s">
        <v>22</v>
      </c>
      <c r="G7" s="501" t="s">
        <v>124</v>
      </c>
      <c r="H7" s="501"/>
      <c r="I7" s="107"/>
      <c r="J7" s="26" t="s">
        <v>55</v>
      </c>
      <c r="K7" s="26" t="s">
        <v>56</v>
      </c>
      <c r="L7" s="26" t="s">
        <v>57</v>
      </c>
      <c r="M7" s="26" t="s">
        <v>58</v>
      </c>
      <c r="N7" s="26" t="s">
        <v>59</v>
      </c>
      <c r="O7" s="26" t="s">
        <v>60</v>
      </c>
      <c r="P7" s="26" t="s">
        <v>61</v>
      </c>
      <c r="Q7" s="26" t="s">
        <v>62</v>
      </c>
    </row>
    <row r="8" spans="1:18" ht="12" customHeight="1" x14ac:dyDescent="0.2">
      <c r="A8" s="61"/>
      <c r="B8" s="61"/>
      <c r="C8" s="61"/>
      <c r="D8" s="61"/>
      <c r="E8" s="61"/>
      <c r="F8" s="101"/>
      <c r="G8" s="101"/>
      <c r="H8" s="101"/>
      <c r="I8" s="101"/>
      <c r="J8" s="101"/>
      <c r="K8" s="101"/>
      <c r="L8" s="101"/>
      <c r="M8" s="101"/>
      <c r="N8" s="101"/>
      <c r="O8" s="101"/>
      <c r="P8" s="101"/>
      <c r="Q8" s="101"/>
    </row>
    <row r="9" spans="1:18" ht="12" hidden="1" customHeight="1" x14ac:dyDescent="0.2">
      <c r="A9" s="61"/>
      <c r="B9" s="61"/>
      <c r="C9" s="61"/>
      <c r="D9" s="61"/>
      <c r="E9" s="61"/>
      <c r="F9" s="101"/>
      <c r="G9" s="101"/>
      <c r="H9" s="101"/>
      <c r="I9" s="101"/>
      <c r="J9" s="101"/>
      <c r="K9" s="101"/>
      <c r="L9" s="101"/>
      <c r="M9" s="101"/>
      <c r="N9" s="101"/>
      <c r="O9" s="101"/>
      <c r="P9" s="101"/>
      <c r="Q9" s="101"/>
    </row>
    <row r="10" spans="1:18" ht="12" hidden="1" customHeight="1" x14ac:dyDescent="0.2">
      <c r="A10" s="61"/>
      <c r="B10" s="61"/>
      <c r="C10" s="61"/>
      <c r="D10" s="61"/>
      <c r="E10" s="61"/>
      <c r="F10" s="101"/>
      <c r="G10" s="101"/>
      <c r="H10" s="101"/>
      <c r="I10" s="101"/>
      <c r="J10" s="101"/>
      <c r="K10" s="101"/>
      <c r="L10" s="101"/>
      <c r="M10" s="101"/>
      <c r="N10" s="101"/>
      <c r="O10" s="101"/>
      <c r="P10" s="101"/>
      <c r="Q10" s="101"/>
    </row>
    <row r="11" spans="1:18" ht="12" customHeight="1" x14ac:dyDescent="0.2">
      <c r="A11" s="498" t="s">
        <v>22</v>
      </c>
      <c r="B11" s="498"/>
      <c r="C11" s="34"/>
      <c r="D11" s="34"/>
      <c r="E11" s="34"/>
      <c r="F11" s="68">
        <v>449389.77100000001</v>
      </c>
      <c r="G11" s="48" t="s">
        <v>4</v>
      </c>
      <c r="H11" s="68">
        <v>24789.367999999999</v>
      </c>
      <c r="I11" s="68" t="s">
        <v>286</v>
      </c>
      <c r="J11" s="113">
        <v>17.704000000000001</v>
      </c>
      <c r="K11" s="113">
        <v>20.370999999999999</v>
      </c>
      <c r="L11" s="113">
        <v>15.99</v>
      </c>
      <c r="M11" s="113">
        <v>15.194000000000001</v>
      </c>
      <c r="N11" s="113">
        <v>9.218</v>
      </c>
      <c r="O11" s="113">
        <v>12.994</v>
      </c>
      <c r="P11" s="113">
        <v>5.7729999999999997</v>
      </c>
      <c r="Q11" s="113">
        <v>2.7570000000000001</v>
      </c>
      <c r="R11" s="19"/>
    </row>
    <row r="12" spans="1:18" ht="12" customHeight="1" x14ac:dyDescent="0.2">
      <c r="A12" s="61"/>
      <c r="B12" s="61"/>
      <c r="C12" s="61"/>
      <c r="D12" s="61"/>
      <c r="E12" s="61"/>
      <c r="F12" s="101"/>
      <c r="G12" s="58"/>
      <c r="H12" s="101"/>
      <c r="I12" s="101"/>
      <c r="J12" s="101"/>
      <c r="K12" s="101"/>
      <c r="L12" s="101"/>
      <c r="M12" s="101"/>
      <c r="N12" s="101"/>
      <c r="O12" s="101"/>
      <c r="P12" s="101"/>
      <c r="Q12" s="101"/>
    </row>
    <row r="13" spans="1:18" s="106" customFormat="1" ht="11.25" customHeight="1" x14ac:dyDescent="0.2">
      <c r="A13" s="106">
        <v>1</v>
      </c>
      <c r="B13" s="106" t="s">
        <v>112</v>
      </c>
      <c r="F13" s="111">
        <v>58966.059000000001</v>
      </c>
      <c r="G13" s="48" t="s">
        <v>4</v>
      </c>
      <c r="H13" s="111">
        <v>9203.3580000000002</v>
      </c>
      <c r="I13" s="99" t="s">
        <v>286</v>
      </c>
      <c r="J13" s="55">
        <v>1.831</v>
      </c>
      <c r="K13" s="55">
        <v>5.8319999999999999</v>
      </c>
      <c r="L13" s="55">
        <v>18.085000000000001</v>
      </c>
      <c r="M13" s="55">
        <v>35.728000000000002</v>
      </c>
      <c r="N13" s="55">
        <v>18.385000000000002</v>
      </c>
      <c r="O13" s="55">
        <v>16.439</v>
      </c>
      <c r="P13" s="55">
        <v>3.2949999999999999</v>
      </c>
      <c r="Q13" s="55">
        <v>0.40699999999999997</v>
      </c>
    </row>
    <row r="14" spans="1:18" ht="11.25" customHeight="1" x14ac:dyDescent="0.2">
      <c r="A14" s="60"/>
      <c r="B14" s="70" t="s">
        <v>95</v>
      </c>
      <c r="C14" s="70"/>
      <c r="D14" s="70"/>
      <c r="E14" s="70"/>
      <c r="F14" s="35">
        <v>42334.705999999998</v>
      </c>
      <c r="G14" s="48" t="s">
        <v>4</v>
      </c>
      <c r="H14" s="35">
        <v>8278.6059999999998</v>
      </c>
      <c r="I14" s="35" t="s">
        <v>286</v>
      </c>
      <c r="J14" s="55">
        <v>1.2250000000000001</v>
      </c>
      <c r="K14" s="55">
        <v>4.88</v>
      </c>
      <c r="L14" s="55">
        <v>18.087</v>
      </c>
      <c r="M14" s="55">
        <v>37.299999999999997</v>
      </c>
      <c r="N14" s="55">
        <v>20.928999999999998</v>
      </c>
      <c r="O14" s="55">
        <v>16.940000000000001</v>
      </c>
      <c r="P14" s="55">
        <v>0.63800000000000001</v>
      </c>
      <c r="Q14" s="55" t="s">
        <v>285</v>
      </c>
    </row>
    <row r="15" spans="1:18" ht="11.25" customHeight="1" x14ac:dyDescent="0.2">
      <c r="A15" s="106">
        <v>2</v>
      </c>
      <c r="B15" s="60" t="s">
        <v>96</v>
      </c>
      <c r="C15" s="60"/>
      <c r="D15" s="60"/>
      <c r="E15" s="60"/>
      <c r="F15" s="35">
        <v>942.41899999999998</v>
      </c>
      <c r="G15" s="48" t="s">
        <v>4</v>
      </c>
      <c r="H15" s="35">
        <v>719.96699999999998</v>
      </c>
      <c r="I15" s="35" t="s">
        <v>286</v>
      </c>
      <c r="J15" s="55">
        <v>2.8410000000000002</v>
      </c>
      <c r="K15" s="55">
        <v>1.2789999999999999</v>
      </c>
      <c r="L15" s="55">
        <v>6.6139999999999999</v>
      </c>
      <c r="M15" s="55">
        <v>7.19</v>
      </c>
      <c r="N15" s="55">
        <v>20.57</v>
      </c>
      <c r="O15" s="55">
        <v>38.661999999999999</v>
      </c>
      <c r="P15" s="55">
        <v>19.763999999999999</v>
      </c>
      <c r="Q15" s="55">
        <v>3.081</v>
      </c>
    </row>
    <row r="16" spans="1:18" ht="11.25" customHeight="1" x14ac:dyDescent="0.2">
      <c r="A16" s="106">
        <v>3</v>
      </c>
      <c r="B16" s="60" t="s">
        <v>141</v>
      </c>
      <c r="C16" s="60"/>
      <c r="D16" s="60"/>
      <c r="E16" s="60"/>
      <c r="F16" s="35">
        <v>145977.06400000001</v>
      </c>
      <c r="G16" s="48" t="s">
        <v>4</v>
      </c>
      <c r="H16" s="35">
        <v>17189.388999999999</v>
      </c>
      <c r="I16" s="35" t="s">
        <v>286</v>
      </c>
      <c r="J16" s="55">
        <v>30.027999999999999</v>
      </c>
      <c r="K16" s="55">
        <v>40.323999999999998</v>
      </c>
      <c r="L16" s="55">
        <v>19.71</v>
      </c>
      <c r="M16" s="55">
        <v>7.0960000000000001</v>
      </c>
      <c r="N16" s="55">
        <v>1.593</v>
      </c>
      <c r="O16" s="55">
        <v>0.85499999999999998</v>
      </c>
      <c r="P16" s="55">
        <v>0.32300000000000001</v>
      </c>
      <c r="Q16" s="55">
        <v>7.0000000000000007E-2</v>
      </c>
    </row>
    <row r="17" spans="1:17" ht="11.25" customHeight="1" x14ac:dyDescent="0.2">
      <c r="A17" s="106"/>
      <c r="B17" s="70" t="s">
        <v>97</v>
      </c>
      <c r="C17" s="70"/>
      <c r="D17" s="70"/>
      <c r="E17" s="70"/>
      <c r="F17" s="35">
        <v>138182.95000000001</v>
      </c>
      <c r="G17" s="48" t="s">
        <v>4</v>
      </c>
      <c r="H17" s="35">
        <v>16823.584999999999</v>
      </c>
      <c r="I17" s="35" t="s">
        <v>286</v>
      </c>
      <c r="J17" s="55">
        <v>31.318000000000001</v>
      </c>
      <c r="K17" s="55">
        <v>41.091999999999999</v>
      </c>
      <c r="L17" s="55">
        <v>19.972000000000001</v>
      </c>
      <c r="M17" s="55">
        <v>5.0350000000000001</v>
      </c>
      <c r="N17" s="55">
        <v>1.4970000000000001</v>
      </c>
      <c r="O17" s="55">
        <v>0.73099999999999998</v>
      </c>
      <c r="P17" s="55">
        <v>0.29099999999999998</v>
      </c>
      <c r="Q17" s="55">
        <v>6.3E-2</v>
      </c>
    </row>
    <row r="18" spans="1:17" ht="11.25" customHeight="1" x14ac:dyDescent="0.2">
      <c r="A18" s="106">
        <v>4</v>
      </c>
      <c r="B18" s="60" t="s">
        <v>98</v>
      </c>
      <c r="C18" s="60"/>
      <c r="D18" s="60"/>
      <c r="E18" s="60"/>
      <c r="F18" s="35">
        <v>29085.084999999999</v>
      </c>
      <c r="G18" s="48" t="s">
        <v>4</v>
      </c>
      <c r="H18" s="35">
        <v>4172.8289999999997</v>
      </c>
      <c r="I18" s="35" t="s">
        <v>286</v>
      </c>
      <c r="J18" s="55">
        <v>9.85</v>
      </c>
      <c r="K18" s="55">
        <v>2.9870000000000001</v>
      </c>
      <c r="L18" s="55">
        <v>8.3390000000000004</v>
      </c>
      <c r="M18" s="55">
        <v>10.88</v>
      </c>
      <c r="N18" s="55">
        <v>12.054</v>
      </c>
      <c r="O18" s="55">
        <v>28.312000000000001</v>
      </c>
      <c r="P18" s="55">
        <v>16.666</v>
      </c>
      <c r="Q18" s="55">
        <v>10.913</v>
      </c>
    </row>
    <row r="19" spans="1:17" ht="11.25" customHeight="1" x14ac:dyDescent="0.2">
      <c r="A19" s="106">
        <v>5</v>
      </c>
      <c r="B19" s="60" t="s">
        <v>142</v>
      </c>
      <c r="C19" s="60"/>
      <c r="D19" s="60"/>
      <c r="E19" s="60"/>
      <c r="F19" s="35">
        <v>1259.9559999999999</v>
      </c>
      <c r="G19" s="48" t="s">
        <v>4</v>
      </c>
      <c r="H19" s="35">
        <v>628.66399999999999</v>
      </c>
      <c r="I19" s="35" t="s">
        <v>286</v>
      </c>
      <c r="J19" s="55">
        <v>0.25800000000000001</v>
      </c>
      <c r="K19" s="55">
        <v>2.67</v>
      </c>
      <c r="L19" s="55">
        <v>4.9649999999999999</v>
      </c>
      <c r="M19" s="55">
        <v>13.101000000000001</v>
      </c>
      <c r="N19" s="55">
        <v>8.4250000000000007</v>
      </c>
      <c r="O19" s="55">
        <v>48.009</v>
      </c>
      <c r="P19" s="55">
        <v>16.721</v>
      </c>
      <c r="Q19" s="55">
        <v>5.8520000000000003</v>
      </c>
    </row>
    <row r="20" spans="1:17" ht="11.25" customHeight="1" x14ac:dyDescent="0.2">
      <c r="A20" s="106">
        <v>6</v>
      </c>
      <c r="B20" s="60" t="s">
        <v>143</v>
      </c>
      <c r="C20" s="60"/>
      <c r="D20" s="60"/>
      <c r="E20" s="60"/>
      <c r="F20" s="35">
        <v>43755.078000000001</v>
      </c>
      <c r="G20" s="48" t="s">
        <v>4</v>
      </c>
      <c r="H20" s="35">
        <v>12945.284</v>
      </c>
      <c r="I20" s="35" t="s">
        <v>286</v>
      </c>
      <c r="J20" s="55">
        <v>12.076000000000001</v>
      </c>
      <c r="K20" s="55">
        <v>12.65</v>
      </c>
      <c r="L20" s="55">
        <v>18.550999999999998</v>
      </c>
      <c r="M20" s="55">
        <v>18.731000000000002</v>
      </c>
      <c r="N20" s="55">
        <v>14.589</v>
      </c>
      <c r="O20" s="55">
        <v>18.152999999999999</v>
      </c>
      <c r="P20" s="55">
        <v>3.39</v>
      </c>
      <c r="Q20" s="55">
        <v>1.861</v>
      </c>
    </row>
    <row r="21" spans="1:17" ht="11.25" customHeight="1" x14ac:dyDescent="0.2">
      <c r="A21" s="106"/>
      <c r="B21" s="70" t="s">
        <v>99</v>
      </c>
      <c r="C21" s="70"/>
      <c r="D21" s="70"/>
      <c r="E21" s="70"/>
      <c r="F21" s="35">
        <v>8326.6059999999998</v>
      </c>
      <c r="G21" s="48" t="s">
        <v>4</v>
      </c>
      <c r="H21" s="35">
        <v>4936.8159999999998</v>
      </c>
      <c r="I21" s="35" t="s">
        <v>286</v>
      </c>
      <c r="J21" s="55">
        <v>5.3840000000000003</v>
      </c>
      <c r="K21" s="55">
        <v>28.224</v>
      </c>
      <c r="L21" s="55">
        <v>9.4760000000000009</v>
      </c>
      <c r="M21" s="55">
        <v>12.02</v>
      </c>
      <c r="N21" s="55">
        <v>13.680999999999999</v>
      </c>
      <c r="O21" s="55">
        <v>17.962</v>
      </c>
      <c r="P21" s="55">
        <v>8.8439999999999994</v>
      </c>
      <c r="Q21" s="55">
        <v>4.41</v>
      </c>
    </row>
    <row r="22" spans="1:17" ht="11.25" customHeight="1" x14ac:dyDescent="0.2">
      <c r="A22" s="106"/>
      <c r="B22" s="70" t="s">
        <v>100</v>
      </c>
      <c r="C22" s="70"/>
      <c r="D22" s="70"/>
      <c r="E22" s="70"/>
      <c r="F22" s="35">
        <v>22779.808000000001</v>
      </c>
      <c r="G22" s="48" t="s">
        <v>4</v>
      </c>
      <c r="H22" s="35">
        <v>9045.0290000000005</v>
      </c>
      <c r="I22" s="35" t="s">
        <v>286</v>
      </c>
      <c r="J22" s="55">
        <v>10.475</v>
      </c>
      <c r="K22" s="55">
        <v>5.0250000000000004</v>
      </c>
      <c r="L22" s="55">
        <v>21.975999999999999</v>
      </c>
      <c r="M22" s="55">
        <v>27.24</v>
      </c>
      <c r="N22" s="55">
        <v>17.888999999999999</v>
      </c>
      <c r="O22" s="55">
        <v>16.417000000000002</v>
      </c>
      <c r="P22" s="55">
        <v>0.65500000000000003</v>
      </c>
      <c r="Q22" s="55">
        <v>0.32300000000000001</v>
      </c>
    </row>
    <row r="23" spans="1:17" ht="11.25" customHeight="1" x14ac:dyDescent="0.2">
      <c r="A23" s="106"/>
      <c r="B23" s="70" t="s">
        <v>101</v>
      </c>
      <c r="C23" s="70"/>
      <c r="D23" s="70"/>
      <c r="E23" s="70"/>
      <c r="F23" s="35">
        <v>9588.5509999999995</v>
      </c>
      <c r="G23" s="48" t="s">
        <v>4</v>
      </c>
      <c r="H23" s="35">
        <v>7049.52</v>
      </c>
      <c r="I23" s="35" t="s">
        <v>286</v>
      </c>
      <c r="J23" s="55">
        <v>24.782</v>
      </c>
      <c r="K23" s="55">
        <v>19.704999999999998</v>
      </c>
      <c r="L23" s="55">
        <v>19.692</v>
      </c>
      <c r="M23" s="55">
        <v>2.1560000000000001</v>
      </c>
      <c r="N23" s="55">
        <v>7.2809999999999997</v>
      </c>
      <c r="O23" s="55">
        <v>21.213000000000001</v>
      </c>
      <c r="P23" s="55">
        <v>2.95</v>
      </c>
      <c r="Q23" s="55">
        <v>2.222</v>
      </c>
    </row>
    <row r="24" spans="1:17" ht="11.25" customHeight="1" x14ac:dyDescent="0.2">
      <c r="A24" s="106">
        <v>7</v>
      </c>
      <c r="B24" s="60" t="s">
        <v>144</v>
      </c>
      <c r="C24" s="60"/>
      <c r="D24" s="60"/>
      <c r="E24" s="60"/>
      <c r="F24" s="35">
        <v>15868.687</v>
      </c>
      <c r="G24" s="48" t="s">
        <v>4</v>
      </c>
      <c r="H24" s="35">
        <v>3499.3490000000002</v>
      </c>
      <c r="I24" s="35" t="s">
        <v>286</v>
      </c>
      <c r="J24" s="55">
        <v>3.6059999999999999</v>
      </c>
      <c r="K24" s="55">
        <v>12.691000000000001</v>
      </c>
      <c r="L24" s="55">
        <v>22.968</v>
      </c>
      <c r="M24" s="55">
        <v>23.279</v>
      </c>
      <c r="N24" s="55">
        <v>11.888</v>
      </c>
      <c r="O24" s="55">
        <v>14.384</v>
      </c>
      <c r="P24" s="55">
        <v>10.292999999999999</v>
      </c>
      <c r="Q24" s="55">
        <v>0.89</v>
      </c>
    </row>
    <row r="25" spans="1:17" ht="11.25" customHeight="1" x14ac:dyDescent="0.2">
      <c r="A25" s="106"/>
      <c r="B25" s="70" t="s">
        <v>102</v>
      </c>
      <c r="C25" s="70"/>
      <c r="D25" s="70"/>
      <c r="E25" s="70"/>
      <c r="F25" s="35">
        <v>15845.727999999999</v>
      </c>
      <c r="G25" s="48" t="s">
        <v>4</v>
      </c>
      <c r="H25" s="35">
        <v>3499.2040000000002</v>
      </c>
      <c r="I25" s="35" t="s">
        <v>286</v>
      </c>
      <c r="J25" s="55">
        <v>3.6110000000000002</v>
      </c>
      <c r="K25" s="55">
        <v>12.71</v>
      </c>
      <c r="L25" s="55">
        <v>22.902999999999999</v>
      </c>
      <c r="M25" s="55">
        <v>23.312999999999999</v>
      </c>
      <c r="N25" s="55">
        <v>11.904999999999999</v>
      </c>
      <c r="O25" s="55">
        <v>14.404999999999999</v>
      </c>
      <c r="P25" s="55">
        <v>10.308</v>
      </c>
      <c r="Q25" s="55">
        <v>0.84499999999999997</v>
      </c>
    </row>
    <row r="26" spans="1:17" ht="11.25" customHeight="1" x14ac:dyDescent="0.2">
      <c r="A26" s="106">
        <v>8</v>
      </c>
      <c r="B26" s="60" t="s">
        <v>113</v>
      </c>
      <c r="C26" s="60"/>
      <c r="D26" s="60"/>
      <c r="E26" s="60"/>
      <c r="F26" s="35">
        <v>9444.9830000000002</v>
      </c>
      <c r="G26" s="48" t="s">
        <v>4</v>
      </c>
      <c r="H26" s="35">
        <v>3014.9720000000002</v>
      </c>
      <c r="I26" s="35" t="s">
        <v>286</v>
      </c>
      <c r="J26" s="55">
        <v>11.15</v>
      </c>
      <c r="K26" s="55">
        <v>5.7969999999999997</v>
      </c>
      <c r="L26" s="55">
        <v>5.3819999999999997</v>
      </c>
      <c r="M26" s="55">
        <v>27.344999999999999</v>
      </c>
      <c r="N26" s="55">
        <v>12.416</v>
      </c>
      <c r="O26" s="55">
        <v>22.806999999999999</v>
      </c>
      <c r="P26" s="55">
        <v>10.853</v>
      </c>
      <c r="Q26" s="55">
        <v>4.25</v>
      </c>
    </row>
    <row r="27" spans="1:17" ht="11.25" customHeight="1" x14ac:dyDescent="0.2">
      <c r="A27" s="106">
        <v>9</v>
      </c>
      <c r="B27" s="60" t="s">
        <v>103</v>
      </c>
      <c r="C27" s="60"/>
      <c r="D27" s="60"/>
      <c r="E27" s="60"/>
      <c r="F27" s="35">
        <v>19674.052</v>
      </c>
      <c r="G27" s="48" t="s">
        <v>4</v>
      </c>
      <c r="H27" s="35">
        <v>3484.2</v>
      </c>
      <c r="I27" s="35" t="s">
        <v>286</v>
      </c>
      <c r="J27" s="55">
        <v>18.350999999999999</v>
      </c>
      <c r="K27" s="55">
        <v>17.009</v>
      </c>
      <c r="L27" s="55">
        <v>18.917000000000002</v>
      </c>
      <c r="M27" s="55">
        <v>14.701000000000001</v>
      </c>
      <c r="N27" s="55">
        <v>7.3739999999999997</v>
      </c>
      <c r="O27" s="55">
        <v>15.411</v>
      </c>
      <c r="P27" s="55">
        <v>5.1890000000000001</v>
      </c>
      <c r="Q27" s="55">
        <v>3.048</v>
      </c>
    </row>
    <row r="28" spans="1:17" ht="11.25" customHeight="1" x14ac:dyDescent="0.2">
      <c r="A28" s="106">
        <v>10</v>
      </c>
      <c r="B28" s="60" t="s">
        <v>104</v>
      </c>
      <c r="C28" s="60"/>
      <c r="D28" s="60"/>
      <c r="E28" s="60"/>
      <c r="F28" s="35">
        <v>11355.651</v>
      </c>
      <c r="G28" s="48" t="s">
        <v>4</v>
      </c>
      <c r="H28" s="35">
        <v>2892.989</v>
      </c>
      <c r="I28" s="35" t="s">
        <v>286</v>
      </c>
      <c r="J28" s="55">
        <v>11.847</v>
      </c>
      <c r="K28" s="55">
        <v>7.2640000000000002</v>
      </c>
      <c r="L28" s="55">
        <v>17.763000000000002</v>
      </c>
      <c r="M28" s="55">
        <v>17.238</v>
      </c>
      <c r="N28" s="55">
        <v>11.743</v>
      </c>
      <c r="O28" s="55">
        <v>21.048999999999999</v>
      </c>
      <c r="P28" s="55">
        <v>9.3360000000000003</v>
      </c>
      <c r="Q28" s="55">
        <v>3.7610000000000001</v>
      </c>
    </row>
    <row r="29" spans="1:17" ht="11.25" customHeight="1" x14ac:dyDescent="0.2">
      <c r="A29" s="106">
        <v>11</v>
      </c>
      <c r="B29" s="60" t="s">
        <v>105</v>
      </c>
      <c r="C29" s="60"/>
      <c r="D29" s="60"/>
      <c r="E29" s="60"/>
      <c r="F29" s="35">
        <v>7580.0929999999998</v>
      </c>
      <c r="G29" s="48" t="s">
        <v>4</v>
      </c>
      <c r="H29" s="35">
        <v>1505.3620000000001</v>
      </c>
      <c r="I29" s="35" t="s">
        <v>286</v>
      </c>
      <c r="J29" s="55">
        <v>9.4969999999999999</v>
      </c>
      <c r="K29" s="55">
        <v>18.719000000000001</v>
      </c>
      <c r="L29" s="55">
        <v>18.779</v>
      </c>
      <c r="M29" s="55">
        <v>24.213000000000001</v>
      </c>
      <c r="N29" s="55">
        <v>7.806</v>
      </c>
      <c r="O29" s="55">
        <v>10.85</v>
      </c>
      <c r="P29" s="55">
        <v>6.8159999999999998</v>
      </c>
      <c r="Q29" s="55">
        <v>3.32</v>
      </c>
    </row>
    <row r="30" spans="1:17" ht="11.25" customHeight="1" x14ac:dyDescent="0.2">
      <c r="A30" s="106">
        <v>12</v>
      </c>
      <c r="B30" s="60" t="s">
        <v>106</v>
      </c>
      <c r="C30" s="60"/>
      <c r="D30" s="60"/>
      <c r="E30" s="60"/>
      <c r="F30" s="35">
        <v>6930.1149999999998</v>
      </c>
      <c r="G30" s="48" t="s">
        <v>4</v>
      </c>
      <c r="H30" s="35">
        <v>3623.2469999999998</v>
      </c>
      <c r="I30" s="35" t="s">
        <v>286</v>
      </c>
      <c r="J30" s="55">
        <v>58.456000000000003</v>
      </c>
      <c r="K30" s="55">
        <v>9.7040000000000006</v>
      </c>
      <c r="L30" s="55">
        <v>2.6520000000000001</v>
      </c>
      <c r="M30" s="55">
        <v>0.91600000000000004</v>
      </c>
      <c r="N30" s="55">
        <v>2.472</v>
      </c>
      <c r="O30" s="55">
        <v>9.8550000000000004</v>
      </c>
      <c r="P30" s="55">
        <v>11.175000000000001</v>
      </c>
      <c r="Q30" s="55">
        <v>4.7699999999999996</v>
      </c>
    </row>
    <row r="31" spans="1:17" ht="11.25" customHeight="1" x14ac:dyDescent="0.2">
      <c r="A31" s="106">
        <v>13</v>
      </c>
      <c r="B31" s="60" t="s">
        <v>107</v>
      </c>
      <c r="C31" s="60"/>
      <c r="D31" s="60"/>
      <c r="E31" s="60"/>
      <c r="F31" s="35">
        <v>1184.377</v>
      </c>
      <c r="G31" s="48" t="s">
        <v>4</v>
      </c>
      <c r="H31" s="35">
        <v>504.30200000000002</v>
      </c>
      <c r="I31" s="35" t="s">
        <v>286</v>
      </c>
      <c r="J31" s="55">
        <v>0.60399999999999998</v>
      </c>
      <c r="K31" s="55">
        <v>8.4469999999999992</v>
      </c>
      <c r="L31" s="55">
        <v>5.335</v>
      </c>
      <c r="M31" s="55">
        <v>8.6639999999999997</v>
      </c>
      <c r="N31" s="55">
        <v>14.766999999999999</v>
      </c>
      <c r="O31" s="55">
        <v>34.628</v>
      </c>
      <c r="P31" s="55">
        <v>17.552</v>
      </c>
      <c r="Q31" s="55">
        <v>10.002000000000001</v>
      </c>
    </row>
    <row r="32" spans="1:17" ht="11.25" customHeight="1" x14ac:dyDescent="0.2">
      <c r="A32" s="106">
        <v>14</v>
      </c>
      <c r="B32" s="60" t="s">
        <v>145</v>
      </c>
      <c r="C32" s="60"/>
      <c r="D32" s="60"/>
      <c r="E32" s="60"/>
      <c r="F32" s="35">
        <v>21667.75</v>
      </c>
      <c r="G32" s="48" t="s">
        <v>4</v>
      </c>
      <c r="H32" s="35">
        <v>4267.1869999999999</v>
      </c>
      <c r="I32" s="35" t="s">
        <v>286</v>
      </c>
      <c r="J32" s="55">
        <v>23.742000000000001</v>
      </c>
      <c r="K32" s="55">
        <v>18.102</v>
      </c>
      <c r="L32" s="55">
        <v>12.356</v>
      </c>
      <c r="M32" s="55">
        <v>17.527000000000001</v>
      </c>
      <c r="N32" s="55">
        <v>10.91</v>
      </c>
      <c r="O32" s="55">
        <v>12.428000000000001</v>
      </c>
      <c r="P32" s="55">
        <v>4.0119999999999996</v>
      </c>
      <c r="Q32" s="55">
        <v>0.92300000000000004</v>
      </c>
    </row>
    <row r="33" spans="1:17" ht="11.25" customHeight="1" x14ac:dyDescent="0.2">
      <c r="A33" s="106">
        <v>15</v>
      </c>
      <c r="B33" s="60" t="s">
        <v>108</v>
      </c>
      <c r="C33" s="60"/>
      <c r="D33" s="60"/>
      <c r="E33" s="60"/>
      <c r="F33" s="35">
        <v>7520.0479999999998</v>
      </c>
      <c r="G33" s="48" t="s">
        <v>4</v>
      </c>
      <c r="H33" s="35">
        <v>1776.13</v>
      </c>
      <c r="I33" s="35" t="s">
        <v>286</v>
      </c>
      <c r="J33" s="55">
        <v>0.52200000000000002</v>
      </c>
      <c r="K33" s="55">
        <v>4.0469999999999997</v>
      </c>
      <c r="L33" s="55">
        <v>6.8849999999999998</v>
      </c>
      <c r="M33" s="55">
        <v>21.811</v>
      </c>
      <c r="N33" s="55">
        <v>26.524999999999999</v>
      </c>
      <c r="O33" s="55">
        <v>22.914999999999999</v>
      </c>
      <c r="P33" s="55">
        <v>13.231</v>
      </c>
      <c r="Q33" s="55">
        <v>4.0640000000000001</v>
      </c>
    </row>
    <row r="34" spans="1:17" ht="11.25" customHeight="1" x14ac:dyDescent="0.2">
      <c r="A34" s="106">
        <v>16</v>
      </c>
      <c r="B34" s="60" t="s">
        <v>249</v>
      </c>
      <c r="C34" s="60"/>
      <c r="D34" s="60"/>
      <c r="E34" s="60"/>
      <c r="F34" s="35">
        <v>20986.161</v>
      </c>
      <c r="G34" s="48" t="s">
        <v>4</v>
      </c>
      <c r="H34" s="35">
        <v>2074.009</v>
      </c>
      <c r="I34" s="35" t="s">
        <v>286</v>
      </c>
      <c r="J34" s="55">
        <v>28.457000000000001</v>
      </c>
      <c r="K34" s="55">
        <v>28.952999999999999</v>
      </c>
      <c r="L34" s="55">
        <v>18.114000000000001</v>
      </c>
      <c r="M34" s="55">
        <v>9.8770000000000007</v>
      </c>
      <c r="N34" s="55">
        <v>5.8570000000000002</v>
      </c>
      <c r="O34" s="55">
        <v>5.1219999999999999</v>
      </c>
      <c r="P34" s="55">
        <v>2.5579999999999998</v>
      </c>
      <c r="Q34" s="55">
        <v>1.0620000000000001</v>
      </c>
    </row>
    <row r="35" spans="1:17" ht="11.25" customHeight="1" x14ac:dyDescent="0.2">
      <c r="A35" s="106">
        <v>17</v>
      </c>
      <c r="B35" s="60" t="s">
        <v>109</v>
      </c>
      <c r="C35" s="60"/>
      <c r="D35" s="60"/>
      <c r="E35" s="60"/>
      <c r="F35" s="35">
        <v>1584.546</v>
      </c>
      <c r="G35" s="48" t="s">
        <v>4</v>
      </c>
      <c r="H35" s="35">
        <v>608.96</v>
      </c>
      <c r="I35" s="35" t="s">
        <v>286</v>
      </c>
      <c r="J35" s="55">
        <v>8.2810000000000006</v>
      </c>
      <c r="K35" s="55">
        <v>24.358000000000001</v>
      </c>
      <c r="L35" s="55">
        <v>18.199000000000002</v>
      </c>
      <c r="M35" s="55">
        <v>7.27</v>
      </c>
      <c r="N35" s="55">
        <v>10.824</v>
      </c>
      <c r="O35" s="55">
        <v>25.224</v>
      </c>
      <c r="P35" s="55">
        <v>3.085</v>
      </c>
      <c r="Q35" s="55">
        <v>2.7589999999999999</v>
      </c>
    </row>
    <row r="36" spans="1:17" ht="11.25" customHeight="1" x14ac:dyDescent="0.2">
      <c r="A36" s="106">
        <v>18</v>
      </c>
      <c r="B36" s="60" t="s">
        <v>110</v>
      </c>
      <c r="C36" s="60"/>
      <c r="D36" s="60"/>
      <c r="E36" s="60"/>
      <c r="F36" s="35">
        <v>42038.565000000002</v>
      </c>
      <c r="G36" s="48" t="s">
        <v>4</v>
      </c>
      <c r="H36" s="35">
        <v>5494.2579999999998</v>
      </c>
      <c r="I36" s="35" t="s">
        <v>286</v>
      </c>
      <c r="J36" s="55">
        <v>5.1029999999999998</v>
      </c>
      <c r="K36" s="55">
        <v>7.2990000000000004</v>
      </c>
      <c r="L36" s="55">
        <v>6.3979999999999997</v>
      </c>
      <c r="M36" s="55">
        <v>9.234</v>
      </c>
      <c r="N36" s="55">
        <v>12.420999999999999</v>
      </c>
      <c r="O36" s="55">
        <v>29.539000000000001</v>
      </c>
      <c r="P36" s="55">
        <v>18.888999999999999</v>
      </c>
      <c r="Q36" s="55">
        <v>11.118</v>
      </c>
    </row>
    <row r="37" spans="1:17" ht="11.25" customHeight="1" x14ac:dyDescent="0.2">
      <c r="A37" s="106">
        <v>19</v>
      </c>
      <c r="B37" s="60" t="s">
        <v>114</v>
      </c>
      <c r="C37" s="60"/>
      <c r="D37" s="60"/>
      <c r="E37" s="60"/>
      <c r="F37" s="35" t="s">
        <v>285</v>
      </c>
      <c r="G37" s="48" t="s">
        <v>4</v>
      </c>
      <c r="H37" s="35" t="s">
        <v>285</v>
      </c>
      <c r="I37" s="35" t="s">
        <v>286</v>
      </c>
      <c r="J37" s="55" t="s">
        <v>286</v>
      </c>
      <c r="K37" s="55" t="s">
        <v>286</v>
      </c>
      <c r="L37" s="55" t="s">
        <v>286</v>
      </c>
      <c r="M37" s="55" t="s">
        <v>286</v>
      </c>
      <c r="N37" s="55" t="s">
        <v>286</v>
      </c>
      <c r="O37" s="55" t="s">
        <v>286</v>
      </c>
      <c r="P37" s="55" t="s">
        <v>286</v>
      </c>
      <c r="Q37" s="55" t="s">
        <v>286</v>
      </c>
    </row>
    <row r="38" spans="1:17" ht="11.25" customHeight="1" x14ac:dyDescent="0.2">
      <c r="A38" s="106">
        <v>20</v>
      </c>
      <c r="B38" s="60" t="s">
        <v>111</v>
      </c>
      <c r="C38" s="60"/>
      <c r="D38" s="60"/>
      <c r="E38" s="60"/>
      <c r="F38" s="35">
        <v>3569.0830000000001</v>
      </c>
      <c r="G38" s="48" t="s">
        <v>4</v>
      </c>
      <c r="H38" s="35">
        <v>1721.05</v>
      </c>
      <c r="I38" s="35" t="s">
        <v>286</v>
      </c>
      <c r="J38" s="55">
        <v>47.006</v>
      </c>
      <c r="K38" s="55">
        <v>3.0910000000000002</v>
      </c>
      <c r="L38" s="55">
        <v>6.1210000000000004</v>
      </c>
      <c r="M38" s="55">
        <v>17.495000000000001</v>
      </c>
      <c r="N38" s="55">
        <v>8.5990000000000002</v>
      </c>
      <c r="O38" s="55">
        <v>6.1820000000000004</v>
      </c>
      <c r="P38" s="55">
        <v>4.7869999999999999</v>
      </c>
      <c r="Q38" s="55">
        <v>6.7190000000000003</v>
      </c>
    </row>
    <row r="39" spans="1:17" ht="12" customHeight="1" thickBot="1" x14ac:dyDescent="0.25">
      <c r="A39" s="51"/>
      <c r="B39" s="51"/>
      <c r="C39" s="51"/>
      <c r="D39" s="51"/>
      <c r="E39" s="51"/>
      <c r="F39" s="118"/>
      <c r="G39" s="119"/>
      <c r="H39" s="118"/>
      <c r="I39" s="118"/>
      <c r="J39" s="120"/>
      <c r="K39" s="120"/>
      <c r="L39" s="120"/>
      <c r="M39" s="120"/>
      <c r="N39" s="118"/>
      <c r="O39" s="66"/>
      <c r="P39" s="120"/>
      <c r="Q39" s="120"/>
    </row>
    <row r="40" spans="1:17" ht="12.75" customHeight="1" x14ac:dyDescent="0.2">
      <c r="A40" s="34"/>
      <c r="O40" s="1"/>
      <c r="P40" s="1"/>
      <c r="Q40" s="1"/>
    </row>
  </sheetData>
  <sheetProtection formatCells="0" formatColumns="0" formatRows="0"/>
  <mergeCells count="4">
    <mergeCell ref="A11:B11"/>
    <mergeCell ref="J6:Q6"/>
    <mergeCell ref="F6:H6"/>
    <mergeCell ref="G7:H7"/>
  </mergeCells>
  <phoneticPr fontId="13" type="noConversion"/>
  <pageMargins left="0.75" right="0.75" top="1" bottom="1" header="0.5" footer="0.5"/>
  <pageSetup paperSize="9" scale="9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R40"/>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7.140625" style="1" customWidth="1"/>
    <col min="7" max="7" width="1.85546875" style="1" bestFit="1" customWidth="1"/>
    <col min="8" max="8" width="5.7109375" style="1" bestFit="1" customWidth="1"/>
    <col min="9" max="9" width="1.42578125" style="1" customWidth="1"/>
    <col min="10" max="10" width="4.28515625" style="1" customWidth="1"/>
    <col min="11" max="13" width="5.28515625" style="1" bestFit="1" customWidth="1"/>
    <col min="14" max="14" width="6.85546875" style="1" customWidth="1"/>
    <col min="15" max="15" width="7.140625" style="33" customWidth="1"/>
    <col min="16" max="16" width="7" style="33" customWidth="1"/>
    <col min="17" max="17" width="5" style="33" customWidth="1"/>
    <col min="18" max="16384" width="9.140625" style="1"/>
  </cols>
  <sheetData>
    <row r="1" spans="1:18" ht="6.75" customHeight="1" x14ac:dyDescent="0.2"/>
    <row r="2" spans="1:18" ht="15" customHeight="1" x14ac:dyDescent="0.2">
      <c r="A2" s="183" t="s">
        <v>517</v>
      </c>
      <c r="B2" s="19"/>
      <c r="C2" s="19"/>
      <c r="D2" s="19"/>
      <c r="E2" s="19"/>
      <c r="F2" s="19"/>
      <c r="G2" s="19"/>
      <c r="H2" s="19"/>
      <c r="I2" s="19"/>
      <c r="J2" s="19"/>
      <c r="K2" s="19"/>
      <c r="L2" s="19"/>
      <c r="M2" s="19"/>
      <c r="N2" s="19"/>
      <c r="O2" s="32"/>
      <c r="P2" s="32"/>
      <c r="Q2" s="32"/>
    </row>
    <row r="3" spans="1:18" ht="15" hidden="1" customHeight="1" x14ac:dyDescent="0.2">
      <c r="A3" s="183"/>
      <c r="B3" s="19"/>
      <c r="C3" s="19"/>
      <c r="D3" s="19"/>
      <c r="E3" s="19"/>
      <c r="F3" s="19"/>
      <c r="G3" s="19"/>
      <c r="H3" s="19"/>
      <c r="I3" s="19"/>
      <c r="J3" s="19"/>
      <c r="K3" s="19"/>
      <c r="L3" s="19"/>
      <c r="M3" s="19"/>
      <c r="N3" s="19"/>
      <c r="O3" s="32"/>
      <c r="P3" s="32"/>
      <c r="Q3" s="32"/>
    </row>
    <row r="4" spans="1:18" ht="15" customHeight="1" thickBot="1" x14ac:dyDescent="0.25">
      <c r="A4" s="357" t="s">
        <v>518</v>
      </c>
      <c r="B4" s="43"/>
      <c r="C4" s="43"/>
      <c r="D4" s="43"/>
      <c r="E4" s="43"/>
      <c r="F4" s="43"/>
      <c r="G4" s="43"/>
      <c r="H4" s="43"/>
      <c r="I4" s="43"/>
      <c r="J4" s="19"/>
      <c r="K4" s="19"/>
      <c r="L4" s="19"/>
      <c r="M4" s="19"/>
      <c r="N4" s="19"/>
      <c r="O4" s="32"/>
      <c r="P4" s="32"/>
      <c r="Q4" s="32"/>
    </row>
    <row r="5" spans="1:18" ht="15.75" hidden="1" thickBot="1" x14ac:dyDescent="0.3">
      <c r="A5" s="44"/>
      <c r="B5" s="43"/>
      <c r="C5" s="43"/>
      <c r="D5" s="43"/>
      <c r="E5" s="43"/>
      <c r="F5" s="43"/>
      <c r="G5" s="43"/>
      <c r="H5" s="43"/>
      <c r="I5" s="43"/>
      <c r="J5" s="19"/>
      <c r="K5" s="19"/>
      <c r="L5" s="19"/>
      <c r="M5" s="19"/>
      <c r="N5" s="19"/>
      <c r="O5" s="32"/>
      <c r="P5" s="32"/>
      <c r="Q5" s="32"/>
    </row>
    <row r="6" spans="1:18" ht="22.5" x14ac:dyDescent="0.2">
      <c r="A6" s="34" t="s">
        <v>54</v>
      </c>
      <c r="B6" s="34" t="s">
        <v>140</v>
      </c>
      <c r="C6" s="34"/>
      <c r="D6" s="34"/>
      <c r="E6" s="34"/>
      <c r="F6" s="500" t="s">
        <v>282</v>
      </c>
      <c r="G6" s="500"/>
      <c r="H6" s="500"/>
      <c r="I6" s="101"/>
      <c r="J6" s="502" t="s">
        <v>63</v>
      </c>
      <c r="K6" s="503"/>
      <c r="L6" s="503"/>
      <c r="M6" s="503"/>
      <c r="N6" s="503"/>
      <c r="O6" s="503"/>
      <c r="P6" s="503"/>
      <c r="Q6" s="503"/>
    </row>
    <row r="7" spans="1:18" ht="14.25" customHeight="1" thickBot="1" x14ac:dyDescent="0.25">
      <c r="A7" s="51"/>
      <c r="B7" s="51"/>
      <c r="C7" s="51"/>
      <c r="D7" s="51"/>
      <c r="E7" s="51"/>
      <c r="F7" s="26" t="s">
        <v>22</v>
      </c>
      <c r="G7" s="501" t="s">
        <v>124</v>
      </c>
      <c r="H7" s="501"/>
      <c r="I7" s="107"/>
      <c r="J7" s="26" t="s">
        <v>55</v>
      </c>
      <c r="K7" s="26" t="s">
        <v>56</v>
      </c>
      <c r="L7" s="26" t="s">
        <v>57</v>
      </c>
      <c r="M7" s="26" t="s">
        <v>58</v>
      </c>
      <c r="N7" s="26" t="s">
        <v>59</v>
      </c>
      <c r="O7" s="26" t="s">
        <v>60</v>
      </c>
      <c r="P7" s="26" t="s">
        <v>61</v>
      </c>
      <c r="Q7" s="26" t="s">
        <v>62</v>
      </c>
    </row>
    <row r="8" spans="1:18" ht="12" customHeight="1" x14ac:dyDescent="0.2">
      <c r="A8" s="61"/>
      <c r="B8" s="61"/>
      <c r="C8" s="61"/>
      <c r="D8" s="61"/>
      <c r="E8" s="61"/>
      <c r="F8" s="101"/>
      <c r="G8" s="101"/>
      <c r="H8" s="101"/>
      <c r="I8" s="101"/>
      <c r="J8" s="101"/>
      <c r="K8" s="101"/>
      <c r="L8" s="101"/>
      <c r="M8" s="101"/>
      <c r="N8" s="101"/>
      <c r="O8" s="101"/>
      <c r="P8" s="101"/>
      <c r="Q8" s="101"/>
    </row>
    <row r="9" spans="1:18" ht="12" hidden="1" customHeight="1" x14ac:dyDescent="0.2">
      <c r="A9" s="61"/>
      <c r="B9" s="61"/>
      <c r="C9" s="61"/>
      <c r="D9" s="61"/>
      <c r="E9" s="61"/>
      <c r="F9" s="101"/>
      <c r="G9" s="101"/>
      <c r="H9" s="101"/>
      <c r="I9" s="101"/>
      <c r="J9" s="101"/>
      <c r="K9" s="101"/>
      <c r="L9" s="101"/>
      <c r="M9" s="101"/>
      <c r="N9" s="101"/>
      <c r="O9" s="101"/>
      <c r="P9" s="101"/>
      <c r="Q9" s="101"/>
    </row>
    <row r="10" spans="1:18" ht="12" hidden="1" customHeight="1" x14ac:dyDescent="0.2">
      <c r="A10" s="61"/>
      <c r="B10" s="61"/>
      <c r="C10" s="61"/>
      <c r="D10" s="61"/>
      <c r="E10" s="61"/>
      <c r="F10" s="101"/>
      <c r="G10" s="101"/>
      <c r="H10" s="101"/>
      <c r="I10" s="101"/>
      <c r="J10" s="101"/>
      <c r="K10" s="101"/>
      <c r="L10" s="101"/>
      <c r="M10" s="101"/>
      <c r="N10" s="101"/>
      <c r="O10" s="101"/>
      <c r="P10" s="101"/>
      <c r="Q10" s="101"/>
    </row>
    <row r="11" spans="1:18" ht="12" customHeight="1" x14ac:dyDescent="0.2">
      <c r="A11" s="498" t="s">
        <v>22</v>
      </c>
      <c r="B11" s="498"/>
      <c r="C11" s="34"/>
      <c r="D11" s="34"/>
      <c r="E11" s="34"/>
      <c r="F11" s="68">
        <v>38552.856</v>
      </c>
      <c r="G11" s="48" t="s">
        <v>4</v>
      </c>
      <c r="H11" s="68">
        <v>1945.9929999999999</v>
      </c>
      <c r="I11" s="68" t="s">
        <v>286</v>
      </c>
      <c r="J11" s="113">
        <v>1.0409999999999999</v>
      </c>
      <c r="K11" s="113">
        <v>3.7320000000000002</v>
      </c>
      <c r="L11" s="113">
        <v>6.3239999999999998</v>
      </c>
      <c r="M11" s="113">
        <v>12.006</v>
      </c>
      <c r="N11" s="113">
        <v>11.944000000000001</v>
      </c>
      <c r="O11" s="113">
        <v>27.318000000000001</v>
      </c>
      <c r="P11" s="113">
        <v>20.376999999999999</v>
      </c>
      <c r="Q11" s="113">
        <v>17.259</v>
      </c>
      <c r="R11" s="19"/>
    </row>
    <row r="12" spans="1:18" ht="12" customHeight="1" x14ac:dyDescent="0.2">
      <c r="A12" s="61"/>
      <c r="B12" s="61"/>
      <c r="C12" s="61"/>
      <c r="D12" s="61"/>
      <c r="E12" s="61"/>
      <c r="F12" s="101"/>
      <c r="G12" s="58"/>
      <c r="H12" s="101"/>
      <c r="I12" s="101"/>
      <c r="J12" s="101"/>
      <c r="K12" s="101"/>
      <c r="L12" s="101"/>
      <c r="M12" s="101"/>
      <c r="N12" s="101"/>
      <c r="O12" s="101"/>
      <c r="P12" s="101"/>
      <c r="Q12" s="101"/>
    </row>
    <row r="13" spans="1:18" s="106" customFormat="1" ht="11.25" customHeight="1" x14ac:dyDescent="0.2">
      <c r="A13" s="106">
        <v>1</v>
      </c>
      <c r="B13" s="106" t="s">
        <v>112</v>
      </c>
      <c r="F13" s="35">
        <v>5590.1369999999997</v>
      </c>
      <c r="G13" s="48" t="s">
        <v>4</v>
      </c>
      <c r="H13" s="35">
        <v>894.82600000000002</v>
      </c>
      <c r="I13" s="99" t="s">
        <v>286</v>
      </c>
      <c r="J13" s="55">
        <v>0.122</v>
      </c>
      <c r="K13" s="55">
        <v>0.99199999999999999</v>
      </c>
      <c r="L13" s="55">
        <v>6.9580000000000002</v>
      </c>
      <c r="M13" s="55">
        <v>26.95</v>
      </c>
      <c r="N13" s="55">
        <v>22.542000000000002</v>
      </c>
      <c r="O13" s="55">
        <v>31.058</v>
      </c>
      <c r="P13" s="55">
        <v>9.3740000000000006</v>
      </c>
      <c r="Q13" s="55">
        <v>2.004</v>
      </c>
    </row>
    <row r="14" spans="1:18" ht="11.25" customHeight="1" x14ac:dyDescent="0.2">
      <c r="A14" s="60"/>
      <c r="B14" s="70" t="s">
        <v>95</v>
      </c>
      <c r="C14" s="70"/>
      <c r="D14" s="70"/>
      <c r="E14" s="70"/>
      <c r="F14" s="35">
        <v>3932.9059999999999</v>
      </c>
      <c r="G14" s="48" t="s">
        <v>4</v>
      </c>
      <c r="H14" s="35">
        <v>798.92</v>
      </c>
      <c r="I14" s="35" t="s">
        <v>286</v>
      </c>
      <c r="J14" s="55">
        <v>0.10199999999999999</v>
      </c>
      <c r="K14" s="55">
        <v>0.86599999999999999</v>
      </c>
      <c r="L14" s="55">
        <v>7.1150000000000002</v>
      </c>
      <c r="M14" s="55">
        <v>29.376999999999999</v>
      </c>
      <c r="N14" s="55">
        <v>26.960999999999999</v>
      </c>
      <c r="O14" s="55">
        <v>33.386000000000003</v>
      </c>
      <c r="P14" s="55">
        <v>2.1930000000000001</v>
      </c>
      <c r="Q14" s="55" t="s">
        <v>285</v>
      </c>
    </row>
    <row r="15" spans="1:18" ht="11.25" customHeight="1" x14ac:dyDescent="0.2">
      <c r="A15" s="106">
        <v>2</v>
      </c>
      <c r="B15" s="60" t="s">
        <v>96</v>
      </c>
      <c r="C15" s="60"/>
      <c r="D15" s="60"/>
      <c r="E15" s="60"/>
      <c r="F15" s="35">
        <v>181.88800000000001</v>
      </c>
      <c r="G15" s="48" t="s">
        <v>4</v>
      </c>
      <c r="H15" s="35">
        <v>135.19900000000001</v>
      </c>
      <c r="I15" s="35" t="s">
        <v>286</v>
      </c>
      <c r="J15" s="55">
        <v>0.11799999999999999</v>
      </c>
      <c r="K15" s="55">
        <v>0.106</v>
      </c>
      <c r="L15" s="55">
        <v>1.2509999999999999</v>
      </c>
      <c r="M15" s="55">
        <v>2.867</v>
      </c>
      <c r="N15" s="55">
        <v>12.37</v>
      </c>
      <c r="O15" s="55">
        <v>40.811</v>
      </c>
      <c r="P15" s="55">
        <v>35.26</v>
      </c>
      <c r="Q15" s="55">
        <v>7.218</v>
      </c>
    </row>
    <row r="16" spans="1:18" ht="11.25" customHeight="1" x14ac:dyDescent="0.2">
      <c r="A16" s="106">
        <v>3</v>
      </c>
      <c r="B16" s="60" t="s">
        <v>141</v>
      </c>
      <c r="C16" s="60"/>
      <c r="D16" s="60"/>
      <c r="E16" s="60"/>
      <c r="F16" s="35">
        <v>3634.5970000000002</v>
      </c>
      <c r="G16" s="48" t="s">
        <v>4</v>
      </c>
      <c r="H16" s="35">
        <v>475.04500000000002</v>
      </c>
      <c r="I16" s="35" t="s">
        <v>286</v>
      </c>
      <c r="J16" s="55">
        <v>6.4009999999999998</v>
      </c>
      <c r="K16" s="55">
        <v>25.66</v>
      </c>
      <c r="L16" s="55">
        <v>26.780999999999999</v>
      </c>
      <c r="M16" s="55">
        <v>20.356000000000002</v>
      </c>
      <c r="N16" s="55">
        <v>7.8250000000000002</v>
      </c>
      <c r="O16" s="55">
        <v>6.2889999999999997</v>
      </c>
      <c r="P16" s="55">
        <v>4.8070000000000004</v>
      </c>
      <c r="Q16" s="55">
        <v>1.88</v>
      </c>
    </row>
    <row r="17" spans="1:17" ht="11.25" customHeight="1" x14ac:dyDescent="0.2">
      <c r="A17" s="106"/>
      <c r="B17" s="70" t="s">
        <v>97</v>
      </c>
      <c r="C17" s="70"/>
      <c r="D17" s="70"/>
      <c r="E17" s="70"/>
      <c r="F17" s="35">
        <v>3169.1930000000002</v>
      </c>
      <c r="G17" s="48" t="s">
        <v>4</v>
      </c>
      <c r="H17" s="35">
        <v>429.45600000000002</v>
      </c>
      <c r="I17" s="35" t="s">
        <v>286</v>
      </c>
      <c r="J17" s="55">
        <v>7.2439999999999998</v>
      </c>
      <c r="K17" s="55">
        <v>28.516999999999999</v>
      </c>
      <c r="L17" s="55">
        <v>29.298999999999999</v>
      </c>
      <c r="M17" s="55">
        <v>14.724</v>
      </c>
      <c r="N17" s="55">
        <v>8.0350000000000001</v>
      </c>
      <c r="O17" s="55">
        <v>5.673</v>
      </c>
      <c r="P17" s="55">
        <v>4.6539999999999999</v>
      </c>
      <c r="Q17" s="55">
        <v>1.8560000000000001</v>
      </c>
    </row>
    <row r="18" spans="1:17" ht="11.25" customHeight="1" x14ac:dyDescent="0.2">
      <c r="A18" s="106">
        <v>4</v>
      </c>
      <c r="B18" s="60" t="s">
        <v>98</v>
      </c>
      <c r="C18" s="60"/>
      <c r="D18" s="60"/>
      <c r="E18" s="60"/>
      <c r="F18" s="35">
        <v>5191.3339999999998</v>
      </c>
      <c r="G18" s="48" t="s">
        <v>4</v>
      </c>
      <c r="H18" s="35">
        <v>809.80200000000002</v>
      </c>
      <c r="I18" s="35" t="s">
        <v>286</v>
      </c>
      <c r="J18" s="55">
        <v>0.25700000000000001</v>
      </c>
      <c r="K18" s="55">
        <v>0.255</v>
      </c>
      <c r="L18" s="55">
        <v>1.423</v>
      </c>
      <c r="M18" s="55">
        <v>3.5059999999999998</v>
      </c>
      <c r="N18" s="55">
        <v>7.4359999999999999</v>
      </c>
      <c r="O18" s="55">
        <v>28.475999999999999</v>
      </c>
      <c r="P18" s="55">
        <v>28.721</v>
      </c>
      <c r="Q18" s="55">
        <v>29.925999999999998</v>
      </c>
    </row>
    <row r="19" spans="1:17" ht="11.25" customHeight="1" x14ac:dyDescent="0.2">
      <c r="A19" s="106">
        <v>5</v>
      </c>
      <c r="B19" s="60" t="s">
        <v>142</v>
      </c>
      <c r="C19" s="60"/>
      <c r="D19" s="60"/>
      <c r="E19" s="60"/>
      <c r="F19" s="35">
        <v>189.24799999999999</v>
      </c>
      <c r="G19" s="48" t="s">
        <v>4</v>
      </c>
      <c r="H19" s="35">
        <v>108.744</v>
      </c>
      <c r="I19" s="35" t="s">
        <v>286</v>
      </c>
      <c r="J19" s="55">
        <v>1.4E-2</v>
      </c>
      <c r="K19" s="55">
        <v>0.317</v>
      </c>
      <c r="L19" s="55">
        <v>1.327</v>
      </c>
      <c r="M19" s="55">
        <v>6.8659999999999997</v>
      </c>
      <c r="N19" s="55">
        <v>6.0149999999999997</v>
      </c>
      <c r="O19" s="55">
        <v>53.731999999999999</v>
      </c>
      <c r="P19" s="55">
        <v>21.207999999999998</v>
      </c>
      <c r="Q19" s="55">
        <v>10.522</v>
      </c>
    </row>
    <row r="20" spans="1:17" ht="11.25" customHeight="1" x14ac:dyDescent="0.2">
      <c r="A20" s="106">
        <v>6</v>
      </c>
      <c r="B20" s="60" t="s">
        <v>143</v>
      </c>
      <c r="C20" s="60"/>
      <c r="D20" s="60"/>
      <c r="E20" s="60"/>
      <c r="F20" s="35">
        <v>4332.5680000000002</v>
      </c>
      <c r="G20" s="48" t="s">
        <v>4</v>
      </c>
      <c r="H20" s="35">
        <v>946.01099999999997</v>
      </c>
      <c r="I20" s="35" t="s">
        <v>286</v>
      </c>
      <c r="J20" s="55">
        <v>0.49</v>
      </c>
      <c r="K20" s="55">
        <v>2.0230000000000001</v>
      </c>
      <c r="L20" s="55">
        <v>6.2030000000000003</v>
      </c>
      <c r="M20" s="55">
        <v>13.010999999999999</v>
      </c>
      <c r="N20" s="55">
        <v>18.033999999999999</v>
      </c>
      <c r="O20" s="55">
        <v>35.07</v>
      </c>
      <c r="P20" s="55">
        <v>12.22</v>
      </c>
      <c r="Q20" s="55">
        <v>12.949</v>
      </c>
    </row>
    <row r="21" spans="1:17" ht="11.25" customHeight="1" x14ac:dyDescent="0.2">
      <c r="A21" s="106"/>
      <c r="B21" s="70" t="s">
        <v>99</v>
      </c>
      <c r="C21" s="70"/>
      <c r="D21" s="70"/>
      <c r="E21" s="70"/>
      <c r="F21" s="35">
        <v>1156.366</v>
      </c>
      <c r="G21" s="48" t="s">
        <v>4</v>
      </c>
      <c r="H21" s="35">
        <v>316.72800000000001</v>
      </c>
      <c r="I21" s="35" t="s">
        <v>286</v>
      </c>
      <c r="J21" s="55">
        <v>0.26400000000000001</v>
      </c>
      <c r="K21" s="55">
        <v>3.278</v>
      </c>
      <c r="L21" s="55">
        <v>2.367</v>
      </c>
      <c r="M21" s="55">
        <v>5.1260000000000003</v>
      </c>
      <c r="N21" s="55">
        <v>11.567</v>
      </c>
      <c r="O21" s="55">
        <v>27.396999999999998</v>
      </c>
      <c r="P21" s="55">
        <v>23.006</v>
      </c>
      <c r="Q21" s="55">
        <v>26.994</v>
      </c>
    </row>
    <row r="22" spans="1:17" ht="11.25" customHeight="1" x14ac:dyDescent="0.2">
      <c r="A22" s="106"/>
      <c r="B22" s="70" t="s">
        <v>100</v>
      </c>
      <c r="C22" s="70"/>
      <c r="D22" s="70"/>
      <c r="E22" s="70"/>
      <c r="F22" s="35">
        <v>1931.2429999999999</v>
      </c>
      <c r="G22" s="48" t="s">
        <v>4</v>
      </c>
      <c r="H22" s="35">
        <v>674.98800000000006</v>
      </c>
      <c r="I22" s="35" t="s">
        <v>286</v>
      </c>
      <c r="J22" s="55">
        <v>0.193</v>
      </c>
      <c r="K22" s="55">
        <v>0.98199999999999998</v>
      </c>
      <c r="L22" s="55">
        <v>8.9440000000000008</v>
      </c>
      <c r="M22" s="55">
        <v>22.673999999999999</v>
      </c>
      <c r="N22" s="55">
        <v>26.79</v>
      </c>
      <c r="O22" s="55">
        <v>36.401000000000003</v>
      </c>
      <c r="P22" s="55">
        <v>2.1019999999999999</v>
      </c>
      <c r="Q22" s="55">
        <v>1.913</v>
      </c>
    </row>
    <row r="23" spans="1:17" ht="11.25" customHeight="1" x14ac:dyDescent="0.2">
      <c r="A23" s="106"/>
      <c r="B23" s="70" t="s">
        <v>101</v>
      </c>
      <c r="C23" s="70"/>
      <c r="D23" s="70"/>
      <c r="E23" s="70"/>
      <c r="F23" s="35">
        <v>775.846</v>
      </c>
      <c r="G23" s="48" t="s">
        <v>4</v>
      </c>
      <c r="H23" s="35">
        <v>456.48200000000003</v>
      </c>
      <c r="I23" s="35" t="s">
        <v>286</v>
      </c>
      <c r="J23" s="55">
        <v>1.827</v>
      </c>
      <c r="K23" s="55">
        <v>3.6589999999999998</v>
      </c>
      <c r="L23" s="55">
        <v>7.0510000000000002</v>
      </c>
      <c r="M23" s="55">
        <v>1.778</v>
      </c>
      <c r="N23" s="55">
        <v>10.111000000000001</v>
      </c>
      <c r="O23" s="55">
        <v>47.338999999999999</v>
      </c>
      <c r="P23" s="55">
        <v>13.057</v>
      </c>
      <c r="Q23" s="55">
        <v>15.179</v>
      </c>
    </row>
    <row r="24" spans="1:17" ht="11.25" customHeight="1" x14ac:dyDescent="0.2">
      <c r="A24" s="106">
        <v>7</v>
      </c>
      <c r="B24" s="60" t="s">
        <v>144</v>
      </c>
      <c r="C24" s="60"/>
      <c r="D24" s="60"/>
      <c r="E24" s="60"/>
      <c r="F24" s="35">
        <v>1439.3420000000001</v>
      </c>
      <c r="G24" s="48" t="s">
        <v>4</v>
      </c>
      <c r="H24" s="35">
        <v>365.46899999999999</v>
      </c>
      <c r="I24" s="35" t="s">
        <v>286</v>
      </c>
      <c r="J24" s="55">
        <v>0.23599999999999999</v>
      </c>
      <c r="K24" s="55">
        <v>2.4249999999999998</v>
      </c>
      <c r="L24" s="55">
        <v>9.202</v>
      </c>
      <c r="M24" s="55">
        <v>17.431000000000001</v>
      </c>
      <c r="N24" s="55">
        <v>14.815</v>
      </c>
      <c r="O24" s="55">
        <v>24.692</v>
      </c>
      <c r="P24" s="55">
        <v>26.882000000000001</v>
      </c>
      <c r="Q24" s="55">
        <v>4.3179999999999996</v>
      </c>
    </row>
    <row r="25" spans="1:17" ht="11.25" customHeight="1" x14ac:dyDescent="0.2">
      <c r="A25" s="106"/>
      <c r="B25" s="70" t="s">
        <v>102</v>
      </c>
      <c r="C25" s="70"/>
      <c r="D25" s="70"/>
      <c r="E25" s="70"/>
      <c r="F25" s="35">
        <v>1434.1659999999999</v>
      </c>
      <c r="G25" s="48" t="s">
        <v>4</v>
      </c>
      <c r="H25" s="35">
        <v>365.36599999999999</v>
      </c>
      <c r="I25" s="35" t="s">
        <v>286</v>
      </c>
      <c r="J25" s="55">
        <v>0.23699999999999999</v>
      </c>
      <c r="K25" s="55">
        <v>2.4340000000000002</v>
      </c>
      <c r="L25" s="55">
        <v>9.1869999999999994</v>
      </c>
      <c r="M25" s="55">
        <v>17.494</v>
      </c>
      <c r="N25" s="55">
        <v>14.868</v>
      </c>
      <c r="O25" s="55">
        <v>24.780999999999999</v>
      </c>
      <c r="P25" s="55">
        <v>26.978999999999999</v>
      </c>
      <c r="Q25" s="55">
        <v>4.0199999999999996</v>
      </c>
    </row>
    <row r="26" spans="1:17" ht="11.25" customHeight="1" x14ac:dyDescent="0.2">
      <c r="A26" s="106">
        <v>8</v>
      </c>
      <c r="B26" s="60" t="s">
        <v>113</v>
      </c>
      <c r="C26" s="60"/>
      <c r="D26" s="60"/>
      <c r="E26" s="60"/>
      <c r="F26" s="35">
        <v>1356.4390000000001</v>
      </c>
      <c r="G26" s="48" t="s">
        <v>4</v>
      </c>
      <c r="H26" s="35">
        <v>392.35199999999998</v>
      </c>
      <c r="I26" s="35" t="s">
        <v>286</v>
      </c>
      <c r="J26" s="55">
        <v>0.53300000000000003</v>
      </c>
      <c r="K26" s="55">
        <v>0.71299999999999997</v>
      </c>
      <c r="L26" s="55">
        <v>1.5489999999999999</v>
      </c>
      <c r="M26" s="55">
        <v>11.847</v>
      </c>
      <c r="N26" s="55">
        <v>10.473000000000001</v>
      </c>
      <c r="O26" s="55">
        <v>31.914000000000001</v>
      </c>
      <c r="P26" s="55">
        <v>28.434000000000001</v>
      </c>
      <c r="Q26" s="55">
        <v>14.537000000000001</v>
      </c>
    </row>
    <row r="27" spans="1:17" ht="11.25" customHeight="1" x14ac:dyDescent="0.2">
      <c r="A27" s="106">
        <v>9</v>
      </c>
      <c r="B27" s="60" t="s">
        <v>103</v>
      </c>
      <c r="C27" s="60"/>
      <c r="D27" s="60"/>
      <c r="E27" s="60"/>
      <c r="F27" s="35">
        <v>1904.433</v>
      </c>
      <c r="G27" s="48" t="s">
        <v>4</v>
      </c>
      <c r="H27" s="35">
        <v>365.39699999999999</v>
      </c>
      <c r="I27" s="35" t="s">
        <v>286</v>
      </c>
      <c r="J27" s="55">
        <v>0.83599999999999997</v>
      </c>
      <c r="K27" s="55">
        <v>2.86</v>
      </c>
      <c r="L27" s="55">
        <v>6.2389999999999999</v>
      </c>
      <c r="M27" s="55">
        <v>11.359</v>
      </c>
      <c r="N27" s="55">
        <v>8.9079999999999995</v>
      </c>
      <c r="O27" s="55">
        <v>31.277000000000001</v>
      </c>
      <c r="P27" s="55">
        <v>18.827999999999999</v>
      </c>
      <c r="Q27" s="55">
        <v>19.693000000000001</v>
      </c>
    </row>
    <row r="28" spans="1:17" ht="11.25" customHeight="1" x14ac:dyDescent="0.2">
      <c r="A28" s="106">
        <v>10</v>
      </c>
      <c r="B28" s="60" t="s">
        <v>104</v>
      </c>
      <c r="C28" s="60"/>
      <c r="D28" s="60"/>
      <c r="E28" s="60"/>
      <c r="F28" s="35">
        <v>1396.758</v>
      </c>
      <c r="G28" s="48" t="s">
        <v>4</v>
      </c>
      <c r="H28" s="35">
        <v>335.447</v>
      </c>
      <c r="I28" s="35" t="s">
        <v>286</v>
      </c>
      <c r="J28" s="55">
        <v>0.31900000000000001</v>
      </c>
      <c r="K28" s="55">
        <v>0.95499999999999996</v>
      </c>
      <c r="L28" s="55">
        <v>4.9160000000000004</v>
      </c>
      <c r="M28" s="55">
        <v>9.5649999999999995</v>
      </c>
      <c r="N28" s="55">
        <v>9.9540000000000006</v>
      </c>
      <c r="O28" s="55">
        <v>35.148000000000003</v>
      </c>
      <c r="P28" s="55">
        <v>22.702999999999999</v>
      </c>
      <c r="Q28" s="55">
        <v>16.439</v>
      </c>
    </row>
    <row r="29" spans="1:17" ht="11.25" customHeight="1" x14ac:dyDescent="0.2">
      <c r="A29" s="106">
        <v>11</v>
      </c>
      <c r="B29" s="60" t="s">
        <v>105</v>
      </c>
      <c r="C29" s="60"/>
      <c r="D29" s="60"/>
      <c r="E29" s="60"/>
      <c r="F29" s="35">
        <v>781.56600000000003</v>
      </c>
      <c r="G29" s="48" t="s">
        <v>4</v>
      </c>
      <c r="H29" s="35">
        <v>197.624</v>
      </c>
      <c r="I29" s="35" t="s">
        <v>286</v>
      </c>
      <c r="J29" s="55">
        <v>0.47599999999999998</v>
      </c>
      <c r="K29" s="55">
        <v>2.92</v>
      </c>
      <c r="L29" s="55">
        <v>6.3780000000000001</v>
      </c>
      <c r="M29" s="55">
        <v>15.589</v>
      </c>
      <c r="N29" s="55">
        <v>8.7889999999999997</v>
      </c>
      <c r="O29" s="55">
        <v>21.960999999999999</v>
      </c>
      <c r="P29" s="55">
        <v>24.574999999999999</v>
      </c>
      <c r="Q29" s="55">
        <v>19.312000000000001</v>
      </c>
    </row>
    <row r="30" spans="1:17" ht="11.25" customHeight="1" x14ac:dyDescent="0.2">
      <c r="A30" s="106">
        <v>12</v>
      </c>
      <c r="B30" s="60" t="s">
        <v>106</v>
      </c>
      <c r="C30" s="60"/>
      <c r="D30" s="60"/>
      <c r="E30" s="60"/>
      <c r="F30" s="35">
        <v>629.05899999999997</v>
      </c>
      <c r="G30" s="48" t="s">
        <v>4</v>
      </c>
      <c r="H30" s="35">
        <v>286.214</v>
      </c>
      <c r="I30" s="35" t="s">
        <v>286</v>
      </c>
      <c r="J30" s="55">
        <v>3.7269999999999999</v>
      </c>
      <c r="K30" s="55">
        <v>1.07</v>
      </c>
      <c r="L30" s="55">
        <v>0.997</v>
      </c>
      <c r="M30" s="55">
        <v>0.64200000000000002</v>
      </c>
      <c r="N30" s="55">
        <v>3.5720000000000001</v>
      </c>
      <c r="O30" s="55">
        <v>18.872</v>
      </c>
      <c r="P30" s="55">
        <v>35.962000000000003</v>
      </c>
      <c r="Q30" s="55">
        <v>35.158000000000001</v>
      </c>
    </row>
    <row r="31" spans="1:17" ht="11.25" customHeight="1" x14ac:dyDescent="0.2">
      <c r="A31" s="106">
        <v>13</v>
      </c>
      <c r="B31" s="60" t="s">
        <v>107</v>
      </c>
      <c r="C31" s="60"/>
      <c r="D31" s="60"/>
      <c r="E31" s="60"/>
      <c r="F31" s="35">
        <v>264.267</v>
      </c>
      <c r="G31" s="48" t="s">
        <v>4</v>
      </c>
      <c r="H31" s="35">
        <v>118.991</v>
      </c>
      <c r="I31" s="35" t="s">
        <v>286</v>
      </c>
      <c r="J31" s="55">
        <v>1.2E-2</v>
      </c>
      <c r="K31" s="55">
        <v>0.68100000000000005</v>
      </c>
      <c r="L31" s="55">
        <v>0.70299999999999996</v>
      </c>
      <c r="M31" s="55">
        <v>2.528</v>
      </c>
      <c r="N31" s="55">
        <v>7.9340000000000002</v>
      </c>
      <c r="O31" s="55">
        <v>28.684000000000001</v>
      </c>
      <c r="P31" s="55">
        <v>27.440999999999999</v>
      </c>
      <c r="Q31" s="55">
        <v>32.017000000000003</v>
      </c>
    </row>
    <row r="32" spans="1:17" ht="11.25" customHeight="1" x14ac:dyDescent="0.2">
      <c r="A32" s="106">
        <v>14</v>
      </c>
      <c r="B32" s="60" t="s">
        <v>145</v>
      </c>
      <c r="C32" s="60"/>
      <c r="D32" s="60"/>
      <c r="E32" s="60"/>
      <c r="F32" s="35">
        <v>1371.8019999999999</v>
      </c>
      <c r="G32" s="48" t="s">
        <v>4</v>
      </c>
      <c r="H32" s="35">
        <v>269.10399999999998</v>
      </c>
      <c r="I32" s="35" t="s">
        <v>286</v>
      </c>
      <c r="J32" s="55">
        <v>1.6930000000000001</v>
      </c>
      <c r="K32" s="55">
        <v>4.2779999999999996</v>
      </c>
      <c r="L32" s="55">
        <v>5.4059999999999997</v>
      </c>
      <c r="M32" s="55">
        <v>15.737</v>
      </c>
      <c r="N32" s="55">
        <v>15.052</v>
      </c>
      <c r="O32" s="55">
        <v>30.96</v>
      </c>
      <c r="P32" s="55">
        <v>18.129000000000001</v>
      </c>
      <c r="Q32" s="55">
        <v>8.7449999999999992</v>
      </c>
    </row>
    <row r="33" spans="1:17" ht="11.25" customHeight="1" x14ac:dyDescent="0.2">
      <c r="A33" s="106">
        <v>15</v>
      </c>
      <c r="B33" s="60" t="s">
        <v>108</v>
      </c>
      <c r="C33" s="60"/>
      <c r="D33" s="60"/>
      <c r="E33" s="60"/>
      <c r="F33" s="35">
        <v>1056.9010000000001</v>
      </c>
      <c r="G33" s="48" t="s">
        <v>4</v>
      </c>
      <c r="H33" s="35">
        <v>320.90899999999999</v>
      </c>
      <c r="I33" s="35" t="s">
        <v>286</v>
      </c>
      <c r="J33" s="55">
        <v>1.4999999999999999E-2</v>
      </c>
      <c r="K33" s="55">
        <v>0.32400000000000001</v>
      </c>
      <c r="L33" s="55">
        <v>1.3280000000000001</v>
      </c>
      <c r="M33" s="55">
        <v>7.1130000000000004</v>
      </c>
      <c r="N33" s="55">
        <v>18.677</v>
      </c>
      <c r="O33" s="55">
        <v>26.462</v>
      </c>
      <c r="P33" s="55">
        <v>27.094999999999999</v>
      </c>
      <c r="Q33" s="55">
        <v>18.986000000000001</v>
      </c>
    </row>
    <row r="34" spans="1:17" ht="11.25" customHeight="1" x14ac:dyDescent="0.2">
      <c r="A34" s="106">
        <v>16</v>
      </c>
      <c r="B34" s="60" t="s">
        <v>249</v>
      </c>
      <c r="C34" s="60"/>
      <c r="D34" s="60"/>
      <c r="E34" s="60"/>
      <c r="F34" s="35">
        <v>1095.3489999999999</v>
      </c>
      <c r="G34" s="48" t="s">
        <v>4</v>
      </c>
      <c r="H34" s="35">
        <v>188.351</v>
      </c>
      <c r="I34" s="35" t="s">
        <v>286</v>
      </c>
      <c r="J34" s="55">
        <v>2.5499999999999998</v>
      </c>
      <c r="K34" s="55">
        <v>8.548</v>
      </c>
      <c r="L34" s="55">
        <v>11.874000000000001</v>
      </c>
      <c r="M34" s="55">
        <v>12.805</v>
      </c>
      <c r="N34" s="55">
        <v>13.84</v>
      </c>
      <c r="O34" s="55">
        <v>20.149999999999999</v>
      </c>
      <c r="P34" s="55">
        <v>17.077000000000002</v>
      </c>
      <c r="Q34" s="55">
        <v>13.157</v>
      </c>
    </row>
    <row r="35" spans="1:17" ht="11.25" customHeight="1" x14ac:dyDescent="0.2">
      <c r="A35" s="106">
        <v>17</v>
      </c>
      <c r="B35" s="60" t="s">
        <v>109</v>
      </c>
      <c r="C35" s="60"/>
      <c r="D35" s="60"/>
      <c r="E35" s="60"/>
      <c r="F35" s="35">
        <v>154.64099999999999</v>
      </c>
      <c r="G35" s="48" t="s">
        <v>4</v>
      </c>
      <c r="H35" s="35">
        <v>82.825000000000003</v>
      </c>
      <c r="I35" s="35" t="s">
        <v>286</v>
      </c>
      <c r="J35" s="55">
        <v>0.52800000000000002</v>
      </c>
      <c r="K35" s="55">
        <v>3.706</v>
      </c>
      <c r="L35" s="55">
        <v>6.3609999999999998</v>
      </c>
      <c r="M35" s="55">
        <v>4.9669999999999996</v>
      </c>
      <c r="N35" s="55">
        <v>11.797000000000001</v>
      </c>
      <c r="O35" s="55">
        <v>47.197000000000003</v>
      </c>
      <c r="P35" s="55">
        <v>8.1869999999999994</v>
      </c>
      <c r="Q35" s="55">
        <v>17.257999999999999</v>
      </c>
    </row>
    <row r="36" spans="1:17" ht="11.25" customHeight="1" x14ac:dyDescent="0.2">
      <c r="A36" s="106">
        <v>18</v>
      </c>
      <c r="B36" s="60" t="s">
        <v>110</v>
      </c>
      <c r="C36" s="60"/>
      <c r="D36" s="60"/>
      <c r="E36" s="60"/>
      <c r="F36" s="35">
        <v>7663.2340000000004</v>
      </c>
      <c r="G36" s="48" t="s">
        <v>4</v>
      </c>
      <c r="H36" s="35">
        <v>1021.872</v>
      </c>
      <c r="I36" s="35" t="s">
        <v>286</v>
      </c>
      <c r="J36" s="55">
        <v>0.122</v>
      </c>
      <c r="K36" s="55">
        <v>0.54900000000000004</v>
      </c>
      <c r="L36" s="55">
        <v>1.2110000000000001</v>
      </c>
      <c r="M36" s="55">
        <v>3.1110000000000002</v>
      </c>
      <c r="N36" s="55">
        <v>6.2329999999999997</v>
      </c>
      <c r="O36" s="55">
        <v>27.577000000000002</v>
      </c>
      <c r="P36" s="55">
        <v>30.128</v>
      </c>
      <c r="Q36" s="55">
        <v>31.068999999999999</v>
      </c>
    </row>
    <row r="37" spans="1:17" ht="11.25" customHeight="1" x14ac:dyDescent="0.2">
      <c r="A37" s="106">
        <v>19</v>
      </c>
      <c r="B37" s="60" t="s">
        <v>114</v>
      </c>
      <c r="C37" s="60"/>
      <c r="D37" s="60"/>
      <c r="E37" s="60"/>
      <c r="F37" s="35" t="s">
        <v>285</v>
      </c>
      <c r="G37" s="48" t="s">
        <v>4</v>
      </c>
      <c r="H37" s="35" t="s">
        <v>285</v>
      </c>
      <c r="I37" s="35" t="s">
        <v>286</v>
      </c>
      <c r="J37" s="55" t="s">
        <v>286</v>
      </c>
      <c r="K37" s="55" t="s">
        <v>286</v>
      </c>
      <c r="L37" s="55" t="s">
        <v>286</v>
      </c>
      <c r="M37" s="55" t="s">
        <v>286</v>
      </c>
      <c r="N37" s="55" t="s">
        <v>286</v>
      </c>
      <c r="O37" s="55" t="s">
        <v>286</v>
      </c>
      <c r="P37" s="55" t="s">
        <v>286</v>
      </c>
      <c r="Q37" s="55" t="s">
        <v>286</v>
      </c>
    </row>
    <row r="38" spans="1:17" ht="11.25" customHeight="1" x14ac:dyDescent="0.2">
      <c r="A38" s="106">
        <v>20</v>
      </c>
      <c r="B38" s="60" t="s">
        <v>111</v>
      </c>
      <c r="C38" s="60"/>
      <c r="D38" s="60"/>
      <c r="E38" s="60"/>
      <c r="F38" s="35">
        <v>319.29300000000001</v>
      </c>
      <c r="G38" s="48" t="s">
        <v>4</v>
      </c>
      <c r="H38" s="35">
        <v>129.32900000000001</v>
      </c>
      <c r="I38" s="35" t="s">
        <v>286</v>
      </c>
      <c r="J38" s="55">
        <v>2.35</v>
      </c>
      <c r="K38" s="55">
        <v>0.53500000000000003</v>
      </c>
      <c r="L38" s="55">
        <v>2.6339999999999999</v>
      </c>
      <c r="M38" s="55">
        <v>14.643000000000001</v>
      </c>
      <c r="N38" s="55">
        <v>9.8059999999999992</v>
      </c>
      <c r="O38" s="55">
        <v>12.832000000000001</v>
      </c>
      <c r="P38" s="55">
        <v>15.555</v>
      </c>
      <c r="Q38" s="55">
        <v>41.645000000000003</v>
      </c>
    </row>
    <row r="39" spans="1:17" ht="12" customHeight="1" thickBot="1" x14ac:dyDescent="0.25">
      <c r="A39" s="51"/>
      <c r="B39" s="51"/>
      <c r="C39" s="51"/>
      <c r="D39" s="51"/>
      <c r="E39" s="51"/>
      <c r="F39" s="118"/>
      <c r="G39" s="119"/>
      <c r="H39" s="118"/>
      <c r="I39" s="118"/>
      <c r="J39" s="120"/>
      <c r="K39" s="120"/>
      <c r="L39" s="120"/>
      <c r="M39" s="120"/>
      <c r="N39" s="118"/>
      <c r="O39" s="66"/>
      <c r="P39" s="120"/>
      <c r="Q39" s="120"/>
    </row>
    <row r="40" spans="1:17" ht="12.75" customHeight="1" x14ac:dyDescent="0.2">
      <c r="A40" s="34"/>
      <c r="O40" s="1"/>
      <c r="P40" s="1"/>
      <c r="Q40" s="1"/>
    </row>
  </sheetData>
  <sheetProtection formatCells="0" formatColumns="0" formatRows="0"/>
  <mergeCells count="4">
    <mergeCell ref="A11:B11"/>
    <mergeCell ref="J6:Q6"/>
    <mergeCell ref="F6:H6"/>
    <mergeCell ref="G7:H7"/>
  </mergeCells>
  <phoneticPr fontId="5" type="noConversion"/>
  <pageMargins left="0.75" right="0.75" top="1" bottom="1" header="0.5" footer="0.5"/>
  <pageSetup paperSize="9" scale="9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1"/>
  <sheetViews>
    <sheetView topLeftCell="A17" zoomScaleNormal="100" workbookViewId="0"/>
  </sheetViews>
  <sheetFormatPr defaultRowHeight="12.75" x14ac:dyDescent="0.2"/>
  <cols>
    <col min="1" max="1" width="3.85546875" style="1" customWidth="1"/>
    <col min="2" max="2" width="63.140625" style="1" customWidth="1"/>
    <col min="3" max="5" width="63.140625" style="1" hidden="1" customWidth="1"/>
    <col min="6" max="6" width="10" style="1" customWidth="1"/>
    <col min="7" max="7" width="1.85546875" style="1" bestFit="1" customWidth="1"/>
    <col min="8" max="8" width="5.7109375" style="1" bestFit="1" customWidth="1"/>
    <col min="9" max="9" width="1.42578125" style="1" customWidth="1"/>
    <col min="10" max="10" width="11.5703125" style="1" customWidth="1"/>
    <col min="11" max="11" width="1.85546875" style="1" bestFit="1" customWidth="1"/>
    <col min="12" max="12" width="5.7109375" style="1" bestFit="1" customWidth="1"/>
    <col min="13" max="16384" width="9.140625" style="1"/>
  </cols>
  <sheetData>
    <row r="1" spans="1:12" ht="6.75" customHeight="1" x14ac:dyDescent="0.2"/>
    <row r="2" spans="1:12" ht="15" customHeight="1" x14ac:dyDescent="0.2">
      <c r="A2" s="183" t="s">
        <v>519</v>
      </c>
      <c r="B2" s="19"/>
      <c r="C2" s="19"/>
      <c r="D2" s="19"/>
      <c r="E2" s="19"/>
      <c r="F2" s="19"/>
      <c r="G2" s="19"/>
      <c r="H2" s="19"/>
      <c r="I2" s="19"/>
      <c r="J2" s="19"/>
      <c r="K2" s="19"/>
      <c r="L2" s="19"/>
    </row>
    <row r="3" spans="1:12" hidden="1" x14ac:dyDescent="0.2">
      <c r="A3" s="183"/>
      <c r="B3" s="19"/>
      <c r="C3" s="19"/>
      <c r="D3" s="19"/>
      <c r="E3" s="19"/>
      <c r="F3" s="19"/>
      <c r="G3" s="19"/>
      <c r="H3" s="19"/>
      <c r="I3" s="19"/>
      <c r="J3" s="19"/>
      <c r="K3" s="19"/>
      <c r="L3" s="19"/>
    </row>
    <row r="4" spans="1:12" ht="15" customHeight="1" thickBot="1" x14ac:dyDescent="0.25">
      <c r="A4" s="358" t="s">
        <v>520</v>
      </c>
      <c r="B4" s="43"/>
      <c r="C4" s="43"/>
      <c r="D4" s="43"/>
      <c r="E4" s="43"/>
      <c r="F4" s="43"/>
      <c r="G4" s="43"/>
      <c r="H4" s="43"/>
      <c r="I4" s="43"/>
      <c r="J4" s="43"/>
      <c r="K4" s="43"/>
      <c r="L4" s="43"/>
    </row>
    <row r="5" spans="1:12" ht="13.5" hidden="1" thickBot="1" x14ac:dyDescent="0.25">
      <c r="A5" s="322"/>
      <c r="B5" s="43"/>
      <c r="C5" s="43"/>
      <c r="D5" s="43"/>
      <c r="E5" s="43"/>
      <c r="F5" s="43"/>
      <c r="G5" s="43"/>
      <c r="H5" s="43"/>
      <c r="I5" s="43"/>
      <c r="J5" s="43"/>
      <c r="K5" s="43"/>
      <c r="L5" s="43"/>
    </row>
    <row r="6" spans="1:12" ht="36" customHeight="1" x14ac:dyDescent="0.2">
      <c r="A6" s="34" t="s">
        <v>54</v>
      </c>
      <c r="B6" s="34" t="s">
        <v>140</v>
      </c>
      <c r="C6" s="34"/>
      <c r="D6" s="34"/>
      <c r="E6" s="34"/>
      <c r="F6" s="487" t="s">
        <v>216</v>
      </c>
      <c r="G6" s="487"/>
      <c r="H6" s="487"/>
      <c r="I6" s="101"/>
      <c r="J6" s="500" t="s">
        <v>402</v>
      </c>
      <c r="K6" s="500"/>
      <c r="L6" s="500"/>
    </row>
    <row r="7" spans="1:12" ht="14.25" customHeight="1" thickBot="1" x14ac:dyDescent="0.25">
      <c r="A7" s="51"/>
      <c r="B7" s="51"/>
      <c r="C7" s="51"/>
      <c r="D7" s="51"/>
      <c r="E7" s="51"/>
      <c r="F7" s="26" t="s">
        <v>22</v>
      </c>
      <c r="G7" s="501" t="s">
        <v>124</v>
      </c>
      <c r="H7" s="501"/>
      <c r="I7" s="107"/>
      <c r="J7" s="26" t="s">
        <v>22</v>
      </c>
      <c r="K7" s="501" t="s">
        <v>124</v>
      </c>
      <c r="L7" s="501"/>
    </row>
    <row r="8" spans="1:12" ht="12" customHeight="1" x14ac:dyDescent="0.2">
      <c r="A8" s="61"/>
      <c r="B8" s="61"/>
      <c r="C8" s="61"/>
      <c r="D8" s="61"/>
      <c r="E8" s="61"/>
      <c r="F8" s="101"/>
      <c r="G8" s="101"/>
      <c r="H8" s="101"/>
      <c r="I8" s="101"/>
      <c r="J8" s="101"/>
      <c r="K8" s="101"/>
      <c r="L8" s="101"/>
    </row>
    <row r="9" spans="1:12" ht="12" hidden="1" customHeight="1" x14ac:dyDescent="0.2">
      <c r="A9" s="61"/>
      <c r="B9" s="61"/>
      <c r="C9" s="61"/>
      <c r="D9" s="61"/>
      <c r="E9" s="61"/>
      <c r="F9" s="101"/>
      <c r="G9" s="101"/>
      <c r="H9" s="101"/>
      <c r="I9" s="101"/>
      <c r="J9" s="101"/>
      <c r="K9" s="101"/>
      <c r="L9" s="101"/>
    </row>
    <row r="10" spans="1:12" ht="12" hidden="1" customHeight="1" x14ac:dyDescent="0.2">
      <c r="A10" s="61"/>
      <c r="B10" s="61"/>
      <c r="C10" s="61"/>
      <c r="D10" s="61"/>
      <c r="E10" s="61"/>
      <c r="F10" s="101"/>
      <c r="G10" s="101"/>
      <c r="H10" s="101"/>
      <c r="I10" s="101"/>
      <c r="J10" s="101"/>
      <c r="K10" s="101"/>
      <c r="L10" s="101"/>
    </row>
    <row r="11" spans="1:12" ht="12" customHeight="1" x14ac:dyDescent="0.2">
      <c r="A11" s="498" t="s">
        <v>22</v>
      </c>
      <c r="B11" s="498"/>
      <c r="C11" s="34"/>
      <c r="D11" s="34"/>
      <c r="E11" s="34"/>
      <c r="F11" s="68">
        <v>2362272.65</v>
      </c>
      <c r="G11" s="48" t="s">
        <v>4</v>
      </c>
      <c r="H11" s="68">
        <v>96931.856</v>
      </c>
      <c r="I11" s="68" t="s">
        <v>286</v>
      </c>
      <c r="J11" s="68">
        <v>479707.53700000001</v>
      </c>
      <c r="K11" s="48" t="s">
        <v>4</v>
      </c>
      <c r="L11" s="68">
        <v>33043.338000000003</v>
      </c>
    </row>
    <row r="12" spans="1:12" ht="12" customHeight="1" x14ac:dyDescent="0.2">
      <c r="A12" s="61"/>
      <c r="B12" s="61"/>
      <c r="C12" s="61"/>
      <c r="D12" s="61"/>
      <c r="E12" s="61"/>
      <c r="F12" s="101"/>
      <c r="G12" s="58"/>
      <c r="H12" s="101"/>
      <c r="I12" s="101"/>
      <c r="J12" s="101"/>
      <c r="K12" s="58"/>
      <c r="L12" s="101"/>
    </row>
    <row r="13" spans="1:12" s="106" customFormat="1" ht="11.25" customHeight="1" x14ac:dyDescent="0.2">
      <c r="A13" s="106">
        <v>1</v>
      </c>
      <c r="B13" s="106" t="s">
        <v>112</v>
      </c>
      <c r="F13" s="35">
        <v>180117.54300000001</v>
      </c>
      <c r="G13" s="48" t="s">
        <v>4</v>
      </c>
      <c r="H13" s="35">
        <v>28589.128000000001</v>
      </c>
      <c r="I13" s="99" t="s">
        <v>286</v>
      </c>
      <c r="J13" s="35">
        <v>103824.527</v>
      </c>
      <c r="K13" s="48" t="s">
        <v>4</v>
      </c>
      <c r="L13" s="35">
        <v>17448.794999999998</v>
      </c>
    </row>
    <row r="14" spans="1:12" ht="11.25" customHeight="1" x14ac:dyDescent="0.2">
      <c r="A14" s="60"/>
      <c r="B14" s="70" t="s">
        <v>95</v>
      </c>
      <c r="C14" s="70"/>
      <c r="D14" s="70"/>
      <c r="E14" s="70"/>
      <c r="F14" s="35">
        <v>91984.82</v>
      </c>
      <c r="G14" s="48" t="s">
        <v>4</v>
      </c>
      <c r="H14" s="35">
        <v>18155.401999999998</v>
      </c>
      <c r="I14" s="35" t="s">
        <v>286</v>
      </c>
      <c r="J14" s="35">
        <v>75068.910999999993</v>
      </c>
      <c r="K14" s="48" t="s">
        <v>4</v>
      </c>
      <c r="L14" s="35">
        <v>14337.671</v>
      </c>
    </row>
    <row r="15" spans="1:12" ht="11.25" customHeight="1" x14ac:dyDescent="0.2">
      <c r="A15" s="106">
        <v>2</v>
      </c>
      <c r="B15" s="60" t="s">
        <v>96</v>
      </c>
      <c r="C15" s="60"/>
      <c r="D15" s="60"/>
      <c r="E15" s="60"/>
      <c r="F15" s="35">
        <v>7390.8320000000003</v>
      </c>
      <c r="G15" s="48" t="s">
        <v>4</v>
      </c>
      <c r="H15" s="35">
        <v>5463.9350000000004</v>
      </c>
      <c r="I15" s="35" t="s">
        <v>286</v>
      </c>
      <c r="J15" s="35">
        <v>4859.0339999999997</v>
      </c>
      <c r="K15" s="48" t="s">
        <v>4</v>
      </c>
      <c r="L15" s="35">
        <v>3566.83</v>
      </c>
    </row>
    <row r="16" spans="1:12" ht="11.25" customHeight="1" x14ac:dyDescent="0.2">
      <c r="A16" s="106">
        <v>3</v>
      </c>
      <c r="B16" s="60" t="s">
        <v>141</v>
      </c>
      <c r="C16" s="60"/>
      <c r="D16" s="60"/>
      <c r="E16" s="60"/>
      <c r="F16" s="35">
        <v>143321.29500000001</v>
      </c>
      <c r="G16" s="48" t="s">
        <v>4</v>
      </c>
      <c r="H16" s="35">
        <v>16383.064</v>
      </c>
      <c r="I16" s="35" t="s">
        <v>286</v>
      </c>
      <c r="J16" s="35">
        <v>72057.127999999997</v>
      </c>
      <c r="K16" s="48" t="s">
        <v>4</v>
      </c>
      <c r="L16" s="35">
        <v>11389.735000000001</v>
      </c>
    </row>
    <row r="17" spans="1:12" ht="11.25" customHeight="1" x14ac:dyDescent="0.2">
      <c r="A17" s="106"/>
      <c r="B17" s="70" t="s">
        <v>97</v>
      </c>
      <c r="C17" s="70"/>
      <c r="D17" s="70"/>
      <c r="E17" s="70"/>
      <c r="F17" s="35">
        <v>131403.06700000001</v>
      </c>
      <c r="G17" s="48" t="s">
        <v>4</v>
      </c>
      <c r="H17" s="35">
        <v>15696.799000000001</v>
      </c>
      <c r="I17" s="35" t="s">
        <v>286</v>
      </c>
      <c r="J17" s="35">
        <v>64675.334999999999</v>
      </c>
      <c r="K17" s="48" t="s">
        <v>4</v>
      </c>
      <c r="L17" s="35">
        <v>10591.234</v>
      </c>
    </row>
    <row r="18" spans="1:12" ht="11.25" customHeight="1" x14ac:dyDescent="0.2">
      <c r="A18" s="106">
        <v>4</v>
      </c>
      <c r="B18" s="60" t="s">
        <v>98</v>
      </c>
      <c r="C18" s="60"/>
      <c r="D18" s="60"/>
      <c r="E18" s="60"/>
      <c r="F18" s="35">
        <v>367023.94699999999</v>
      </c>
      <c r="G18" s="48" t="s">
        <v>4</v>
      </c>
      <c r="H18" s="35">
        <v>57501.413</v>
      </c>
      <c r="I18" s="35" t="s">
        <v>286</v>
      </c>
      <c r="J18" s="35">
        <v>36799.68</v>
      </c>
      <c r="K18" s="48" t="s">
        <v>4</v>
      </c>
      <c r="L18" s="35">
        <v>9671.4249999999993</v>
      </c>
    </row>
    <row r="19" spans="1:12" ht="11.25" customHeight="1" x14ac:dyDescent="0.2">
      <c r="A19" s="106">
        <v>5</v>
      </c>
      <c r="B19" s="60" t="s">
        <v>142</v>
      </c>
      <c r="C19" s="60"/>
      <c r="D19" s="60"/>
      <c r="E19" s="60"/>
      <c r="F19" s="35">
        <v>40759.531999999999</v>
      </c>
      <c r="G19" s="48" t="s">
        <v>4</v>
      </c>
      <c r="H19" s="35">
        <v>23919.853999999999</v>
      </c>
      <c r="I19" s="35" t="s">
        <v>286</v>
      </c>
      <c r="J19" s="35">
        <v>977.62</v>
      </c>
      <c r="K19" s="48" t="s">
        <v>4</v>
      </c>
      <c r="L19" s="35">
        <v>723.22299999999996</v>
      </c>
    </row>
    <row r="20" spans="1:12" ht="11.25" customHeight="1" x14ac:dyDescent="0.2">
      <c r="A20" s="106">
        <v>6</v>
      </c>
      <c r="B20" s="60" t="s">
        <v>143</v>
      </c>
      <c r="C20" s="60"/>
      <c r="D20" s="60"/>
      <c r="E20" s="60"/>
      <c r="F20" s="35">
        <v>163739.11799999999</v>
      </c>
      <c r="G20" s="48" t="s">
        <v>4</v>
      </c>
      <c r="H20" s="35">
        <v>30300.069</v>
      </c>
      <c r="I20" s="35" t="s">
        <v>286</v>
      </c>
      <c r="J20" s="35">
        <v>65638.396999999997</v>
      </c>
      <c r="K20" s="48" t="s">
        <v>4</v>
      </c>
      <c r="L20" s="35">
        <v>17323.150000000001</v>
      </c>
    </row>
    <row r="21" spans="1:12" ht="11.25" customHeight="1" x14ac:dyDescent="0.2">
      <c r="A21" s="106"/>
      <c r="B21" s="70" t="s">
        <v>99</v>
      </c>
      <c r="C21" s="70"/>
      <c r="D21" s="70"/>
      <c r="E21" s="70"/>
      <c r="F21" s="35">
        <v>43120.177000000003</v>
      </c>
      <c r="G21" s="48" t="s">
        <v>4</v>
      </c>
      <c r="H21" s="35">
        <v>10483.621999999999</v>
      </c>
      <c r="I21" s="35" t="s">
        <v>286</v>
      </c>
      <c r="J21" s="35">
        <v>13105.044</v>
      </c>
      <c r="K21" s="48" t="s">
        <v>4</v>
      </c>
      <c r="L21" s="35">
        <v>4241.9089999999997</v>
      </c>
    </row>
    <row r="22" spans="1:12" ht="11.25" customHeight="1" x14ac:dyDescent="0.2">
      <c r="A22" s="106"/>
      <c r="B22" s="70" t="s">
        <v>100</v>
      </c>
      <c r="C22" s="70"/>
      <c r="D22" s="70"/>
      <c r="E22" s="70"/>
      <c r="F22" s="35">
        <v>53297.883000000002</v>
      </c>
      <c r="G22" s="48" t="s">
        <v>4</v>
      </c>
      <c r="H22" s="35">
        <v>16892.116999999998</v>
      </c>
      <c r="I22" s="35" t="s">
        <v>286</v>
      </c>
      <c r="J22" s="35">
        <v>29812.175999999999</v>
      </c>
      <c r="K22" s="48" t="s">
        <v>4</v>
      </c>
      <c r="L22" s="35">
        <v>12961.355</v>
      </c>
    </row>
    <row r="23" spans="1:12" ht="11.25" customHeight="1" x14ac:dyDescent="0.2">
      <c r="A23" s="106"/>
      <c r="B23" s="70" t="s">
        <v>101</v>
      </c>
      <c r="C23" s="70"/>
      <c r="D23" s="70"/>
      <c r="E23" s="70"/>
      <c r="F23" s="35">
        <v>38660.048999999999</v>
      </c>
      <c r="G23" s="48" t="s">
        <v>4</v>
      </c>
      <c r="H23" s="35">
        <v>19304.064999999999</v>
      </c>
      <c r="I23" s="35" t="s">
        <v>286</v>
      </c>
      <c r="J23" s="35">
        <v>10219.072</v>
      </c>
      <c r="K23" s="48" t="s">
        <v>4</v>
      </c>
      <c r="L23" s="35">
        <v>7203.7830000000004</v>
      </c>
    </row>
    <row r="24" spans="1:12" ht="11.25" customHeight="1" x14ac:dyDescent="0.2">
      <c r="A24" s="106">
        <v>7</v>
      </c>
      <c r="B24" s="60" t="s">
        <v>144</v>
      </c>
      <c r="C24" s="60"/>
      <c r="D24" s="60"/>
      <c r="E24" s="60"/>
      <c r="F24" s="35">
        <v>58030.021999999997</v>
      </c>
      <c r="G24" s="48" t="s">
        <v>4</v>
      </c>
      <c r="H24" s="35">
        <v>14616.053</v>
      </c>
      <c r="I24" s="35" t="s">
        <v>286</v>
      </c>
      <c r="J24" s="35">
        <v>22377.419000000002</v>
      </c>
      <c r="K24" s="48" t="s">
        <v>4</v>
      </c>
      <c r="L24" s="35">
        <v>6787.8429999999998</v>
      </c>
    </row>
    <row r="25" spans="1:12" ht="11.25" customHeight="1" x14ac:dyDescent="0.2">
      <c r="A25" s="106"/>
      <c r="B25" s="70" t="s">
        <v>102</v>
      </c>
      <c r="C25" s="70"/>
      <c r="D25" s="70"/>
      <c r="E25" s="70"/>
      <c r="F25" s="35">
        <v>57893.377999999997</v>
      </c>
      <c r="G25" s="48" t="s">
        <v>4</v>
      </c>
      <c r="H25" s="35">
        <v>14614.275</v>
      </c>
      <c r="I25" s="35" t="s">
        <v>286</v>
      </c>
      <c r="J25" s="35">
        <v>22350.937000000002</v>
      </c>
      <c r="K25" s="48" t="s">
        <v>4</v>
      </c>
      <c r="L25" s="35">
        <v>6787.6790000000001</v>
      </c>
    </row>
    <row r="26" spans="1:12" ht="11.25" customHeight="1" x14ac:dyDescent="0.2">
      <c r="A26" s="106">
        <v>8</v>
      </c>
      <c r="B26" s="60" t="s">
        <v>113</v>
      </c>
      <c r="C26" s="60"/>
      <c r="D26" s="60"/>
      <c r="E26" s="60"/>
      <c r="F26" s="35">
        <v>64428.12</v>
      </c>
      <c r="G26" s="48" t="s">
        <v>4</v>
      </c>
      <c r="H26" s="35">
        <v>16907.462</v>
      </c>
      <c r="I26" s="35" t="s">
        <v>286</v>
      </c>
      <c r="J26" s="35">
        <v>22616.347000000002</v>
      </c>
      <c r="K26" s="48" t="s">
        <v>4</v>
      </c>
      <c r="L26" s="35">
        <v>7904.7820000000002</v>
      </c>
    </row>
    <row r="27" spans="1:12" ht="11.25" customHeight="1" x14ac:dyDescent="0.2">
      <c r="A27" s="106">
        <v>9</v>
      </c>
      <c r="B27" s="60" t="s">
        <v>103</v>
      </c>
      <c r="C27" s="60"/>
      <c r="D27" s="60"/>
      <c r="E27" s="60"/>
      <c r="F27" s="35">
        <v>90834.16</v>
      </c>
      <c r="G27" s="48" t="s">
        <v>4</v>
      </c>
      <c r="H27" s="35">
        <v>15487.629000000001</v>
      </c>
      <c r="I27" s="35" t="s">
        <v>286</v>
      </c>
      <c r="J27" s="35">
        <v>36939.777000000002</v>
      </c>
      <c r="K27" s="48" t="s">
        <v>4</v>
      </c>
      <c r="L27" s="35">
        <v>7048.3829999999998</v>
      </c>
    </row>
    <row r="28" spans="1:12" ht="11.25" customHeight="1" x14ac:dyDescent="0.2">
      <c r="A28" s="106">
        <v>10</v>
      </c>
      <c r="B28" s="60" t="s">
        <v>104</v>
      </c>
      <c r="C28" s="60"/>
      <c r="D28" s="60"/>
      <c r="E28" s="60"/>
      <c r="F28" s="35">
        <v>68363.684999999998</v>
      </c>
      <c r="G28" s="48" t="s">
        <v>4</v>
      </c>
      <c r="H28" s="35">
        <v>21898.334999999999</v>
      </c>
      <c r="I28" s="35" t="s">
        <v>286</v>
      </c>
      <c r="J28" s="35">
        <v>19286.718000000001</v>
      </c>
      <c r="K28" s="48" t="s">
        <v>4</v>
      </c>
      <c r="L28" s="35">
        <v>5683.585</v>
      </c>
    </row>
    <row r="29" spans="1:12" ht="11.25" customHeight="1" x14ac:dyDescent="0.2">
      <c r="A29" s="106">
        <v>11</v>
      </c>
      <c r="B29" s="60" t="s">
        <v>105</v>
      </c>
      <c r="C29" s="60"/>
      <c r="D29" s="60"/>
      <c r="E29" s="60"/>
      <c r="F29" s="35">
        <v>63272.785000000003</v>
      </c>
      <c r="G29" s="48" t="s">
        <v>4</v>
      </c>
      <c r="H29" s="35">
        <v>13119.026</v>
      </c>
      <c r="I29" s="35" t="s">
        <v>286</v>
      </c>
      <c r="J29" s="35">
        <v>16226.477999999999</v>
      </c>
      <c r="K29" s="48" t="s">
        <v>4</v>
      </c>
      <c r="L29" s="35">
        <v>4570.2820000000002</v>
      </c>
    </row>
    <row r="30" spans="1:12" ht="11.25" customHeight="1" x14ac:dyDescent="0.2">
      <c r="A30" s="106">
        <v>12</v>
      </c>
      <c r="B30" s="60" t="s">
        <v>106</v>
      </c>
      <c r="C30" s="60"/>
      <c r="D30" s="60"/>
      <c r="E30" s="60"/>
      <c r="F30" s="35">
        <v>40442.572</v>
      </c>
      <c r="G30" s="48" t="s">
        <v>4</v>
      </c>
      <c r="H30" s="35">
        <v>12927.422</v>
      </c>
      <c r="I30" s="35" t="s">
        <v>286</v>
      </c>
      <c r="J30" s="35">
        <v>7790.47</v>
      </c>
      <c r="K30" s="48" t="s">
        <v>4</v>
      </c>
      <c r="L30" s="35">
        <v>4684.9560000000001</v>
      </c>
    </row>
    <row r="31" spans="1:12" ht="11.25" customHeight="1" x14ac:dyDescent="0.2">
      <c r="A31" s="106">
        <v>13</v>
      </c>
      <c r="B31" s="60" t="s">
        <v>107</v>
      </c>
      <c r="C31" s="60"/>
      <c r="D31" s="60"/>
      <c r="E31" s="60"/>
      <c r="F31" s="35">
        <v>28462.89</v>
      </c>
      <c r="G31" s="48" t="s">
        <v>4</v>
      </c>
      <c r="H31" s="35">
        <v>11155.844999999999</v>
      </c>
      <c r="I31" s="35" t="s">
        <v>286</v>
      </c>
      <c r="J31" s="35">
        <v>5398.41</v>
      </c>
      <c r="K31" s="48" t="s">
        <v>4</v>
      </c>
      <c r="L31" s="35">
        <v>2806.0639999999999</v>
      </c>
    </row>
    <row r="32" spans="1:12" ht="11.25" customHeight="1" x14ac:dyDescent="0.2">
      <c r="A32" s="106">
        <v>14</v>
      </c>
      <c r="B32" s="60" t="s">
        <v>145</v>
      </c>
      <c r="C32" s="60"/>
      <c r="D32" s="60"/>
      <c r="E32" s="60"/>
      <c r="F32" s="35">
        <v>160200.49</v>
      </c>
      <c r="G32" s="48" t="s">
        <v>4</v>
      </c>
      <c r="H32" s="35">
        <v>25717.093000000001</v>
      </c>
      <c r="I32" s="35" t="s">
        <v>286</v>
      </c>
      <c r="J32" s="35">
        <v>7927.6750000000002</v>
      </c>
      <c r="K32" s="48" t="s">
        <v>4</v>
      </c>
      <c r="L32" s="35">
        <v>3084.3380000000002</v>
      </c>
    </row>
    <row r="33" spans="1:12" ht="11.25" customHeight="1" x14ac:dyDescent="0.2">
      <c r="A33" s="106">
        <v>15</v>
      </c>
      <c r="B33" s="60" t="s">
        <v>108</v>
      </c>
      <c r="C33" s="60"/>
      <c r="D33" s="60"/>
      <c r="E33" s="60"/>
      <c r="F33" s="35">
        <v>111326.285</v>
      </c>
      <c r="G33" s="48" t="s">
        <v>4</v>
      </c>
      <c r="H33" s="35">
        <v>27041.171999999999</v>
      </c>
      <c r="I33" s="35" t="s">
        <v>286</v>
      </c>
      <c r="J33" s="35">
        <v>3059.0479999999998</v>
      </c>
      <c r="K33" s="48" t="s">
        <v>4</v>
      </c>
      <c r="L33" s="35">
        <v>2089.6959999999999</v>
      </c>
    </row>
    <row r="34" spans="1:12" ht="11.25" customHeight="1" x14ac:dyDescent="0.2">
      <c r="A34" s="106">
        <v>16</v>
      </c>
      <c r="B34" s="60" t="s">
        <v>249</v>
      </c>
      <c r="C34" s="60"/>
      <c r="D34" s="60"/>
      <c r="E34" s="60"/>
      <c r="F34" s="35">
        <v>239745.921</v>
      </c>
      <c r="G34" s="48" t="s">
        <v>4</v>
      </c>
      <c r="H34" s="35">
        <v>22273.133000000002</v>
      </c>
      <c r="I34" s="35" t="s">
        <v>286</v>
      </c>
      <c r="J34" s="35">
        <v>12983.319</v>
      </c>
      <c r="K34" s="48" t="s">
        <v>4</v>
      </c>
      <c r="L34" s="35">
        <v>5925.0780000000004</v>
      </c>
    </row>
    <row r="35" spans="1:12" ht="11.25" customHeight="1" x14ac:dyDescent="0.2">
      <c r="A35" s="106">
        <v>17</v>
      </c>
      <c r="B35" s="60" t="s">
        <v>109</v>
      </c>
      <c r="C35" s="60"/>
      <c r="D35" s="60"/>
      <c r="E35" s="60"/>
      <c r="F35" s="35">
        <v>17260.566999999999</v>
      </c>
      <c r="G35" s="48" t="s">
        <v>4</v>
      </c>
      <c r="H35" s="35">
        <v>6239.8450000000003</v>
      </c>
      <c r="I35" s="35" t="s">
        <v>286</v>
      </c>
      <c r="J35" s="35">
        <v>7316.4790000000003</v>
      </c>
      <c r="K35" s="48" t="s">
        <v>4</v>
      </c>
      <c r="L35" s="35">
        <v>5462.99</v>
      </c>
    </row>
    <row r="36" spans="1:12" ht="11.25" customHeight="1" x14ac:dyDescent="0.2">
      <c r="A36" s="106">
        <v>18</v>
      </c>
      <c r="B36" s="60" t="s">
        <v>110</v>
      </c>
      <c r="C36" s="60"/>
      <c r="D36" s="60"/>
      <c r="E36" s="60"/>
      <c r="F36" s="35">
        <v>493951.19</v>
      </c>
      <c r="G36" s="48" t="s">
        <v>4</v>
      </c>
      <c r="H36" s="35">
        <v>49998.830999999998</v>
      </c>
      <c r="I36" s="35" t="s">
        <v>286</v>
      </c>
      <c r="J36" s="35">
        <v>29598.948</v>
      </c>
      <c r="K36" s="48" t="s">
        <v>4</v>
      </c>
      <c r="L36" s="35">
        <v>6729.3869999999997</v>
      </c>
    </row>
    <row r="37" spans="1:12" ht="11.25" customHeight="1" x14ac:dyDescent="0.2">
      <c r="A37" s="106">
        <v>19</v>
      </c>
      <c r="B37" s="60" t="s">
        <v>114</v>
      </c>
      <c r="C37" s="60"/>
      <c r="D37" s="60"/>
      <c r="E37" s="60"/>
      <c r="F37" s="35" t="s">
        <v>285</v>
      </c>
      <c r="G37" s="48" t="s">
        <v>4</v>
      </c>
      <c r="H37" s="35" t="s">
        <v>285</v>
      </c>
      <c r="I37" s="35" t="s">
        <v>286</v>
      </c>
      <c r="J37" s="35" t="s">
        <v>285</v>
      </c>
      <c r="K37" s="48" t="s">
        <v>4</v>
      </c>
      <c r="L37" s="35" t="s">
        <v>285</v>
      </c>
    </row>
    <row r="38" spans="1:12" ht="11.25" customHeight="1" x14ac:dyDescent="0.2">
      <c r="A38" s="106">
        <v>20</v>
      </c>
      <c r="B38" s="60" t="s">
        <v>111</v>
      </c>
      <c r="C38" s="60"/>
      <c r="D38" s="60"/>
      <c r="E38" s="60"/>
      <c r="F38" s="35">
        <v>23601.695</v>
      </c>
      <c r="G38" s="48" t="s">
        <v>4</v>
      </c>
      <c r="H38" s="35">
        <v>9303.1669999999995</v>
      </c>
      <c r="I38" s="35" t="s">
        <v>286</v>
      </c>
      <c r="J38" s="35">
        <v>3401.4659999999999</v>
      </c>
      <c r="K38" s="48" t="s">
        <v>4</v>
      </c>
      <c r="L38" s="35">
        <v>1985.3430000000001</v>
      </c>
    </row>
    <row r="39" spans="1:12" ht="12" customHeight="1" thickBot="1" x14ac:dyDescent="0.25">
      <c r="A39" s="51"/>
      <c r="B39" s="51"/>
      <c r="C39" s="51"/>
      <c r="D39" s="51"/>
      <c r="E39" s="51"/>
      <c r="F39" s="118"/>
      <c r="G39" s="119"/>
      <c r="H39" s="118"/>
      <c r="I39" s="118"/>
      <c r="J39" s="118"/>
      <c r="K39" s="119"/>
      <c r="L39" s="118"/>
    </row>
    <row r="40" spans="1:12" ht="33" customHeight="1" x14ac:dyDescent="0.2">
      <c r="A40" s="504" t="s">
        <v>242</v>
      </c>
      <c r="B40" s="504"/>
      <c r="C40" s="504"/>
      <c r="D40" s="504"/>
      <c r="E40" s="504"/>
      <c r="F40" s="504"/>
      <c r="G40" s="504"/>
      <c r="H40" s="504"/>
      <c r="I40" s="504"/>
      <c r="J40" s="504"/>
      <c r="K40" s="504"/>
      <c r="L40" s="504"/>
    </row>
    <row r="41" spans="1:12" x14ac:dyDescent="0.2">
      <c r="A41" s="155"/>
    </row>
  </sheetData>
  <sheetProtection formatCells="0" formatColumns="0" formatRows="0"/>
  <mergeCells count="6">
    <mergeCell ref="A40:L40"/>
    <mergeCell ref="J6:L6"/>
    <mergeCell ref="K7:L7"/>
    <mergeCell ref="A11:B11"/>
    <mergeCell ref="F6:H6"/>
    <mergeCell ref="G7:H7"/>
  </mergeCells>
  <phoneticPr fontId="5" type="noConversion"/>
  <pageMargins left="0.75" right="0.75" top="1" bottom="1" header="0.5" footer="0.5"/>
  <pageSetup paperSize="9"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M41"/>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8" style="1" customWidth="1"/>
    <col min="7" max="7" width="1.85546875" style="1" bestFit="1" customWidth="1"/>
    <col min="8" max="8" width="5.7109375" style="1" bestFit="1" customWidth="1"/>
    <col min="9" max="9" width="1.42578125" style="1" customWidth="1"/>
    <col min="10" max="10" width="12" style="1" customWidth="1"/>
    <col min="11" max="11" width="1.85546875" style="1" bestFit="1" customWidth="1"/>
    <col min="12" max="12" width="5.7109375" style="1" bestFit="1" customWidth="1"/>
    <col min="13" max="16384" width="9.140625" style="1"/>
  </cols>
  <sheetData>
    <row r="1" spans="1:13" ht="6.75" customHeight="1" x14ac:dyDescent="0.2"/>
    <row r="2" spans="1:13" ht="15" customHeight="1" x14ac:dyDescent="0.2">
      <c r="A2" s="183" t="s">
        <v>521</v>
      </c>
      <c r="B2" s="19"/>
      <c r="C2" s="19"/>
      <c r="D2" s="19"/>
      <c r="E2" s="19"/>
      <c r="F2" s="19"/>
      <c r="G2" s="19"/>
      <c r="H2" s="19"/>
      <c r="I2" s="19"/>
      <c r="J2" s="19"/>
      <c r="K2" s="19"/>
      <c r="L2" s="19"/>
    </row>
    <row r="3" spans="1:13" ht="15" hidden="1" customHeight="1" x14ac:dyDescent="0.2">
      <c r="A3" s="183"/>
      <c r="B3" s="19"/>
      <c r="C3" s="19"/>
      <c r="D3" s="19"/>
      <c r="E3" s="19"/>
      <c r="F3" s="19"/>
      <c r="G3" s="19"/>
      <c r="H3" s="19"/>
      <c r="I3" s="19"/>
      <c r="J3" s="19"/>
      <c r="K3" s="19"/>
      <c r="L3" s="19"/>
    </row>
    <row r="4" spans="1:13" ht="15" customHeight="1" thickBot="1" x14ac:dyDescent="0.25">
      <c r="A4" s="284" t="s">
        <v>522</v>
      </c>
      <c r="B4" s="43"/>
      <c r="C4" s="43"/>
      <c r="D4" s="43"/>
      <c r="E4" s="43"/>
      <c r="F4" s="43"/>
      <c r="G4" s="43"/>
      <c r="H4" s="43"/>
      <c r="I4" s="43"/>
      <c r="J4" s="43"/>
      <c r="K4" s="43"/>
      <c r="L4" s="43"/>
    </row>
    <row r="5" spans="1:13" ht="13.5" hidden="1" thickBot="1" x14ac:dyDescent="0.25">
      <c r="A5" s="284"/>
      <c r="B5" s="43"/>
      <c r="C5" s="43"/>
      <c r="D5" s="43"/>
      <c r="E5" s="43"/>
      <c r="F5" s="43"/>
      <c r="G5" s="43"/>
      <c r="H5" s="43"/>
      <c r="I5" s="43"/>
      <c r="J5" s="43"/>
      <c r="K5" s="43"/>
      <c r="L5" s="43"/>
    </row>
    <row r="6" spans="1:13" ht="36.75" customHeight="1" x14ac:dyDescent="0.2">
      <c r="A6" s="34" t="s">
        <v>54</v>
      </c>
      <c r="B6" s="34" t="s">
        <v>140</v>
      </c>
      <c r="C6" s="34"/>
      <c r="D6" s="34"/>
      <c r="E6" s="34"/>
      <c r="F6" s="502" t="s">
        <v>217</v>
      </c>
      <c r="G6" s="502"/>
      <c r="H6" s="502"/>
      <c r="I6" s="101"/>
      <c r="J6" s="500" t="s">
        <v>401</v>
      </c>
      <c r="K6" s="500"/>
      <c r="L6" s="500"/>
    </row>
    <row r="7" spans="1:13" ht="14.25" customHeight="1" thickBot="1" x14ac:dyDescent="0.25">
      <c r="A7" s="51"/>
      <c r="B7" s="51"/>
      <c r="C7" s="51"/>
      <c r="D7" s="51"/>
      <c r="E7" s="51"/>
      <c r="F7" s="26" t="s">
        <v>22</v>
      </c>
      <c r="G7" s="501" t="s">
        <v>124</v>
      </c>
      <c r="H7" s="501"/>
      <c r="I7" s="107"/>
      <c r="J7" s="26" t="s">
        <v>22</v>
      </c>
      <c r="K7" s="501" t="s">
        <v>124</v>
      </c>
      <c r="L7" s="501"/>
    </row>
    <row r="8" spans="1:13" ht="12" customHeight="1" x14ac:dyDescent="0.2">
      <c r="A8" s="61"/>
      <c r="B8" s="61"/>
      <c r="C8" s="61"/>
      <c r="D8" s="61"/>
      <c r="E8" s="61"/>
      <c r="F8" s="101"/>
      <c r="G8" s="101"/>
      <c r="H8" s="101"/>
      <c r="I8" s="101"/>
      <c r="J8" s="101"/>
      <c r="K8" s="101"/>
      <c r="L8" s="101"/>
    </row>
    <row r="9" spans="1:13" ht="12" hidden="1" customHeight="1" x14ac:dyDescent="0.2">
      <c r="A9" s="61"/>
      <c r="B9" s="61"/>
      <c r="C9" s="61"/>
      <c r="D9" s="61"/>
      <c r="E9" s="61"/>
      <c r="F9" s="101"/>
      <c r="G9" s="101"/>
      <c r="H9" s="101"/>
      <c r="I9" s="101"/>
      <c r="J9" s="101"/>
      <c r="K9" s="101"/>
      <c r="L9" s="101"/>
    </row>
    <row r="10" spans="1:13" ht="12" hidden="1" customHeight="1" x14ac:dyDescent="0.2">
      <c r="A10" s="61"/>
      <c r="B10" s="61"/>
      <c r="C10" s="61"/>
      <c r="D10" s="61"/>
      <c r="E10" s="61"/>
      <c r="F10" s="101"/>
      <c r="G10" s="101"/>
      <c r="H10" s="101"/>
      <c r="I10" s="101"/>
      <c r="J10" s="101"/>
      <c r="K10" s="101"/>
      <c r="L10" s="101"/>
    </row>
    <row r="11" spans="1:13" ht="12" customHeight="1" x14ac:dyDescent="0.2">
      <c r="A11" s="498" t="s">
        <v>22</v>
      </c>
      <c r="B11" s="498"/>
      <c r="C11" s="34"/>
      <c r="D11" s="34"/>
      <c r="E11" s="34"/>
      <c r="F11" s="68">
        <v>31072.478999999999</v>
      </c>
      <c r="G11" s="48" t="s">
        <v>4</v>
      </c>
      <c r="H11" s="68">
        <v>1795.6179999999999</v>
      </c>
      <c r="I11" s="68" t="s">
        <v>286</v>
      </c>
      <c r="J11" s="68">
        <v>10056.064</v>
      </c>
      <c r="K11" s="48" t="s">
        <v>4</v>
      </c>
      <c r="L11" s="68">
        <v>802.80799999999999</v>
      </c>
      <c r="M11" s="19"/>
    </row>
    <row r="12" spans="1:13" ht="12" customHeight="1" x14ac:dyDescent="0.2">
      <c r="A12" s="61"/>
      <c r="B12" s="61"/>
      <c r="C12" s="61"/>
      <c r="D12" s="61"/>
      <c r="E12" s="61"/>
      <c r="F12" s="101"/>
      <c r="G12" s="58"/>
      <c r="H12" s="101"/>
      <c r="I12" s="101"/>
      <c r="J12" s="101"/>
      <c r="K12" s="58"/>
      <c r="L12" s="101"/>
    </row>
    <row r="13" spans="1:13" s="106" customFormat="1" ht="11.25" customHeight="1" x14ac:dyDescent="0.2">
      <c r="A13" s="106">
        <v>1</v>
      </c>
      <c r="B13" s="106" t="s">
        <v>112</v>
      </c>
      <c r="F13" s="35">
        <v>1703.164</v>
      </c>
      <c r="G13" s="48" t="s">
        <v>4</v>
      </c>
      <c r="H13" s="35">
        <v>246.99600000000001</v>
      </c>
      <c r="I13" s="35" t="s">
        <v>286</v>
      </c>
      <c r="J13" s="35">
        <v>1405.787</v>
      </c>
      <c r="K13" s="48" t="s">
        <v>4</v>
      </c>
      <c r="L13" s="35">
        <v>230.03100000000001</v>
      </c>
    </row>
    <row r="14" spans="1:13" ht="11.25" customHeight="1" x14ac:dyDescent="0.2">
      <c r="A14" s="60"/>
      <c r="B14" s="70" t="s">
        <v>95</v>
      </c>
      <c r="C14" s="70"/>
      <c r="D14" s="70"/>
      <c r="E14" s="70"/>
      <c r="F14" s="35">
        <v>996.43200000000002</v>
      </c>
      <c r="G14" s="48" t="s">
        <v>4</v>
      </c>
      <c r="H14" s="35">
        <v>191.12299999999999</v>
      </c>
      <c r="I14" s="35" t="s">
        <v>286</v>
      </c>
      <c r="J14" s="35">
        <v>996.26400000000001</v>
      </c>
      <c r="K14" s="48" t="s">
        <v>4</v>
      </c>
      <c r="L14" s="35">
        <v>187.18299999999999</v>
      </c>
    </row>
    <row r="15" spans="1:13" ht="11.25" customHeight="1" x14ac:dyDescent="0.2">
      <c r="A15" s="106">
        <v>2</v>
      </c>
      <c r="B15" s="60" t="s">
        <v>96</v>
      </c>
      <c r="C15" s="60"/>
      <c r="D15" s="60"/>
      <c r="E15" s="60"/>
      <c r="F15" s="35">
        <v>35.585000000000001</v>
      </c>
      <c r="G15" s="48" t="s">
        <v>4</v>
      </c>
      <c r="H15" s="35">
        <v>25.614000000000001</v>
      </c>
      <c r="I15" s="35" t="s">
        <v>286</v>
      </c>
      <c r="J15" s="35">
        <v>27.666</v>
      </c>
      <c r="K15" s="48" t="s">
        <v>4</v>
      </c>
      <c r="L15" s="35">
        <v>19.361999999999998</v>
      </c>
    </row>
    <row r="16" spans="1:13" ht="11.25" customHeight="1" x14ac:dyDescent="0.2">
      <c r="A16" s="106">
        <v>3</v>
      </c>
      <c r="B16" s="60" t="s">
        <v>141</v>
      </c>
      <c r="C16" s="60"/>
      <c r="D16" s="60"/>
      <c r="E16" s="60"/>
      <c r="F16" s="35">
        <v>6936.77</v>
      </c>
      <c r="G16" s="48" t="s">
        <v>4</v>
      </c>
      <c r="H16" s="35">
        <v>754.50900000000001</v>
      </c>
      <c r="I16" s="35" t="s">
        <v>286</v>
      </c>
      <c r="J16" s="35">
        <v>3492.2710000000002</v>
      </c>
      <c r="K16" s="48" t="s">
        <v>4</v>
      </c>
      <c r="L16" s="35">
        <v>564.87800000000004</v>
      </c>
    </row>
    <row r="17" spans="1:12" ht="11.25" customHeight="1" x14ac:dyDescent="0.2">
      <c r="A17" s="106"/>
      <c r="B17" s="70" t="s">
        <v>97</v>
      </c>
      <c r="C17" s="70"/>
      <c r="D17" s="70"/>
      <c r="E17" s="70"/>
      <c r="F17" s="35">
        <v>6725.44</v>
      </c>
      <c r="G17" s="48" t="s">
        <v>4</v>
      </c>
      <c r="H17" s="35">
        <v>748.34</v>
      </c>
      <c r="I17" s="35" t="s">
        <v>286</v>
      </c>
      <c r="J17" s="35">
        <v>3347.7460000000001</v>
      </c>
      <c r="K17" s="48" t="s">
        <v>4</v>
      </c>
      <c r="L17" s="35">
        <v>559.072</v>
      </c>
    </row>
    <row r="18" spans="1:12" ht="11.25" customHeight="1" x14ac:dyDescent="0.2">
      <c r="A18" s="106">
        <v>4</v>
      </c>
      <c r="B18" s="60" t="s">
        <v>98</v>
      </c>
      <c r="C18" s="60"/>
      <c r="D18" s="60"/>
      <c r="E18" s="60"/>
      <c r="F18" s="35">
        <v>2104.1819999999998</v>
      </c>
      <c r="G18" s="48" t="s">
        <v>4</v>
      </c>
      <c r="H18" s="35">
        <v>257.04199999999997</v>
      </c>
      <c r="I18" s="35" t="s">
        <v>286</v>
      </c>
      <c r="J18" s="35">
        <v>445.53199999999998</v>
      </c>
      <c r="K18" s="48" t="s">
        <v>4</v>
      </c>
      <c r="L18" s="35">
        <v>126.002</v>
      </c>
    </row>
    <row r="19" spans="1:12" ht="11.25" customHeight="1" x14ac:dyDescent="0.2">
      <c r="A19" s="106">
        <v>5</v>
      </c>
      <c r="B19" s="60" t="s">
        <v>142</v>
      </c>
      <c r="C19" s="60"/>
      <c r="D19" s="60"/>
      <c r="E19" s="60"/>
      <c r="F19" s="35">
        <v>172.84</v>
      </c>
      <c r="G19" s="48" t="s">
        <v>4</v>
      </c>
      <c r="H19" s="35">
        <v>76.427999999999997</v>
      </c>
      <c r="I19" s="35" t="s">
        <v>286</v>
      </c>
      <c r="J19" s="35">
        <v>10.984999999999999</v>
      </c>
      <c r="K19" s="48" t="s">
        <v>4</v>
      </c>
      <c r="L19" s="35">
        <v>6.5439999999999996</v>
      </c>
    </row>
    <row r="20" spans="1:12" ht="11.25" customHeight="1" x14ac:dyDescent="0.2">
      <c r="A20" s="106">
        <v>6</v>
      </c>
      <c r="B20" s="60" t="s">
        <v>143</v>
      </c>
      <c r="C20" s="60"/>
      <c r="D20" s="60"/>
      <c r="E20" s="60"/>
      <c r="F20" s="35">
        <v>1550.412</v>
      </c>
      <c r="G20" s="48" t="s">
        <v>4</v>
      </c>
      <c r="H20" s="35">
        <v>346.34800000000001</v>
      </c>
      <c r="I20" s="35" t="s">
        <v>286</v>
      </c>
      <c r="J20" s="35">
        <v>941.19500000000005</v>
      </c>
      <c r="K20" s="48" t="s">
        <v>4</v>
      </c>
      <c r="L20" s="35">
        <v>266.58499999999998</v>
      </c>
    </row>
    <row r="21" spans="1:12" ht="11.25" customHeight="1" x14ac:dyDescent="0.2">
      <c r="A21" s="106"/>
      <c r="B21" s="70" t="s">
        <v>99</v>
      </c>
      <c r="C21" s="70"/>
      <c r="D21" s="70"/>
      <c r="E21" s="70"/>
      <c r="F21" s="35">
        <v>324.45999999999998</v>
      </c>
      <c r="G21" s="48" t="s">
        <v>4</v>
      </c>
      <c r="H21" s="35">
        <v>133.941</v>
      </c>
      <c r="I21" s="35" t="s">
        <v>286</v>
      </c>
      <c r="J21" s="35">
        <v>230.46</v>
      </c>
      <c r="K21" s="48" t="s">
        <v>4</v>
      </c>
      <c r="L21" s="35">
        <v>123.553</v>
      </c>
    </row>
    <row r="22" spans="1:12" ht="11.25" customHeight="1" x14ac:dyDescent="0.2">
      <c r="A22" s="106"/>
      <c r="B22" s="70" t="s">
        <v>100</v>
      </c>
      <c r="C22" s="70"/>
      <c r="D22" s="70"/>
      <c r="E22" s="70"/>
      <c r="F22" s="35">
        <v>654.51400000000001</v>
      </c>
      <c r="G22" s="48" t="s">
        <v>4</v>
      </c>
      <c r="H22" s="35">
        <v>227.666</v>
      </c>
      <c r="I22" s="35" t="s">
        <v>286</v>
      </c>
      <c r="J22" s="35">
        <v>409.75</v>
      </c>
      <c r="K22" s="48" t="s">
        <v>4</v>
      </c>
      <c r="L22" s="35">
        <v>183.167</v>
      </c>
    </row>
    <row r="23" spans="1:12" ht="11.25" customHeight="1" x14ac:dyDescent="0.2">
      <c r="A23" s="106"/>
      <c r="B23" s="70" t="s">
        <v>101</v>
      </c>
      <c r="C23" s="70"/>
      <c r="D23" s="70"/>
      <c r="E23" s="70"/>
      <c r="F23" s="35">
        <v>354.90499999999997</v>
      </c>
      <c r="G23" s="48" t="s">
        <v>4</v>
      </c>
      <c r="H23" s="35">
        <v>199.54400000000001</v>
      </c>
      <c r="I23" s="35" t="s">
        <v>286</v>
      </c>
      <c r="J23" s="35">
        <v>159.68100000000001</v>
      </c>
      <c r="K23" s="48" t="s">
        <v>4</v>
      </c>
      <c r="L23" s="35">
        <v>123.63500000000001</v>
      </c>
    </row>
    <row r="24" spans="1:12" ht="11.25" customHeight="1" x14ac:dyDescent="0.2">
      <c r="A24" s="106">
        <v>7</v>
      </c>
      <c r="B24" s="60" t="s">
        <v>144</v>
      </c>
      <c r="C24" s="60"/>
      <c r="D24" s="60"/>
      <c r="E24" s="60"/>
      <c r="F24" s="35">
        <v>549.52300000000002</v>
      </c>
      <c r="G24" s="48" t="s">
        <v>4</v>
      </c>
      <c r="H24" s="35">
        <v>124.871</v>
      </c>
      <c r="I24" s="35" t="s">
        <v>286</v>
      </c>
      <c r="J24" s="35">
        <v>276.15499999999997</v>
      </c>
      <c r="K24" s="48" t="s">
        <v>4</v>
      </c>
      <c r="L24" s="35">
        <v>81.674999999999997</v>
      </c>
    </row>
    <row r="25" spans="1:12" ht="11.25" customHeight="1" x14ac:dyDescent="0.2">
      <c r="A25" s="106"/>
      <c r="B25" s="70" t="s">
        <v>102</v>
      </c>
      <c r="C25" s="70"/>
      <c r="D25" s="70"/>
      <c r="E25" s="70"/>
      <c r="F25" s="35">
        <v>548.90899999999999</v>
      </c>
      <c r="G25" s="48" t="s">
        <v>4</v>
      </c>
      <c r="H25" s="35">
        <v>124.86799999999999</v>
      </c>
      <c r="I25" s="35" t="s">
        <v>286</v>
      </c>
      <c r="J25" s="35">
        <v>275.73500000000001</v>
      </c>
      <c r="K25" s="48" t="s">
        <v>4</v>
      </c>
      <c r="L25" s="35">
        <v>81.671000000000006</v>
      </c>
    </row>
    <row r="26" spans="1:12" ht="11.25" customHeight="1" x14ac:dyDescent="0.2">
      <c r="A26" s="106">
        <v>8</v>
      </c>
      <c r="B26" s="60" t="s">
        <v>113</v>
      </c>
      <c r="C26" s="60"/>
      <c r="D26" s="60"/>
      <c r="E26" s="60"/>
      <c r="F26" s="35">
        <v>453.54899999999998</v>
      </c>
      <c r="G26" s="48" t="s">
        <v>4</v>
      </c>
      <c r="H26" s="35">
        <v>124.992</v>
      </c>
      <c r="I26" s="35" t="s">
        <v>286</v>
      </c>
      <c r="J26" s="35">
        <v>224.97200000000001</v>
      </c>
      <c r="K26" s="48" t="s">
        <v>4</v>
      </c>
      <c r="L26" s="35">
        <v>75.864999999999995</v>
      </c>
    </row>
    <row r="27" spans="1:12" ht="11.25" customHeight="1" x14ac:dyDescent="0.2">
      <c r="A27" s="106">
        <v>9</v>
      </c>
      <c r="B27" s="60" t="s">
        <v>103</v>
      </c>
      <c r="C27" s="60"/>
      <c r="D27" s="60"/>
      <c r="E27" s="60"/>
      <c r="F27" s="35">
        <v>1165.3030000000001</v>
      </c>
      <c r="G27" s="48" t="s">
        <v>4</v>
      </c>
      <c r="H27" s="35">
        <v>199.102</v>
      </c>
      <c r="I27" s="35" t="s">
        <v>286</v>
      </c>
      <c r="J27" s="35">
        <v>810.03300000000002</v>
      </c>
      <c r="K27" s="48" t="s">
        <v>4</v>
      </c>
      <c r="L27" s="35">
        <v>161.155</v>
      </c>
    </row>
    <row r="28" spans="1:12" ht="11.25" customHeight="1" x14ac:dyDescent="0.2">
      <c r="A28" s="106">
        <v>10</v>
      </c>
      <c r="B28" s="60" t="s">
        <v>104</v>
      </c>
      <c r="C28" s="60"/>
      <c r="D28" s="60"/>
      <c r="E28" s="60"/>
      <c r="F28" s="35">
        <v>757.44500000000005</v>
      </c>
      <c r="G28" s="48" t="s">
        <v>4</v>
      </c>
      <c r="H28" s="35">
        <v>308.02199999999999</v>
      </c>
      <c r="I28" s="35" t="s">
        <v>286</v>
      </c>
      <c r="J28" s="35">
        <v>420.48200000000003</v>
      </c>
      <c r="K28" s="48" t="s">
        <v>4</v>
      </c>
      <c r="L28" s="35">
        <v>276.89800000000002</v>
      </c>
    </row>
    <row r="29" spans="1:12" ht="11.25" customHeight="1" x14ac:dyDescent="0.2">
      <c r="A29" s="106">
        <v>11</v>
      </c>
      <c r="B29" s="60" t="s">
        <v>105</v>
      </c>
      <c r="C29" s="60"/>
      <c r="D29" s="60"/>
      <c r="E29" s="60"/>
      <c r="F29" s="35">
        <v>841.22299999999996</v>
      </c>
      <c r="G29" s="48" t="s">
        <v>4</v>
      </c>
      <c r="H29" s="35">
        <v>188.24299999999999</v>
      </c>
      <c r="I29" s="35" t="s">
        <v>286</v>
      </c>
      <c r="J29" s="35">
        <v>253.86199999999999</v>
      </c>
      <c r="K29" s="48" t="s">
        <v>4</v>
      </c>
      <c r="L29" s="35">
        <v>66.802999999999997</v>
      </c>
    </row>
    <row r="30" spans="1:12" ht="11.25" customHeight="1" x14ac:dyDescent="0.2">
      <c r="A30" s="106">
        <v>12</v>
      </c>
      <c r="B30" s="60" t="s">
        <v>106</v>
      </c>
      <c r="C30" s="60"/>
      <c r="D30" s="60"/>
      <c r="E30" s="60"/>
      <c r="F30" s="35">
        <v>406.19900000000001</v>
      </c>
      <c r="G30" s="48" t="s">
        <v>4</v>
      </c>
      <c r="H30" s="35">
        <v>189.56700000000001</v>
      </c>
      <c r="I30" s="35" t="s">
        <v>286</v>
      </c>
      <c r="J30" s="35">
        <v>237.71</v>
      </c>
      <c r="K30" s="48" t="s">
        <v>4</v>
      </c>
      <c r="L30" s="35">
        <v>165.858</v>
      </c>
    </row>
    <row r="31" spans="1:12" ht="11.25" customHeight="1" x14ac:dyDescent="0.2">
      <c r="A31" s="106">
        <v>13</v>
      </c>
      <c r="B31" s="60" t="s">
        <v>107</v>
      </c>
      <c r="C31" s="60"/>
      <c r="D31" s="60"/>
      <c r="E31" s="60"/>
      <c r="F31" s="35">
        <v>154.53200000000001</v>
      </c>
      <c r="G31" s="48" t="s">
        <v>4</v>
      </c>
      <c r="H31" s="35">
        <v>61.354999999999997</v>
      </c>
      <c r="I31" s="35" t="s">
        <v>286</v>
      </c>
      <c r="J31" s="35">
        <v>64.328000000000003</v>
      </c>
      <c r="K31" s="48" t="s">
        <v>4</v>
      </c>
      <c r="L31" s="35">
        <v>35.683999999999997</v>
      </c>
    </row>
    <row r="32" spans="1:12" ht="11.25" customHeight="1" x14ac:dyDescent="0.2">
      <c r="A32" s="106">
        <v>14</v>
      </c>
      <c r="B32" s="60" t="s">
        <v>145</v>
      </c>
      <c r="C32" s="60"/>
      <c r="D32" s="60"/>
      <c r="E32" s="60"/>
      <c r="F32" s="35">
        <v>2671.8850000000002</v>
      </c>
      <c r="G32" s="48" t="s">
        <v>4</v>
      </c>
      <c r="H32" s="35">
        <v>588.98299999999995</v>
      </c>
      <c r="I32" s="35" t="s">
        <v>286</v>
      </c>
      <c r="J32" s="35">
        <v>246.77199999999999</v>
      </c>
      <c r="K32" s="48" t="s">
        <v>4</v>
      </c>
      <c r="L32" s="35">
        <v>97.540999999999997</v>
      </c>
    </row>
    <row r="33" spans="1:12" ht="11.25" customHeight="1" x14ac:dyDescent="0.2">
      <c r="A33" s="106">
        <v>15</v>
      </c>
      <c r="B33" s="60" t="s">
        <v>108</v>
      </c>
      <c r="C33" s="60"/>
      <c r="D33" s="60"/>
      <c r="E33" s="60"/>
      <c r="F33" s="35">
        <v>829.173</v>
      </c>
      <c r="G33" s="48" t="s">
        <v>4</v>
      </c>
      <c r="H33" s="35">
        <v>203.101</v>
      </c>
      <c r="I33" s="35" t="s">
        <v>286</v>
      </c>
      <c r="J33" s="35">
        <v>47.460999999999999</v>
      </c>
      <c r="K33" s="48" t="s">
        <v>4</v>
      </c>
      <c r="L33" s="35">
        <v>22.349</v>
      </c>
    </row>
    <row r="34" spans="1:12" ht="11.25" customHeight="1" x14ac:dyDescent="0.2">
      <c r="A34" s="106">
        <v>16</v>
      </c>
      <c r="B34" s="60" t="s">
        <v>249</v>
      </c>
      <c r="C34" s="60"/>
      <c r="D34" s="60"/>
      <c r="E34" s="60"/>
      <c r="F34" s="35">
        <v>7449.7089999999998</v>
      </c>
      <c r="G34" s="48" t="s">
        <v>4</v>
      </c>
      <c r="H34" s="35">
        <v>846.178</v>
      </c>
      <c r="I34" s="35" t="s">
        <v>286</v>
      </c>
      <c r="J34" s="35">
        <v>428.49400000000003</v>
      </c>
      <c r="K34" s="48" t="s">
        <v>4</v>
      </c>
      <c r="L34" s="35">
        <v>184.471</v>
      </c>
    </row>
    <row r="35" spans="1:12" ht="11.25" customHeight="1" x14ac:dyDescent="0.2">
      <c r="A35" s="106">
        <v>17</v>
      </c>
      <c r="B35" s="60" t="s">
        <v>109</v>
      </c>
      <c r="C35" s="60"/>
      <c r="D35" s="60"/>
      <c r="E35" s="60"/>
      <c r="F35" s="35">
        <v>264.25799999999998</v>
      </c>
      <c r="G35" s="48" t="s">
        <v>4</v>
      </c>
      <c r="H35" s="35">
        <v>126.41500000000001</v>
      </c>
      <c r="I35" s="35" t="s">
        <v>286</v>
      </c>
      <c r="J35" s="35">
        <v>179.785</v>
      </c>
      <c r="K35" s="48" t="s">
        <v>4</v>
      </c>
      <c r="L35" s="35">
        <v>124.45399999999999</v>
      </c>
    </row>
    <row r="36" spans="1:12" ht="11.25" customHeight="1" x14ac:dyDescent="0.2">
      <c r="A36" s="106">
        <v>18</v>
      </c>
      <c r="B36" s="60" t="s">
        <v>110</v>
      </c>
      <c r="C36" s="60"/>
      <c r="D36" s="60"/>
      <c r="E36" s="60"/>
      <c r="F36" s="35">
        <v>2693.8780000000002</v>
      </c>
      <c r="G36" s="48" t="s">
        <v>4</v>
      </c>
      <c r="H36" s="35">
        <v>300.77699999999999</v>
      </c>
      <c r="I36" s="35" t="s">
        <v>286</v>
      </c>
      <c r="J36" s="35">
        <v>430.78300000000002</v>
      </c>
      <c r="K36" s="48" t="s">
        <v>4</v>
      </c>
      <c r="L36" s="35">
        <v>113.592</v>
      </c>
    </row>
    <row r="37" spans="1:12" ht="11.25" customHeight="1" x14ac:dyDescent="0.2">
      <c r="A37" s="106">
        <v>19</v>
      </c>
      <c r="B37" s="60" t="s">
        <v>114</v>
      </c>
      <c r="C37" s="60"/>
      <c r="D37" s="60"/>
      <c r="E37" s="60"/>
      <c r="F37" s="35" t="s">
        <v>285</v>
      </c>
      <c r="G37" s="48" t="s">
        <v>4</v>
      </c>
      <c r="H37" s="35" t="s">
        <v>285</v>
      </c>
      <c r="I37" s="35" t="s">
        <v>286</v>
      </c>
      <c r="J37" s="35" t="s">
        <v>285</v>
      </c>
      <c r="K37" s="48" t="s">
        <v>4</v>
      </c>
      <c r="L37" s="35" t="s">
        <v>285</v>
      </c>
    </row>
    <row r="38" spans="1:12" ht="11.25" customHeight="1" x14ac:dyDescent="0.2">
      <c r="A38" s="106">
        <v>20</v>
      </c>
      <c r="B38" s="60" t="s">
        <v>111</v>
      </c>
      <c r="C38" s="60"/>
      <c r="D38" s="60"/>
      <c r="E38" s="60"/>
      <c r="F38" s="35">
        <v>332.85</v>
      </c>
      <c r="G38" s="48" t="s">
        <v>4</v>
      </c>
      <c r="H38" s="35">
        <v>215.50399999999999</v>
      </c>
      <c r="I38" s="35" t="s">
        <v>286</v>
      </c>
      <c r="J38" s="35">
        <v>85.335999999999999</v>
      </c>
      <c r="K38" s="48" t="s">
        <v>4</v>
      </c>
      <c r="L38" s="35">
        <v>49.807000000000002</v>
      </c>
    </row>
    <row r="39" spans="1:12" ht="12" customHeight="1" thickBot="1" x14ac:dyDescent="0.25">
      <c r="A39" s="51"/>
      <c r="B39" s="51"/>
      <c r="C39" s="51"/>
      <c r="D39" s="51"/>
      <c r="E39" s="51"/>
      <c r="F39" s="118"/>
      <c r="G39" s="119"/>
      <c r="H39" s="118"/>
      <c r="I39" s="118"/>
      <c r="J39" s="118"/>
      <c r="K39" s="119"/>
      <c r="L39" s="118"/>
    </row>
    <row r="40" spans="1:12" ht="33" customHeight="1" x14ac:dyDescent="0.2">
      <c r="A40" s="504" t="s">
        <v>248</v>
      </c>
      <c r="B40" s="504"/>
      <c r="C40" s="504"/>
      <c r="D40" s="504"/>
      <c r="E40" s="504"/>
      <c r="F40" s="504"/>
      <c r="G40" s="504"/>
      <c r="H40" s="504"/>
      <c r="I40" s="504"/>
      <c r="J40" s="504"/>
      <c r="K40" s="504"/>
      <c r="L40" s="504"/>
    </row>
    <row r="41" spans="1:12" x14ac:dyDescent="0.2">
      <c r="A41" s="155"/>
    </row>
  </sheetData>
  <sheetProtection formatCells="0" formatColumns="0" formatRows="0"/>
  <mergeCells count="6">
    <mergeCell ref="A40:L40"/>
    <mergeCell ref="A11:B11"/>
    <mergeCell ref="F6:H6"/>
    <mergeCell ref="G7:H7"/>
    <mergeCell ref="J6:L6"/>
    <mergeCell ref="K7:L7"/>
  </mergeCells>
  <phoneticPr fontId="5" type="noConversion"/>
  <pageMargins left="0.75" right="0.75" top="1" bottom="1" header="0.5" footer="0.5"/>
  <pageSetup paperSize="9" scale="89" orientation="landscape" r:id="rId1"/>
  <headerFooter alignWithMargins="0"/>
  <colBreaks count="1" manualBreakCount="1">
    <brk id="1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X31"/>
  <sheetViews>
    <sheetView zoomScaleNormal="100" workbookViewId="0"/>
  </sheetViews>
  <sheetFormatPr defaultRowHeight="12.75" x14ac:dyDescent="0.2"/>
  <cols>
    <col min="1" max="1" width="4.28515625" style="1" customWidth="1"/>
    <col min="2" max="2" width="41.28515625" style="1" customWidth="1"/>
    <col min="3" max="3" width="1" style="1" customWidth="1"/>
    <col min="4" max="5" width="1" style="1" hidden="1" customWidth="1"/>
    <col min="6" max="6" width="8.42578125" style="1" customWidth="1"/>
    <col min="7" max="7" width="1.85546875" style="41" customWidth="1"/>
    <col min="8" max="8" width="5.42578125" style="1" customWidth="1"/>
    <col min="9" max="9" width="1.140625" style="1" customWidth="1"/>
    <col min="10" max="10" width="7" style="1" customWidth="1"/>
    <col min="11" max="11" width="1.85546875" style="41" bestFit="1" customWidth="1"/>
    <col min="12" max="12" width="6" style="1" customWidth="1"/>
    <col min="13" max="13" width="1.140625" style="1" customWidth="1"/>
    <col min="14" max="14" width="5.5703125" style="1" customWidth="1"/>
    <col min="15" max="15" width="1.85546875" style="41" bestFit="1" customWidth="1"/>
    <col min="16" max="16" width="5.7109375" style="1" bestFit="1" customWidth="1"/>
    <col min="17" max="17" width="1.140625" style="1" customWidth="1"/>
    <col min="18" max="18" width="7.7109375" style="1" customWidth="1"/>
    <col min="19" max="19" width="1.85546875" style="41" bestFit="1" customWidth="1"/>
    <col min="20" max="20" width="5.42578125" style="1" customWidth="1"/>
    <col min="21" max="16384" width="9.140625" style="1"/>
  </cols>
  <sheetData>
    <row r="1" spans="1:22" ht="6.75" customHeight="1" x14ac:dyDescent="0.2"/>
    <row r="2" spans="1:22" ht="15" x14ac:dyDescent="0.25">
      <c r="A2" s="183" t="s">
        <v>296</v>
      </c>
      <c r="B2" s="105"/>
      <c r="C2" s="19"/>
      <c r="D2" s="19"/>
      <c r="E2" s="19"/>
      <c r="F2" s="19"/>
      <c r="G2" s="165"/>
      <c r="H2" s="19"/>
      <c r="I2" s="19"/>
      <c r="J2" s="19"/>
      <c r="K2" s="165"/>
      <c r="L2" s="19"/>
      <c r="M2" s="19"/>
      <c r="N2" s="19"/>
      <c r="O2" s="165"/>
      <c r="P2" s="19"/>
      <c r="Q2" s="19"/>
      <c r="R2" s="19"/>
      <c r="S2" s="165"/>
      <c r="T2" s="19"/>
    </row>
    <row r="3" spans="1:22" ht="15" x14ac:dyDescent="0.25">
      <c r="A3" s="183" t="s">
        <v>523</v>
      </c>
      <c r="B3" s="105"/>
      <c r="C3" s="19"/>
      <c r="D3" s="19"/>
      <c r="E3" s="19"/>
      <c r="F3" s="19"/>
      <c r="G3" s="165"/>
      <c r="H3" s="19"/>
      <c r="I3" s="19"/>
      <c r="J3" s="19"/>
      <c r="K3" s="165"/>
      <c r="L3" s="19"/>
      <c r="M3" s="19"/>
      <c r="N3" s="19"/>
      <c r="O3" s="165"/>
      <c r="P3" s="19"/>
      <c r="Q3" s="19"/>
      <c r="R3" s="19"/>
      <c r="S3" s="165"/>
      <c r="T3" s="19"/>
      <c r="U3" s="506"/>
      <c r="V3" s="507"/>
    </row>
    <row r="4" spans="1:22" ht="15" x14ac:dyDescent="0.25">
      <c r="A4" s="188" t="s">
        <v>297</v>
      </c>
      <c r="B4" s="105"/>
      <c r="C4" s="19"/>
      <c r="D4" s="19"/>
      <c r="E4" s="19"/>
      <c r="F4" s="19"/>
      <c r="G4" s="165"/>
      <c r="H4" s="19"/>
      <c r="I4" s="19"/>
      <c r="J4" s="19"/>
      <c r="K4" s="165"/>
      <c r="L4" s="19"/>
      <c r="M4" s="19"/>
      <c r="N4" s="19"/>
      <c r="O4" s="165"/>
      <c r="P4" s="19"/>
      <c r="Q4" s="19"/>
      <c r="R4" s="19"/>
      <c r="S4" s="165"/>
      <c r="T4" s="19"/>
      <c r="U4" s="157"/>
      <c r="V4" s="32"/>
    </row>
    <row r="5" spans="1:22" ht="15.75" thickBot="1" x14ac:dyDescent="0.3">
      <c r="A5" s="188" t="s">
        <v>524</v>
      </c>
      <c r="B5" s="105"/>
      <c r="C5" s="19"/>
      <c r="D5" s="19"/>
      <c r="E5" s="19"/>
      <c r="F5" s="19"/>
      <c r="G5" s="165"/>
      <c r="H5" s="19"/>
      <c r="I5" s="19"/>
      <c r="J5" s="19"/>
      <c r="K5" s="165"/>
      <c r="L5" s="19"/>
      <c r="M5" s="19"/>
      <c r="N5" s="19"/>
      <c r="O5" s="165"/>
      <c r="P5" s="19"/>
      <c r="Q5" s="19"/>
      <c r="R5" s="19"/>
      <c r="S5" s="165"/>
      <c r="T5" s="19"/>
      <c r="U5" s="157"/>
      <c r="V5" s="32"/>
    </row>
    <row r="6" spans="1:22" s="12" customFormat="1" ht="12" customHeight="1" x14ac:dyDescent="0.2">
      <c r="A6" s="117" t="s">
        <v>54</v>
      </c>
      <c r="B6" s="117" t="s">
        <v>64</v>
      </c>
      <c r="C6" s="46"/>
      <c r="D6" s="46"/>
      <c r="E6" s="46"/>
      <c r="F6" s="505" t="s">
        <v>20</v>
      </c>
      <c r="G6" s="505"/>
      <c r="H6" s="505"/>
      <c r="I6" s="116"/>
      <c r="J6" s="505" t="s">
        <v>117</v>
      </c>
      <c r="K6" s="505"/>
      <c r="L6" s="505"/>
      <c r="M6" s="109"/>
      <c r="N6" s="505" t="s">
        <v>18</v>
      </c>
      <c r="O6" s="505"/>
      <c r="P6" s="505"/>
      <c r="Q6" s="116"/>
      <c r="R6" s="505" t="s">
        <v>149</v>
      </c>
      <c r="S6" s="505"/>
      <c r="T6" s="505"/>
    </row>
    <row r="7" spans="1:22" s="12" customFormat="1" ht="12" customHeight="1" x14ac:dyDescent="0.2">
      <c r="A7" s="114"/>
      <c r="B7" s="114"/>
      <c r="C7" s="101"/>
      <c r="D7" s="101"/>
      <c r="E7" s="101"/>
      <c r="F7" s="500" t="s">
        <v>180</v>
      </c>
      <c r="G7" s="500"/>
      <c r="H7" s="500"/>
      <c r="I7" s="100"/>
      <c r="J7" s="500" t="s">
        <v>197</v>
      </c>
      <c r="K7" s="500"/>
      <c r="L7" s="500"/>
      <c r="M7" s="108"/>
      <c r="N7" s="500" t="s">
        <v>198</v>
      </c>
      <c r="O7" s="500"/>
      <c r="P7" s="500"/>
      <c r="Q7" s="100"/>
      <c r="R7" s="500" t="s">
        <v>19</v>
      </c>
      <c r="S7" s="500"/>
      <c r="T7" s="500"/>
    </row>
    <row r="8" spans="1:22" s="12" customFormat="1" ht="12" customHeight="1" thickBot="1" x14ac:dyDescent="0.25">
      <c r="A8" s="50"/>
      <c r="B8" s="50"/>
      <c r="C8" s="26"/>
      <c r="D8" s="26"/>
      <c r="E8" s="26"/>
      <c r="F8" s="26" t="s">
        <v>22</v>
      </c>
      <c r="G8" s="501" t="s">
        <v>125</v>
      </c>
      <c r="H8" s="501"/>
      <c r="I8" s="107"/>
      <c r="J8" s="26" t="s">
        <v>22</v>
      </c>
      <c r="K8" s="501" t="s">
        <v>125</v>
      </c>
      <c r="L8" s="501"/>
      <c r="M8" s="107"/>
      <c r="N8" s="26" t="s">
        <v>22</v>
      </c>
      <c r="O8" s="501" t="s">
        <v>125</v>
      </c>
      <c r="P8" s="501"/>
      <c r="Q8" s="107"/>
      <c r="R8" s="26" t="s">
        <v>22</v>
      </c>
      <c r="S8" s="501" t="s">
        <v>125</v>
      </c>
      <c r="T8" s="501"/>
    </row>
    <row r="9" spans="1:22" s="12" customFormat="1" ht="11.25" customHeight="1" x14ac:dyDescent="0.2">
      <c r="A9" s="498"/>
      <c r="B9" s="498"/>
      <c r="C9" s="34"/>
      <c r="D9" s="34"/>
      <c r="E9" s="34"/>
      <c r="F9" s="59"/>
      <c r="G9" s="59"/>
      <c r="H9" s="59"/>
      <c r="I9" s="59"/>
      <c r="J9" s="59"/>
      <c r="K9" s="59"/>
      <c r="L9" s="59"/>
      <c r="M9" s="59"/>
      <c r="N9" s="59"/>
      <c r="O9" s="59"/>
      <c r="P9" s="59"/>
      <c r="Q9" s="59"/>
      <c r="R9" s="59"/>
      <c r="S9" s="59"/>
      <c r="T9" s="59"/>
    </row>
    <row r="10" spans="1:22" s="12" customFormat="1" ht="11.25" hidden="1" customHeight="1" x14ac:dyDescent="0.2">
      <c r="A10" s="34"/>
      <c r="B10" s="34"/>
      <c r="C10" s="34"/>
      <c r="D10" s="34"/>
      <c r="E10" s="34"/>
      <c r="F10" s="59"/>
      <c r="G10" s="59"/>
      <c r="H10" s="59"/>
      <c r="I10" s="59"/>
      <c r="J10" s="59"/>
      <c r="K10" s="59"/>
      <c r="L10" s="59"/>
      <c r="M10" s="59"/>
      <c r="N10" s="59"/>
      <c r="O10" s="59"/>
      <c r="P10" s="59"/>
      <c r="Q10" s="59"/>
      <c r="R10" s="59"/>
      <c r="S10" s="59"/>
      <c r="T10" s="59"/>
    </row>
    <row r="11" spans="1:22" s="12" customFormat="1" ht="11.25" customHeight="1" x14ac:dyDescent="0.2">
      <c r="A11" s="498" t="s">
        <v>83</v>
      </c>
      <c r="B11" s="498"/>
      <c r="C11" s="498"/>
      <c r="D11" s="34"/>
      <c r="E11" s="34"/>
      <c r="F11" s="68">
        <v>469.68700000000001</v>
      </c>
      <c r="G11" s="299" t="s">
        <v>4</v>
      </c>
      <c r="H11" s="68">
        <v>106.922</v>
      </c>
      <c r="I11" s="12" t="s">
        <v>286</v>
      </c>
      <c r="J11" s="68">
        <v>81217.404999999999</v>
      </c>
      <c r="K11" s="299" t="s">
        <v>4</v>
      </c>
      <c r="L11" s="68">
        <v>19643.210999999999</v>
      </c>
      <c r="M11" s="12" t="s">
        <v>286</v>
      </c>
      <c r="N11" s="68">
        <v>11745.316999999999</v>
      </c>
      <c r="O11" s="299" t="s">
        <v>4</v>
      </c>
      <c r="P11" s="68">
        <v>2794.0050000000001</v>
      </c>
      <c r="Q11" s="12" t="s">
        <v>286</v>
      </c>
      <c r="R11" s="68">
        <v>1770.6980000000001</v>
      </c>
      <c r="S11" s="299" t="s">
        <v>4</v>
      </c>
      <c r="T11" s="68">
        <v>414.29500000000002</v>
      </c>
      <c r="U11" s="59"/>
    </row>
    <row r="12" spans="1:22" s="12" customFormat="1" ht="11.25" customHeight="1" x14ac:dyDescent="0.2">
      <c r="A12" s="497"/>
      <c r="B12" s="497"/>
      <c r="C12" s="57"/>
      <c r="D12" s="57"/>
      <c r="E12" s="57"/>
      <c r="F12" s="36" t="s">
        <v>286</v>
      </c>
      <c r="G12" s="48"/>
      <c r="H12" s="36" t="s">
        <v>286</v>
      </c>
      <c r="I12" s="36" t="s">
        <v>286</v>
      </c>
      <c r="J12" s="36" t="s">
        <v>286</v>
      </c>
      <c r="K12" s="48"/>
      <c r="L12" s="36" t="s">
        <v>286</v>
      </c>
      <c r="M12" s="36" t="s">
        <v>286</v>
      </c>
      <c r="N12" s="36" t="s">
        <v>286</v>
      </c>
      <c r="O12" s="48"/>
      <c r="P12" s="36" t="s">
        <v>286</v>
      </c>
      <c r="Q12" s="36" t="s">
        <v>286</v>
      </c>
      <c r="R12" s="36" t="s">
        <v>286</v>
      </c>
      <c r="S12" s="48"/>
      <c r="T12" s="36" t="s">
        <v>286</v>
      </c>
    </row>
    <row r="13" spans="1:22" s="12" customFormat="1" ht="11.25" customHeight="1" x14ac:dyDescent="0.2">
      <c r="A13" s="60">
        <v>1</v>
      </c>
      <c r="B13" s="122" t="s">
        <v>65</v>
      </c>
      <c r="C13" s="122"/>
      <c r="D13" s="122"/>
      <c r="E13" s="122"/>
      <c r="F13" s="35">
        <v>0.36599999999999999</v>
      </c>
      <c r="G13" s="121" t="s">
        <v>4</v>
      </c>
      <c r="H13" s="35">
        <v>0.71699999999999997</v>
      </c>
      <c r="I13" s="35" t="s">
        <v>286</v>
      </c>
      <c r="J13" s="35">
        <v>58.997</v>
      </c>
      <c r="K13" s="121" t="s">
        <v>4</v>
      </c>
      <c r="L13" s="35">
        <v>115.44799999999999</v>
      </c>
      <c r="M13" s="35" t="s">
        <v>286</v>
      </c>
      <c r="N13" s="35">
        <v>0.56399999999999995</v>
      </c>
      <c r="O13" s="121" t="s">
        <v>4</v>
      </c>
      <c r="P13" s="35">
        <v>1.1040000000000001</v>
      </c>
      <c r="Q13" s="35" t="s">
        <v>286</v>
      </c>
      <c r="R13" s="35">
        <v>9.0999999999999998E-2</v>
      </c>
      <c r="S13" s="121" t="s">
        <v>4</v>
      </c>
      <c r="T13" s="35">
        <v>0.17799999999999999</v>
      </c>
    </row>
    <row r="14" spans="1:22" s="12" customFormat="1" ht="11.25" customHeight="1" x14ac:dyDescent="0.2">
      <c r="A14" s="60">
        <v>2</v>
      </c>
      <c r="B14" s="122" t="s">
        <v>147</v>
      </c>
      <c r="C14" s="122"/>
      <c r="D14" s="122"/>
      <c r="E14" s="122"/>
      <c r="F14" s="35">
        <v>107.155</v>
      </c>
      <c r="G14" s="121" t="s">
        <v>4</v>
      </c>
      <c r="H14" s="35">
        <v>58.427</v>
      </c>
      <c r="I14" s="35" t="s">
        <v>286</v>
      </c>
      <c r="J14" s="35">
        <v>20049.114000000001</v>
      </c>
      <c r="K14" s="121" t="s">
        <v>4</v>
      </c>
      <c r="L14" s="35">
        <v>12081.584999999999</v>
      </c>
      <c r="M14" s="35" t="s">
        <v>286</v>
      </c>
      <c r="N14" s="35">
        <v>1650.201</v>
      </c>
      <c r="O14" s="121" t="s">
        <v>4</v>
      </c>
      <c r="P14" s="35">
        <v>871.36300000000006</v>
      </c>
      <c r="Q14" s="35" t="s">
        <v>286</v>
      </c>
      <c r="R14" s="35">
        <v>268.322</v>
      </c>
      <c r="S14" s="121" t="s">
        <v>4</v>
      </c>
      <c r="T14" s="35">
        <v>151.601</v>
      </c>
    </row>
    <row r="15" spans="1:22" s="12" customFormat="1" ht="11.25" customHeight="1" x14ac:dyDescent="0.2">
      <c r="A15" s="60">
        <v>3</v>
      </c>
      <c r="B15" s="122" t="s">
        <v>66</v>
      </c>
      <c r="C15" s="122"/>
      <c r="D15" s="122"/>
      <c r="E15" s="122"/>
      <c r="F15" s="35">
        <v>234.642</v>
      </c>
      <c r="G15" s="121" t="s">
        <v>4</v>
      </c>
      <c r="H15" s="35">
        <v>69.700999999999993</v>
      </c>
      <c r="I15" s="35" t="s">
        <v>286</v>
      </c>
      <c r="J15" s="35">
        <v>43073.483999999997</v>
      </c>
      <c r="K15" s="121" t="s">
        <v>4</v>
      </c>
      <c r="L15" s="35">
        <v>13533.8</v>
      </c>
      <c r="M15" s="35" t="s">
        <v>286</v>
      </c>
      <c r="N15" s="35">
        <v>7474.6279999999997</v>
      </c>
      <c r="O15" s="121" t="s">
        <v>4</v>
      </c>
      <c r="P15" s="35">
        <v>2412.998</v>
      </c>
      <c r="Q15" s="35" t="s">
        <v>286</v>
      </c>
      <c r="R15" s="35">
        <v>1061.49</v>
      </c>
      <c r="S15" s="121" t="s">
        <v>4</v>
      </c>
      <c r="T15" s="35">
        <v>340.113</v>
      </c>
    </row>
    <row r="16" spans="1:22" s="12" customFormat="1" ht="11.25" customHeight="1" x14ac:dyDescent="0.2">
      <c r="A16" s="60" t="s">
        <v>67</v>
      </c>
      <c r="B16" s="122" t="s">
        <v>68</v>
      </c>
      <c r="C16" s="122"/>
      <c r="D16" s="122"/>
      <c r="E16" s="122"/>
      <c r="F16" s="35" t="s">
        <v>285</v>
      </c>
      <c r="G16" s="121" t="s">
        <v>4</v>
      </c>
      <c r="H16" s="35" t="s">
        <v>285</v>
      </c>
      <c r="I16" s="35" t="s">
        <v>286</v>
      </c>
      <c r="J16" s="35" t="s">
        <v>285</v>
      </c>
      <c r="K16" s="121" t="s">
        <v>4</v>
      </c>
      <c r="L16" s="35" t="s">
        <v>285</v>
      </c>
      <c r="M16" s="35" t="s">
        <v>286</v>
      </c>
      <c r="N16" s="35" t="s">
        <v>285</v>
      </c>
      <c r="O16" s="121" t="s">
        <v>4</v>
      </c>
      <c r="P16" s="35" t="s">
        <v>285</v>
      </c>
      <c r="Q16" s="35" t="s">
        <v>286</v>
      </c>
      <c r="R16" s="35" t="s">
        <v>285</v>
      </c>
      <c r="S16" s="121" t="s">
        <v>4</v>
      </c>
      <c r="T16" s="35" t="s">
        <v>285</v>
      </c>
    </row>
    <row r="17" spans="1:24" s="12" customFormat="1" ht="11.25" customHeight="1" x14ac:dyDescent="0.2">
      <c r="A17" s="60" t="s">
        <v>69</v>
      </c>
      <c r="B17" s="122" t="s">
        <v>70</v>
      </c>
      <c r="C17" s="122"/>
      <c r="D17" s="122"/>
      <c r="E17" s="122"/>
      <c r="F17" s="35">
        <v>17.297000000000001</v>
      </c>
      <c r="G17" s="121" t="s">
        <v>4</v>
      </c>
      <c r="H17" s="35">
        <v>15.513</v>
      </c>
      <c r="I17" s="35" t="s">
        <v>286</v>
      </c>
      <c r="J17" s="35">
        <v>2339.4209999999998</v>
      </c>
      <c r="K17" s="121" t="s">
        <v>4</v>
      </c>
      <c r="L17" s="35">
        <v>2177.2049999999999</v>
      </c>
      <c r="M17" s="35" t="s">
        <v>286</v>
      </c>
      <c r="N17" s="35">
        <v>192.82599999999999</v>
      </c>
      <c r="O17" s="121" t="s">
        <v>4</v>
      </c>
      <c r="P17" s="35">
        <v>166.66</v>
      </c>
      <c r="Q17" s="35" t="s">
        <v>286</v>
      </c>
      <c r="R17" s="35">
        <v>53.866</v>
      </c>
      <c r="S17" s="121" t="s">
        <v>4</v>
      </c>
      <c r="T17" s="35">
        <v>62.146999999999998</v>
      </c>
    </row>
    <row r="18" spans="1:24" s="12" customFormat="1" ht="11.25" customHeight="1" x14ac:dyDescent="0.2">
      <c r="A18" s="60" t="s">
        <v>71</v>
      </c>
      <c r="B18" s="122" t="s">
        <v>148</v>
      </c>
      <c r="C18" s="122"/>
      <c r="D18" s="122"/>
      <c r="E18" s="122"/>
      <c r="F18" s="35">
        <v>0.75</v>
      </c>
      <c r="G18" s="121" t="s">
        <v>4</v>
      </c>
      <c r="H18" s="35">
        <v>1.466</v>
      </c>
      <c r="I18" s="35" t="s">
        <v>286</v>
      </c>
      <c r="J18" s="35">
        <v>87.031999999999996</v>
      </c>
      <c r="K18" s="121" t="s">
        <v>4</v>
      </c>
      <c r="L18" s="35">
        <v>170.07499999999999</v>
      </c>
      <c r="M18" s="35" t="s">
        <v>286</v>
      </c>
      <c r="N18" s="35">
        <v>32.262</v>
      </c>
      <c r="O18" s="121" t="s">
        <v>4</v>
      </c>
      <c r="P18" s="35">
        <v>63.045000000000002</v>
      </c>
      <c r="Q18" s="35" t="s">
        <v>286</v>
      </c>
      <c r="R18" s="35">
        <v>3.742</v>
      </c>
      <c r="S18" s="121" t="s">
        <v>4</v>
      </c>
      <c r="T18" s="35">
        <v>7.3129999999999997</v>
      </c>
    </row>
    <row r="19" spans="1:24" s="62" customFormat="1" ht="11.25" customHeight="1" x14ac:dyDescent="0.2">
      <c r="A19" s="60" t="s">
        <v>72</v>
      </c>
      <c r="B19" s="60" t="s">
        <v>73</v>
      </c>
      <c r="F19" s="35">
        <v>16.786999999999999</v>
      </c>
      <c r="G19" s="121" t="s">
        <v>4</v>
      </c>
      <c r="H19" s="35">
        <v>24.895</v>
      </c>
      <c r="I19" s="62" t="s">
        <v>286</v>
      </c>
      <c r="J19" s="35">
        <v>3040.09</v>
      </c>
      <c r="K19" s="121" t="s">
        <v>4</v>
      </c>
      <c r="L19" s="35">
        <v>4431.4089999999997</v>
      </c>
      <c r="M19" s="62" t="s">
        <v>286</v>
      </c>
      <c r="N19" s="35">
        <v>176.75700000000001</v>
      </c>
      <c r="O19" s="121" t="s">
        <v>4</v>
      </c>
      <c r="P19" s="35">
        <v>233.732</v>
      </c>
      <c r="Q19" s="62" t="s">
        <v>286</v>
      </c>
      <c r="R19" s="35">
        <v>37.637</v>
      </c>
      <c r="S19" s="121" t="s">
        <v>4</v>
      </c>
      <c r="T19" s="35">
        <v>46.871000000000002</v>
      </c>
    </row>
    <row r="20" spans="1:24" s="12" customFormat="1" ht="11.25" customHeight="1" x14ac:dyDescent="0.2">
      <c r="A20" s="60" t="s">
        <v>74</v>
      </c>
      <c r="B20" s="60" t="s">
        <v>75</v>
      </c>
      <c r="F20" s="35">
        <v>1.0900000000000001</v>
      </c>
      <c r="G20" s="121" t="s">
        <v>4</v>
      </c>
      <c r="H20" s="35">
        <v>2.1339999999999999</v>
      </c>
      <c r="I20" s="12" t="s">
        <v>286</v>
      </c>
      <c r="J20" s="35">
        <v>41.405000000000001</v>
      </c>
      <c r="K20" s="121" t="s">
        <v>4</v>
      </c>
      <c r="L20" s="35">
        <v>81.102999999999994</v>
      </c>
      <c r="M20" s="12" t="s">
        <v>286</v>
      </c>
      <c r="N20" s="35">
        <v>7.6269999999999998</v>
      </c>
      <c r="O20" s="121" t="s">
        <v>4</v>
      </c>
      <c r="P20" s="35">
        <v>14.94</v>
      </c>
      <c r="Q20" s="12" t="s">
        <v>286</v>
      </c>
      <c r="R20" s="35">
        <v>0.28999999999999998</v>
      </c>
      <c r="S20" s="121" t="s">
        <v>4</v>
      </c>
      <c r="T20" s="35">
        <v>0.56799999999999995</v>
      </c>
    </row>
    <row r="21" spans="1:24" s="12" customFormat="1" ht="11.25" customHeight="1" x14ac:dyDescent="0.2">
      <c r="A21" s="60" t="s">
        <v>76</v>
      </c>
      <c r="B21" s="60" t="s">
        <v>77</v>
      </c>
      <c r="F21" s="35">
        <v>10.984</v>
      </c>
      <c r="G21" s="121" t="s">
        <v>4</v>
      </c>
      <c r="H21" s="35">
        <v>8.2889999999999997</v>
      </c>
      <c r="I21" s="12" t="s">
        <v>286</v>
      </c>
      <c r="J21" s="35">
        <v>2017.432</v>
      </c>
      <c r="K21" s="121" t="s">
        <v>4</v>
      </c>
      <c r="L21" s="35">
        <v>1734.7529999999999</v>
      </c>
      <c r="M21" s="12" t="s">
        <v>286</v>
      </c>
      <c r="N21" s="35">
        <v>368.233</v>
      </c>
      <c r="O21" s="121" t="s">
        <v>4</v>
      </c>
      <c r="P21" s="35">
        <v>293.05900000000003</v>
      </c>
      <c r="Q21" s="12" t="s">
        <v>286</v>
      </c>
      <c r="R21" s="35">
        <v>65.192999999999998</v>
      </c>
      <c r="S21" s="121" t="s">
        <v>4</v>
      </c>
      <c r="T21" s="35">
        <v>58.319000000000003</v>
      </c>
    </row>
    <row r="22" spans="1:24" ht="11.25" customHeight="1" x14ac:dyDescent="0.2">
      <c r="A22" s="61" t="s">
        <v>78</v>
      </c>
      <c r="B22" s="60" t="s">
        <v>79</v>
      </c>
      <c r="F22" s="35">
        <v>21.881</v>
      </c>
      <c r="G22" s="121" t="s">
        <v>4</v>
      </c>
      <c r="H22" s="35">
        <v>28.824000000000002</v>
      </c>
      <c r="I22" s="1" t="s">
        <v>286</v>
      </c>
      <c r="J22" s="35">
        <v>1856.7829999999999</v>
      </c>
      <c r="K22" s="121" t="s">
        <v>4</v>
      </c>
      <c r="L22" s="35">
        <v>2329.9140000000002</v>
      </c>
      <c r="M22" s="1" t="s">
        <v>286</v>
      </c>
      <c r="N22" s="35">
        <v>114.038</v>
      </c>
      <c r="O22" s="121" t="s">
        <v>4</v>
      </c>
      <c r="P22" s="35">
        <v>141.059</v>
      </c>
      <c r="Q22" s="1" t="s">
        <v>286</v>
      </c>
      <c r="R22" s="35">
        <v>26.158999999999999</v>
      </c>
      <c r="S22" s="121" t="s">
        <v>4</v>
      </c>
      <c r="T22" s="35">
        <v>45.750999999999998</v>
      </c>
    </row>
    <row r="23" spans="1:24" ht="11.25" customHeight="1" x14ac:dyDescent="0.2">
      <c r="A23" s="61">
        <v>7</v>
      </c>
      <c r="B23" s="60" t="s">
        <v>80</v>
      </c>
      <c r="F23" s="35" t="s">
        <v>285</v>
      </c>
      <c r="G23" s="121" t="s">
        <v>4</v>
      </c>
      <c r="H23" s="35" t="s">
        <v>285</v>
      </c>
      <c r="I23" s="1" t="s">
        <v>286</v>
      </c>
      <c r="J23" s="35" t="s">
        <v>285</v>
      </c>
      <c r="K23" s="121" t="s">
        <v>4</v>
      </c>
      <c r="L23" s="35" t="s">
        <v>285</v>
      </c>
      <c r="M23" s="1" t="s">
        <v>286</v>
      </c>
      <c r="N23" s="35" t="s">
        <v>285</v>
      </c>
      <c r="O23" s="121" t="s">
        <v>4</v>
      </c>
      <c r="P23" s="35" t="s">
        <v>285</v>
      </c>
      <c r="Q23" s="1" t="s">
        <v>286</v>
      </c>
      <c r="R23" s="35" t="s">
        <v>285</v>
      </c>
      <c r="S23" s="121" t="s">
        <v>4</v>
      </c>
      <c r="T23" s="35" t="s">
        <v>285</v>
      </c>
      <c r="W23" s="19"/>
      <c r="X23" s="19"/>
    </row>
    <row r="24" spans="1:24" ht="11.25" customHeight="1" x14ac:dyDescent="0.2">
      <c r="A24" s="60">
        <v>8</v>
      </c>
      <c r="B24" s="60" t="s">
        <v>81</v>
      </c>
      <c r="F24" s="35">
        <v>34.494</v>
      </c>
      <c r="G24" s="121" t="s">
        <v>4</v>
      </c>
      <c r="H24" s="35">
        <v>16.890999999999998</v>
      </c>
      <c r="I24" s="1" t="s">
        <v>286</v>
      </c>
      <c r="J24" s="35">
        <v>6427.4070000000002</v>
      </c>
      <c r="K24" s="121" t="s">
        <v>4</v>
      </c>
      <c r="L24" s="35">
        <v>3974.2750000000001</v>
      </c>
      <c r="M24" s="1" t="s">
        <v>286</v>
      </c>
      <c r="N24" s="35">
        <v>961.06399999999996</v>
      </c>
      <c r="O24" s="121" t="s">
        <v>4</v>
      </c>
      <c r="P24" s="35">
        <v>548.197</v>
      </c>
      <c r="Q24" s="1" t="s">
        <v>286</v>
      </c>
      <c r="R24" s="35">
        <v>173.54</v>
      </c>
      <c r="S24" s="121" t="s">
        <v>4</v>
      </c>
      <c r="T24" s="35">
        <v>107.479</v>
      </c>
    </row>
    <row r="25" spans="1:24" ht="11.25" customHeight="1" x14ac:dyDescent="0.2">
      <c r="A25" s="60">
        <v>9</v>
      </c>
      <c r="B25" s="60" t="s">
        <v>82</v>
      </c>
      <c r="F25" s="35">
        <v>24.241</v>
      </c>
      <c r="G25" s="121" t="s">
        <v>4</v>
      </c>
      <c r="H25" s="35">
        <v>20.664999999999999</v>
      </c>
      <c r="I25" s="1" t="s">
        <v>286</v>
      </c>
      <c r="J25" s="35">
        <v>2226.239</v>
      </c>
      <c r="K25" s="121" t="s">
        <v>4</v>
      </c>
      <c r="L25" s="35">
        <v>2134.4960000000001</v>
      </c>
      <c r="M25" s="1" t="s">
        <v>286</v>
      </c>
      <c r="N25" s="35">
        <v>767.11599999999999</v>
      </c>
      <c r="O25" s="121" t="s">
        <v>4</v>
      </c>
      <c r="P25" s="35">
        <v>746.73199999999997</v>
      </c>
      <c r="Q25" s="1" t="s">
        <v>286</v>
      </c>
      <c r="R25" s="35">
        <v>80.367999999999995</v>
      </c>
      <c r="S25" s="121" t="s">
        <v>4</v>
      </c>
      <c r="T25" s="35">
        <v>79.204999999999998</v>
      </c>
    </row>
    <row r="26" spans="1:24" ht="12" customHeight="1" thickBot="1" x14ac:dyDescent="0.25">
      <c r="A26" s="43"/>
      <c r="B26" s="43"/>
      <c r="C26" s="43"/>
      <c r="D26" s="43"/>
      <c r="E26" s="43"/>
      <c r="F26" s="43"/>
      <c r="G26" s="47"/>
      <c r="H26" s="43"/>
      <c r="I26" s="43"/>
      <c r="J26" s="43"/>
      <c r="K26" s="47"/>
      <c r="L26" s="43"/>
      <c r="M26" s="43"/>
      <c r="N26" s="43"/>
      <c r="O26" s="47"/>
      <c r="P26" s="43"/>
      <c r="Q26" s="43"/>
      <c r="R26" s="43"/>
      <c r="S26" s="47"/>
      <c r="T26" s="43"/>
    </row>
    <row r="27" spans="1:24" ht="12.75" customHeight="1" x14ac:dyDescent="0.2">
      <c r="A27" s="12"/>
    </row>
    <row r="28" spans="1:24" ht="12.75" customHeight="1" x14ac:dyDescent="0.2"/>
    <row r="30" spans="1:24" ht="15" x14ac:dyDescent="0.25">
      <c r="A30" s="29"/>
    </row>
    <row r="31" spans="1:24" ht="15" x14ac:dyDescent="0.25">
      <c r="A31" s="29"/>
    </row>
  </sheetData>
  <sheetProtection formatCells="0" formatColumns="0" formatRows="0"/>
  <mergeCells count="16">
    <mergeCell ref="N6:P6"/>
    <mergeCell ref="U3:V3"/>
    <mergeCell ref="S8:T8"/>
    <mergeCell ref="R6:T6"/>
    <mergeCell ref="O8:P8"/>
    <mergeCell ref="N7:P7"/>
    <mergeCell ref="R7:T7"/>
    <mergeCell ref="A12:B12"/>
    <mergeCell ref="F6:H6"/>
    <mergeCell ref="J6:L6"/>
    <mergeCell ref="A9:B9"/>
    <mergeCell ref="A11:C11"/>
    <mergeCell ref="G8:H8"/>
    <mergeCell ref="K8:L8"/>
    <mergeCell ref="J7:L7"/>
    <mergeCell ref="F7:H7"/>
  </mergeCells>
  <phoneticPr fontId="5" type="noConversion"/>
  <pageMargins left="0.75" right="0.75" top="1" bottom="1" header="0.5" footer="0.5"/>
  <pageSetup paperSize="9" scale="95" orientation="landscape" r:id="rId1"/>
  <headerFooter alignWithMargins="0"/>
  <colBreaks count="1" manualBreakCount="1">
    <brk id="20" max="3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U17"/>
  <sheetViews>
    <sheetView zoomScaleNormal="100" workbookViewId="0"/>
  </sheetViews>
  <sheetFormatPr defaultRowHeight="12.75" x14ac:dyDescent="0.2"/>
  <cols>
    <col min="1" max="1" width="2.5703125" style="33" customWidth="1"/>
    <col min="2" max="2" width="26.140625" style="33" customWidth="1"/>
    <col min="3" max="5" width="26.140625" style="33" hidden="1" customWidth="1"/>
    <col min="6" max="6" width="9.5703125" style="33" customWidth="1"/>
    <col min="7" max="7" width="1.85546875" style="33" customWidth="1"/>
    <col min="8" max="8" width="6" style="33" customWidth="1"/>
    <col min="9" max="9" width="1.7109375" style="33" customWidth="1"/>
    <col min="10" max="11" width="9" style="33" customWidth="1"/>
    <col min="12" max="12" width="13.85546875" style="33" customWidth="1"/>
    <col min="13" max="13" width="9" style="33" customWidth="1"/>
    <col min="14" max="16384" width="9.140625" style="33"/>
  </cols>
  <sheetData>
    <row r="1" spans="1:21" ht="6.75" customHeight="1" x14ac:dyDescent="0.2"/>
    <row r="2" spans="1:21" s="1" customFormat="1" x14ac:dyDescent="0.2">
      <c r="A2" s="97" t="s">
        <v>215</v>
      </c>
    </row>
    <row r="3" spans="1:21" s="1" customFormat="1" x14ac:dyDescent="0.2">
      <c r="A3" s="183" t="s">
        <v>525</v>
      </c>
      <c r="B3" s="19"/>
      <c r="C3" s="19"/>
      <c r="D3" s="19"/>
      <c r="E3" s="19"/>
      <c r="F3" s="19"/>
      <c r="G3" s="19"/>
      <c r="H3" s="19"/>
      <c r="I3" s="19"/>
      <c r="J3" s="19"/>
      <c r="K3" s="19"/>
      <c r="L3" s="19"/>
      <c r="M3" s="19"/>
      <c r="N3" s="19"/>
    </row>
    <row r="4" spans="1:21" s="1" customFormat="1" x14ac:dyDescent="0.2">
      <c r="A4" s="188" t="s">
        <v>233</v>
      </c>
      <c r="B4" s="19"/>
      <c r="C4" s="19"/>
      <c r="D4" s="19"/>
      <c r="E4" s="19"/>
      <c r="F4" s="19"/>
      <c r="G4" s="19"/>
      <c r="H4" s="19"/>
      <c r="I4" s="19"/>
      <c r="N4" s="19"/>
    </row>
    <row r="5" spans="1:21" s="1" customFormat="1" ht="13.5" thickBot="1" x14ac:dyDescent="0.25">
      <c r="A5" s="188" t="s">
        <v>526</v>
      </c>
      <c r="B5" s="19"/>
      <c r="C5" s="19"/>
      <c r="D5" s="19"/>
      <c r="E5" s="19"/>
      <c r="F5" s="43"/>
      <c r="G5" s="43"/>
      <c r="H5" s="43"/>
      <c r="I5" s="19"/>
      <c r="N5" s="19"/>
    </row>
    <row r="6" spans="1:21" ht="13.5" customHeight="1" x14ac:dyDescent="0.2">
      <c r="A6" s="508"/>
      <c r="B6" s="508"/>
      <c r="C6" s="206"/>
      <c r="D6" s="206"/>
      <c r="E6" s="206"/>
      <c r="F6" s="502" t="s">
        <v>22</v>
      </c>
      <c r="G6" s="502"/>
      <c r="H6" s="502"/>
      <c r="I6" s="166"/>
      <c r="J6" s="502" t="s">
        <v>181</v>
      </c>
      <c r="K6" s="502"/>
      <c r="L6" s="502"/>
      <c r="M6" s="502"/>
      <c r="N6" s="502"/>
      <c r="O6" s="131"/>
      <c r="P6" s="131"/>
      <c r="Q6" s="131"/>
      <c r="R6" s="131"/>
      <c r="S6" s="131"/>
      <c r="T6" s="131"/>
      <c r="U6" s="131"/>
    </row>
    <row r="7" spans="1:21" ht="12" customHeight="1" x14ac:dyDescent="0.2">
      <c r="A7" s="167"/>
      <c r="B7" s="167"/>
      <c r="C7" s="167"/>
      <c r="D7" s="167"/>
      <c r="E7" s="167"/>
      <c r="F7" s="285" t="s">
        <v>22</v>
      </c>
      <c r="G7" s="489" t="s">
        <v>124</v>
      </c>
      <c r="H7" s="489"/>
      <c r="I7" s="167"/>
      <c r="J7" s="509" t="s">
        <v>176</v>
      </c>
      <c r="K7" s="509" t="s">
        <v>177</v>
      </c>
      <c r="L7" s="509" t="s">
        <v>239</v>
      </c>
      <c r="M7" s="509" t="s">
        <v>178</v>
      </c>
      <c r="N7" s="509" t="s">
        <v>179</v>
      </c>
      <c r="O7" s="131"/>
      <c r="P7" s="131"/>
      <c r="Q7" s="131"/>
      <c r="R7" s="131"/>
      <c r="S7" s="131"/>
      <c r="T7" s="131"/>
      <c r="U7" s="131"/>
    </row>
    <row r="8" spans="1:21" ht="44.25" customHeight="1" thickBot="1" x14ac:dyDescent="0.25">
      <c r="A8" s="168"/>
      <c r="B8" s="168"/>
      <c r="C8" s="168"/>
      <c r="D8" s="168"/>
      <c r="E8" s="168"/>
      <c r="F8" s="64"/>
      <c r="G8" s="64"/>
      <c r="H8" s="64"/>
      <c r="I8" s="168"/>
      <c r="J8" s="494"/>
      <c r="K8" s="494"/>
      <c r="L8" s="494"/>
      <c r="M8" s="494"/>
      <c r="N8" s="494"/>
    </row>
    <row r="9" spans="1:21" ht="11.25" customHeight="1" x14ac:dyDescent="0.2">
      <c r="A9" s="54"/>
      <c r="B9" s="54"/>
      <c r="C9" s="54"/>
      <c r="D9" s="54"/>
      <c r="E9" s="54"/>
      <c r="F9" s="54"/>
      <c r="G9" s="54"/>
      <c r="H9" s="54"/>
      <c r="I9" s="54"/>
      <c r="J9" s="53"/>
      <c r="K9" s="53"/>
      <c r="L9" s="53"/>
      <c r="M9" s="53"/>
    </row>
    <row r="10" spans="1:21" ht="11.25" hidden="1" customHeight="1" x14ac:dyDescent="0.2">
      <c r="A10" s="54"/>
      <c r="B10" s="54"/>
      <c r="C10" s="54"/>
      <c r="D10" s="54"/>
      <c r="E10" s="54"/>
      <c r="F10" s="54"/>
      <c r="G10" s="54"/>
      <c r="H10" s="54"/>
      <c r="I10" s="54"/>
      <c r="J10" s="53"/>
      <c r="K10" s="53"/>
      <c r="L10" s="53"/>
      <c r="M10" s="53"/>
    </row>
    <row r="11" spans="1:21" ht="11.25" customHeight="1" x14ac:dyDescent="0.2">
      <c r="A11" s="510" t="s">
        <v>283</v>
      </c>
      <c r="B11" s="510"/>
      <c r="C11" s="203"/>
      <c r="D11" s="203"/>
      <c r="E11" s="203"/>
      <c r="F11" s="129">
        <v>449389.77100000001</v>
      </c>
      <c r="G11" s="169" t="s">
        <v>4</v>
      </c>
      <c r="H11" s="39">
        <v>24789.367999999999</v>
      </c>
      <c r="I11" s="170"/>
      <c r="J11" s="39">
        <v>25900.187999999998</v>
      </c>
      <c r="K11" s="39">
        <v>114891.079</v>
      </c>
      <c r="L11" s="39">
        <v>137592.57399999999</v>
      </c>
      <c r="M11" s="39">
        <v>84236.798999999999</v>
      </c>
      <c r="N11" s="39">
        <v>86769.131999999998</v>
      </c>
    </row>
    <row r="12" spans="1:21" ht="11.25" customHeight="1" x14ac:dyDescent="0.2">
      <c r="A12" s="171"/>
      <c r="B12" s="171"/>
      <c r="C12" s="171"/>
      <c r="D12" s="171"/>
      <c r="E12" s="171"/>
      <c r="F12" s="172" t="s">
        <v>286</v>
      </c>
      <c r="G12" s="169"/>
      <c r="H12" s="39" t="s">
        <v>286</v>
      </c>
      <c r="I12" s="170"/>
      <c r="J12" s="39" t="s">
        <v>286</v>
      </c>
      <c r="K12" s="39" t="s">
        <v>286</v>
      </c>
      <c r="L12" s="39" t="s">
        <v>286</v>
      </c>
      <c r="M12" s="39" t="s">
        <v>286</v>
      </c>
      <c r="N12" s="39" t="s">
        <v>286</v>
      </c>
    </row>
    <row r="13" spans="1:21" ht="11.25" customHeight="1" x14ac:dyDescent="0.2">
      <c r="A13" s="511" t="s">
        <v>123</v>
      </c>
      <c r="B13" s="511"/>
      <c r="C13" s="171"/>
      <c r="D13" s="171"/>
      <c r="E13" s="171"/>
      <c r="F13" s="172">
        <v>38552.856</v>
      </c>
      <c r="G13" s="169" t="s">
        <v>4</v>
      </c>
      <c r="H13" s="39">
        <v>1945.9929999999999</v>
      </c>
      <c r="I13" s="170"/>
      <c r="J13" s="173">
        <v>2637.7629999999999</v>
      </c>
      <c r="K13" s="173">
        <v>5266.0879999999997</v>
      </c>
      <c r="L13" s="39">
        <v>7262.9369999999999</v>
      </c>
      <c r="M13" s="39">
        <v>14857.414000000001</v>
      </c>
      <c r="N13" s="39">
        <v>8528.6530000000002</v>
      </c>
    </row>
    <row r="14" spans="1:21" ht="11.25" customHeight="1" x14ac:dyDescent="0.2">
      <c r="A14" s="171"/>
      <c r="B14" s="171"/>
      <c r="C14" s="171"/>
      <c r="D14" s="171"/>
      <c r="E14" s="171"/>
      <c r="F14" s="174" t="s">
        <v>286</v>
      </c>
      <c r="G14" s="174"/>
      <c r="H14" s="174" t="s">
        <v>286</v>
      </c>
      <c r="I14" s="175"/>
      <c r="J14" s="176" t="s">
        <v>286</v>
      </c>
      <c r="K14" s="176" t="s">
        <v>286</v>
      </c>
      <c r="L14" s="176" t="s">
        <v>286</v>
      </c>
      <c r="M14" s="176" t="s">
        <v>286</v>
      </c>
      <c r="N14" s="176" t="s">
        <v>286</v>
      </c>
    </row>
    <row r="15" spans="1:21" ht="11.25" customHeight="1" x14ac:dyDescent="0.2">
      <c r="A15" s="510" t="s">
        <v>247</v>
      </c>
      <c r="B15" s="510"/>
      <c r="C15" s="203"/>
      <c r="D15" s="203"/>
      <c r="E15" s="203"/>
      <c r="F15" s="129">
        <v>2362272.65</v>
      </c>
      <c r="G15" s="169" t="s">
        <v>4</v>
      </c>
      <c r="H15" s="39">
        <v>96931.856</v>
      </c>
      <c r="I15" s="170"/>
      <c r="J15" s="173">
        <v>99835.459000000003</v>
      </c>
      <c r="K15" s="173">
        <v>162712.36900000001</v>
      </c>
      <c r="L15" s="39">
        <v>505591.185</v>
      </c>
      <c r="M15" s="39">
        <v>1129153.696</v>
      </c>
      <c r="N15" s="39">
        <v>464979.94099999999</v>
      </c>
    </row>
    <row r="16" spans="1:21" ht="12" customHeight="1" thickBot="1" x14ac:dyDescent="0.25">
      <c r="A16" s="64"/>
      <c r="B16" s="64"/>
      <c r="C16" s="64"/>
      <c r="D16" s="64"/>
      <c r="E16" s="64"/>
      <c r="F16" s="64"/>
      <c r="G16" s="64"/>
      <c r="H16" s="64"/>
      <c r="I16" s="64"/>
      <c r="J16" s="64"/>
      <c r="K16" s="64"/>
      <c r="L16" s="64"/>
      <c r="M16" s="64"/>
      <c r="N16" s="64"/>
    </row>
    <row r="17" spans="1:1" x14ac:dyDescent="0.2">
      <c r="A17" s="12"/>
    </row>
  </sheetData>
  <sheetProtection formatCells="0" formatColumns="0" formatRows="0"/>
  <mergeCells count="12">
    <mergeCell ref="A15:B15"/>
    <mergeCell ref="A13:B13"/>
    <mergeCell ref="K7:K8"/>
    <mergeCell ref="L7:L8"/>
    <mergeCell ref="A11:B11"/>
    <mergeCell ref="G7:H7"/>
    <mergeCell ref="J7:J8"/>
    <mergeCell ref="J6:N6"/>
    <mergeCell ref="A6:B6"/>
    <mergeCell ref="M7:M8"/>
    <mergeCell ref="N7:N8"/>
    <mergeCell ref="F6:H6"/>
  </mergeCells>
  <phoneticPr fontId="5" type="noConversion"/>
  <pageMargins left="0.75" right="0.75" top="1" bottom="1" header="0.5" footer="0.5"/>
  <pageSetup paperSize="9" scale="95" orientation="landscape" r:id="rId1"/>
  <headerFooter alignWithMargins="0"/>
  <colBreaks count="1" manualBreakCount="1">
    <brk id="14" max="1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
  <dimension ref="A1:AH70"/>
  <sheetViews>
    <sheetView zoomScaleNormal="100" workbookViewId="0"/>
  </sheetViews>
  <sheetFormatPr defaultRowHeight="12.75" x14ac:dyDescent="0.2"/>
  <cols>
    <col min="1" max="2" width="2.85546875" style="1" customWidth="1"/>
    <col min="3" max="3" width="1.140625" style="1" customWidth="1"/>
    <col min="4" max="4" width="4.42578125" style="1" customWidth="1"/>
    <col min="5" max="5" width="5.5703125" style="1" hidden="1" customWidth="1"/>
    <col min="6" max="6" width="9.140625" style="1"/>
    <col min="7" max="7" width="1.85546875" style="41" customWidth="1"/>
    <col min="8" max="8" width="5.7109375" style="1" bestFit="1" customWidth="1"/>
    <col min="9" max="9" width="1.140625" style="1" customWidth="1"/>
    <col min="10" max="10" width="7.42578125" style="1" customWidth="1"/>
    <col min="11" max="11" width="1.85546875" style="41" bestFit="1" customWidth="1"/>
    <col min="12" max="12" width="6" style="1" customWidth="1"/>
    <col min="13" max="13" width="1.140625" style="1" customWidth="1"/>
    <col min="14" max="14" width="8.7109375" style="1" customWidth="1"/>
    <col min="15" max="15" width="1.85546875" style="41" bestFit="1" customWidth="1"/>
    <col min="16" max="16" width="5.7109375" style="1" bestFit="1" customWidth="1"/>
    <col min="17" max="17" width="1.140625" style="1" customWidth="1"/>
    <col min="18" max="18" width="9.42578125" style="1" customWidth="1"/>
    <col min="19" max="19" width="1.85546875" style="41" bestFit="1" customWidth="1"/>
    <col min="20" max="20" width="5.42578125" style="1" customWidth="1"/>
    <col min="21" max="16384" width="9.140625" style="1"/>
  </cols>
  <sheetData>
    <row r="1" spans="1:34" ht="6.75" customHeight="1" x14ac:dyDescent="0.2"/>
    <row r="2" spans="1:34" ht="15.75" customHeight="1" x14ac:dyDescent="0.25">
      <c r="A2" s="97" t="s">
        <v>208</v>
      </c>
      <c r="B2" s="29"/>
    </row>
    <row r="3" spans="1:34" ht="15.75" customHeight="1" x14ac:dyDescent="0.25">
      <c r="A3" s="183" t="s">
        <v>501</v>
      </c>
      <c r="B3" s="105"/>
      <c r="C3" s="19"/>
      <c r="D3" s="19"/>
      <c r="E3" s="19"/>
      <c r="F3" s="19"/>
      <c r="G3" s="165"/>
      <c r="H3" s="19"/>
      <c r="I3" s="19"/>
      <c r="J3" s="19"/>
      <c r="K3" s="165"/>
      <c r="L3" s="19"/>
      <c r="M3" s="19"/>
      <c r="N3" s="19"/>
      <c r="O3" s="165"/>
      <c r="P3" s="19"/>
      <c r="Q3" s="19"/>
      <c r="R3" s="19"/>
      <c r="S3" s="165"/>
      <c r="T3" s="19"/>
      <c r="U3" s="157"/>
      <c r="V3" s="32"/>
      <c r="W3" s="32"/>
      <c r="X3" s="32"/>
      <c r="Y3" s="32"/>
      <c r="Z3" s="32"/>
      <c r="AA3" s="32"/>
      <c r="AB3" s="32"/>
      <c r="AC3" s="32"/>
      <c r="AD3" s="32"/>
      <c r="AE3" s="32"/>
      <c r="AF3" s="32"/>
      <c r="AG3" s="32"/>
      <c r="AH3" s="32"/>
    </row>
    <row r="4" spans="1:34" ht="15.75" customHeight="1" x14ac:dyDescent="0.25">
      <c r="A4" s="188" t="s">
        <v>278</v>
      </c>
      <c r="B4" s="105"/>
      <c r="C4" s="19"/>
      <c r="D4" s="19"/>
      <c r="E4" s="19"/>
      <c r="F4" s="19"/>
      <c r="G4" s="165"/>
      <c r="H4" s="19"/>
      <c r="I4" s="19"/>
      <c r="J4" s="19"/>
      <c r="K4" s="165"/>
      <c r="L4" s="19"/>
      <c r="M4" s="19"/>
      <c r="N4" s="19"/>
      <c r="O4" s="165"/>
      <c r="P4" s="19"/>
      <c r="Q4" s="19"/>
      <c r="R4" s="19"/>
      <c r="S4" s="165"/>
      <c r="T4" s="19"/>
      <c r="U4" s="157"/>
      <c r="V4" s="32"/>
      <c r="W4" s="32"/>
      <c r="X4" s="32"/>
      <c r="Y4" s="32"/>
      <c r="Z4" s="32"/>
      <c r="AA4" s="32"/>
      <c r="AB4" s="32"/>
      <c r="AC4" s="32"/>
      <c r="AD4" s="32"/>
      <c r="AE4" s="32"/>
      <c r="AF4" s="32"/>
      <c r="AG4" s="32"/>
      <c r="AH4" s="32"/>
    </row>
    <row r="5" spans="1:34" ht="15.75" customHeight="1" thickBot="1" x14ac:dyDescent="0.3">
      <c r="A5" s="188" t="s">
        <v>502</v>
      </c>
      <c r="B5" s="105"/>
      <c r="C5" s="19"/>
      <c r="D5" s="19"/>
      <c r="E5" s="19"/>
      <c r="F5" s="19"/>
      <c r="G5" s="165"/>
      <c r="H5" s="19"/>
      <c r="I5" s="19"/>
      <c r="J5" s="19"/>
      <c r="K5" s="165"/>
      <c r="L5" s="19"/>
      <c r="M5" s="19"/>
      <c r="N5" s="19"/>
      <c r="O5" s="165"/>
      <c r="P5" s="19"/>
      <c r="Q5" s="19"/>
      <c r="R5" s="19"/>
      <c r="S5" s="165"/>
      <c r="T5" s="19"/>
      <c r="U5" s="157"/>
      <c r="V5" s="32"/>
      <c r="W5" s="32"/>
      <c r="X5" s="32"/>
      <c r="Y5" s="32"/>
      <c r="Z5" s="32"/>
      <c r="AA5" s="32"/>
      <c r="AB5" s="32"/>
      <c r="AC5" s="32"/>
      <c r="AD5" s="32"/>
      <c r="AE5" s="32"/>
      <c r="AF5" s="32"/>
      <c r="AG5" s="32"/>
      <c r="AH5" s="32"/>
    </row>
    <row r="6" spans="1:34" s="12" customFormat="1" ht="11.25" customHeight="1" x14ac:dyDescent="0.2">
      <c r="A6" s="493"/>
      <c r="B6" s="493"/>
      <c r="C6" s="493"/>
      <c r="D6" s="493"/>
      <c r="E6" s="46"/>
      <c r="F6" s="505" t="s">
        <v>20</v>
      </c>
      <c r="G6" s="505"/>
      <c r="H6" s="505"/>
      <c r="I6" s="116"/>
      <c r="J6" s="505" t="s">
        <v>117</v>
      </c>
      <c r="K6" s="505"/>
      <c r="L6" s="505"/>
      <c r="M6" s="109"/>
      <c r="N6" s="505" t="s">
        <v>18</v>
      </c>
      <c r="O6" s="505"/>
      <c r="P6" s="505"/>
      <c r="Q6" s="116"/>
      <c r="R6" s="505" t="s">
        <v>149</v>
      </c>
      <c r="S6" s="505"/>
      <c r="T6" s="505"/>
    </row>
    <row r="7" spans="1:34" s="12" customFormat="1" ht="11.25" customHeight="1" x14ac:dyDescent="0.2">
      <c r="A7" s="509"/>
      <c r="B7" s="509"/>
      <c r="C7" s="509"/>
      <c r="D7" s="509"/>
      <c r="E7" s="101"/>
      <c r="F7" s="500" t="s">
        <v>180</v>
      </c>
      <c r="G7" s="500"/>
      <c r="H7" s="500"/>
      <c r="I7" s="100"/>
      <c r="J7" s="500" t="s">
        <v>197</v>
      </c>
      <c r="K7" s="500"/>
      <c r="L7" s="500"/>
      <c r="M7" s="108"/>
      <c r="N7" s="500" t="s">
        <v>198</v>
      </c>
      <c r="O7" s="500"/>
      <c r="P7" s="500"/>
      <c r="Q7" s="100"/>
      <c r="R7" s="500" t="s">
        <v>19</v>
      </c>
      <c r="S7" s="500"/>
      <c r="T7" s="500"/>
    </row>
    <row r="8" spans="1:34" s="12" customFormat="1" ht="12" customHeight="1" thickBot="1" x14ac:dyDescent="0.25">
      <c r="A8" s="494"/>
      <c r="B8" s="494"/>
      <c r="C8" s="494"/>
      <c r="D8" s="494"/>
      <c r="E8" s="26"/>
      <c r="F8" s="26" t="s">
        <v>22</v>
      </c>
      <c r="G8" s="501" t="s">
        <v>125</v>
      </c>
      <c r="H8" s="501"/>
      <c r="I8" s="107"/>
      <c r="J8" s="26" t="s">
        <v>22</v>
      </c>
      <c r="K8" s="501" t="s">
        <v>125</v>
      </c>
      <c r="L8" s="501"/>
      <c r="M8" s="107"/>
      <c r="N8" s="26" t="s">
        <v>22</v>
      </c>
      <c r="O8" s="501" t="s">
        <v>125</v>
      </c>
      <c r="P8" s="501"/>
      <c r="Q8" s="107"/>
      <c r="R8" s="26" t="s">
        <v>22</v>
      </c>
      <c r="S8" s="501" t="s">
        <v>125</v>
      </c>
      <c r="T8" s="501"/>
    </row>
    <row r="9" spans="1:34" s="12" customFormat="1" ht="6" customHeight="1" x14ac:dyDescent="0.2">
      <c r="A9" s="498"/>
      <c r="B9" s="498"/>
      <c r="C9" s="498"/>
      <c r="D9" s="498"/>
      <c r="E9" s="34"/>
      <c r="F9" s="59"/>
      <c r="G9" s="59"/>
      <c r="H9" s="59"/>
      <c r="I9" s="59"/>
      <c r="J9" s="59"/>
      <c r="K9" s="59"/>
      <c r="L9" s="59"/>
      <c r="M9" s="59"/>
      <c r="N9" s="59"/>
      <c r="O9" s="59"/>
      <c r="P9" s="59"/>
      <c r="Q9" s="59"/>
      <c r="R9" s="59"/>
      <c r="S9" s="59"/>
      <c r="T9" s="59"/>
    </row>
    <row r="10" spans="1:34" s="12" customFormat="1" ht="11.25" customHeight="1" x14ac:dyDescent="0.2">
      <c r="A10" s="513" t="s">
        <v>126</v>
      </c>
      <c r="B10" s="513"/>
      <c r="C10" s="513"/>
      <c r="D10" s="513"/>
      <c r="E10" s="513"/>
      <c r="F10" s="513"/>
      <c r="G10" s="59"/>
      <c r="H10" s="59"/>
      <c r="I10" s="59"/>
      <c r="J10" s="59"/>
      <c r="K10" s="59"/>
      <c r="L10" s="59"/>
      <c r="M10" s="59"/>
      <c r="N10" s="59"/>
      <c r="O10" s="59"/>
      <c r="P10" s="59"/>
      <c r="Q10" s="59"/>
      <c r="R10" s="59"/>
      <c r="S10" s="59"/>
      <c r="T10" s="59"/>
    </row>
    <row r="11" spans="1:34" s="12" customFormat="1" ht="11.25" customHeight="1" x14ac:dyDescent="0.2">
      <c r="A11" s="497" t="s">
        <v>22</v>
      </c>
      <c r="B11" s="497"/>
      <c r="C11" s="497"/>
      <c r="D11" s="497"/>
      <c r="E11" s="57"/>
      <c r="F11" s="36">
        <v>490.51799999999997</v>
      </c>
      <c r="G11" s="48" t="s">
        <v>4</v>
      </c>
      <c r="H11" s="36">
        <v>70.114000000000004</v>
      </c>
      <c r="I11" s="36" t="s">
        <v>286</v>
      </c>
      <c r="J11" s="36">
        <v>229114.44500000001</v>
      </c>
      <c r="K11" s="48" t="s">
        <v>4</v>
      </c>
      <c r="L11" s="36">
        <v>31801.643</v>
      </c>
      <c r="M11" s="36" t="s">
        <v>286</v>
      </c>
      <c r="N11" s="36">
        <v>6061.9160000000002</v>
      </c>
      <c r="O11" s="48" t="s">
        <v>4</v>
      </c>
      <c r="P11" s="36">
        <v>939.04700000000003</v>
      </c>
      <c r="Q11" s="36" t="s">
        <v>286</v>
      </c>
      <c r="R11" s="36">
        <v>3295.056</v>
      </c>
      <c r="S11" s="48" t="s">
        <v>4</v>
      </c>
      <c r="T11" s="36">
        <v>489.25599999999997</v>
      </c>
    </row>
    <row r="12" spans="1:34" s="12" customFormat="1" ht="11.25" customHeight="1" x14ac:dyDescent="0.2">
      <c r="A12" s="57"/>
      <c r="B12" s="199"/>
      <c r="C12" s="199" t="s">
        <v>139</v>
      </c>
      <c r="D12" s="200">
        <v>5.9</v>
      </c>
      <c r="E12" s="200"/>
      <c r="F12" s="35" t="s">
        <v>285</v>
      </c>
      <c r="G12" s="48" t="s">
        <v>4</v>
      </c>
      <c r="H12" s="35" t="s">
        <v>285</v>
      </c>
      <c r="I12" s="35" t="s">
        <v>286</v>
      </c>
      <c r="J12" s="35" t="s">
        <v>285</v>
      </c>
      <c r="K12" s="48" t="s">
        <v>4</v>
      </c>
      <c r="L12" s="35" t="s">
        <v>285</v>
      </c>
      <c r="M12" s="35" t="s">
        <v>286</v>
      </c>
      <c r="N12" s="35" t="s">
        <v>285</v>
      </c>
      <c r="O12" s="48" t="s">
        <v>4</v>
      </c>
      <c r="P12" s="35" t="s">
        <v>285</v>
      </c>
      <c r="Q12" s="35" t="s">
        <v>286</v>
      </c>
      <c r="R12" s="35" t="s">
        <v>285</v>
      </c>
      <c r="S12" s="48" t="s">
        <v>4</v>
      </c>
      <c r="T12" s="35" t="s">
        <v>285</v>
      </c>
    </row>
    <row r="13" spans="1:34" s="12" customFormat="1" ht="11.25" customHeight="1" x14ac:dyDescent="0.2">
      <c r="A13" s="57"/>
      <c r="B13" s="199">
        <v>6</v>
      </c>
      <c r="C13" s="199" t="s">
        <v>21</v>
      </c>
      <c r="D13" s="38">
        <v>7.9</v>
      </c>
      <c r="E13" s="38"/>
      <c r="F13" s="35" t="s">
        <v>285</v>
      </c>
      <c r="G13" s="48" t="s">
        <v>4</v>
      </c>
      <c r="H13" s="35" t="s">
        <v>285</v>
      </c>
      <c r="I13" s="35" t="s">
        <v>286</v>
      </c>
      <c r="J13" s="35" t="s">
        <v>285</v>
      </c>
      <c r="K13" s="48" t="s">
        <v>4</v>
      </c>
      <c r="L13" s="35" t="s">
        <v>285</v>
      </c>
      <c r="M13" s="35" t="s">
        <v>286</v>
      </c>
      <c r="N13" s="35" t="s">
        <v>285</v>
      </c>
      <c r="O13" s="48" t="s">
        <v>4</v>
      </c>
      <c r="P13" s="35" t="s">
        <v>285</v>
      </c>
      <c r="Q13" s="35" t="s">
        <v>286</v>
      </c>
      <c r="R13" s="35" t="s">
        <v>285</v>
      </c>
      <c r="S13" s="48" t="s">
        <v>4</v>
      </c>
      <c r="T13" s="35" t="s">
        <v>285</v>
      </c>
    </row>
    <row r="14" spans="1:34" s="12" customFormat="1" ht="11.25" customHeight="1" x14ac:dyDescent="0.2">
      <c r="A14" s="57"/>
      <c r="B14" s="199">
        <v>8</v>
      </c>
      <c r="C14" s="199" t="s">
        <v>21</v>
      </c>
      <c r="D14" s="38">
        <v>9.9</v>
      </c>
      <c r="E14" s="38"/>
      <c r="F14" s="35" t="s">
        <v>285</v>
      </c>
      <c r="G14" s="48" t="s">
        <v>4</v>
      </c>
      <c r="H14" s="35" t="s">
        <v>285</v>
      </c>
      <c r="I14" s="35" t="s">
        <v>286</v>
      </c>
      <c r="J14" s="35" t="s">
        <v>285</v>
      </c>
      <c r="K14" s="48" t="s">
        <v>4</v>
      </c>
      <c r="L14" s="35" t="s">
        <v>285</v>
      </c>
      <c r="M14" s="35" t="s">
        <v>286</v>
      </c>
      <c r="N14" s="35" t="s">
        <v>285</v>
      </c>
      <c r="O14" s="48" t="s">
        <v>4</v>
      </c>
      <c r="P14" s="35" t="s">
        <v>285</v>
      </c>
      <c r="Q14" s="35" t="s">
        <v>286</v>
      </c>
      <c r="R14" s="35" t="s">
        <v>285</v>
      </c>
      <c r="S14" s="48" t="s">
        <v>4</v>
      </c>
      <c r="T14" s="35" t="s">
        <v>285</v>
      </c>
    </row>
    <row r="15" spans="1:34" s="12" customFormat="1" ht="11.25" customHeight="1" x14ac:dyDescent="0.2">
      <c r="B15" s="199">
        <v>10</v>
      </c>
      <c r="C15" s="199" t="s">
        <v>21</v>
      </c>
      <c r="D15" s="38">
        <v>11.9</v>
      </c>
      <c r="E15" s="38"/>
      <c r="F15" s="35" t="s">
        <v>285</v>
      </c>
      <c r="G15" s="48" t="s">
        <v>4</v>
      </c>
      <c r="H15" s="35" t="s">
        <v>285</v>
      </c>
      <c r="I15" s="35" t="s">
        <v>286</v>
      </c>
      <c r="J15" s="35" t="s">
        <v>285</v>
      </c>
      <c r="K15" s="48" t="s">
        <v>4</v>
      </c>
      <c r="L15" s="35" t="s">
        <v>285</v>
      </c>
      <c r="M15" s="35" t="s">
        <v>286</v>
      </c>
      <c r="N15" s="35" t="s">
        <v>285</v>
      </c>
      <c r="O15" s="48" t="s">
        <v>4</v>
      </c>
      <c r="P15" s="35" t="s">
        <v>285</v>
      </c>
      <c r="Q15" s="35" t="s">
        <v>286</v>
      </c>
      <c r="R15" s="35" t="s">
        <v>285</v>
      </c>
      <c r="S15" s="48" t="s">
        <v>4</v>
      </c>
      <c r="T15" s="35" t="s">
        <v>285</v>
      </c>
    </row>
    <row r="16" spans="1:34" s="12" customFormat="1" ht="11.25" customHeight="1" x14ac:dyDescent="0.2">
      <c r="B16" s="199">
        <v>12</v>
      </c>
      <c r="C16" s="199" t="s">
        <v>21</v>
      </c>
      <c r="D16" s="38">
        <v>17.899999999999999</v>
      </c>
      <c r="E16" s="38"/>
      <c r="F16" s="35" t="s">
        <v>285</v>
      </c>
      <c r="G16" s="48" t="s">
        <v>4</v>
      </c>
      <c r="H16" s="35" t="s">
        <v>285</v>
      </c>
      <c r="I16" s="35" t="s">
        <v>286</v>
      </c>
      <c r="J16" s="35" t="s">
        <v>285</v>
      </c>
      <c r="K16" s="48" t="s">
        <v>4</v>
      </c>
      <c r="L16" s="35" t="s">
        <v>285</v>
      </c>
      <c r="M16" s="35" t="s">
        <v>286</v>
      </c>
      <c r="N16" s="35" t="s">
        <v>285</v>
      </c>
      <c r="O16" s="48" t="s">
        <v>4</v>
      </c>
      <c r="P16" s="35" t="s">
        <v>285</v>
      </c>
      <c r="Q16" s="35" t="s">
        <v>286</v>
      </c>
      <c r="R16" s="35" t="s">
        <v>285</v>
      </c>
      <c r="S16" s="48" t="s">
        <v>4</v>
      </c>
      <c r="T16" s="35" t="s">
        <v>285</v>
      </c>
    </row>
    <row r="17" spans="1:20" s="12" customFormat="1" ht="11.25" customHeight="1" x14ac:dyDescent="0.2">
      <c r="B17" s="199">
        <v>18</v>
      </c>
      <c r="C17" s="199" t="s">
        <v>21</v>
      </c>
      <c r="D17" s="38">
        <v>23.9</v>
      </c>
      <c r="E17" s="38"/>
      <c r="F17" s="35">
        <v>3.5049999999999999</v>
      </c>
      <c r="G17" s="48" t="s">
        <v>4</v>
      </c>
      <c r="H17" s="35">
        <v>5.5650000000000004</v>
      </c>
      <c r="I17" s="35" t="s">
        <v>286</v>
      </c>
      <c r="J17" s="35">
        <v>2389.8209999999999</v>
      </c>
      <c r="K17" s="48" t="s">
        <v>4</v>
      </c>
      <c r="L17" s="35">
        <v>4194.2330000000002</v>
      </c>
      <c r="M17" s="35" t="s">
        <v>286</v>
      </c>
      <c r="N17" s="35">
        <v>9.3469999999999995</v>
      </c>
      <c r="O17" s="48" t="s">
        <v>4</v>
      </c>
      <c r="P17" s="35">
        <v>16.596</v>
      </c>
      <c r="Q17" s="35" t="s">
        <v>286</v>
      </c>
      <c r="R17" s="35">
        <v>6.63</v>
      </c>
      <c r="S17" s="48" t="s">
        <v>4</v>
      </c>
      <c r="T17" s="35">
        <v>12.545</v>
      </c>
    </row>
    <row r="18" spans="1:20" s="12" customFormat="1" ht="11.25" customHeight="1" x14ac:dyDescent="0.2">
      <c r="B18" s="199">
        <v>24</v>
      </c>
      <c r="C18" s="199" t="s">
        <v>21</v>
      </c>
      <c r="D18" s="38">
        <v>31.9</v>
      </c>
      <c r="E18" s="38"/>
      <c r="F18" s="35">
        <v>17.992999999999999</v>
      </c>
      <c r="G18" s="48" t="s">
        <v>4</v>
      </c>
      <c r="H18" s="35">
        <v>12.797000000000001</v>
      </c>
      <c r="I18" s="35" t="s">
        <v>286</v>
      </c>
      <c r="J18" s="35">
        <v>7467.9070000000002</v>
      </c>
      <c r="K18" s="48" t="s">
        <v>4</v>
      </c>
      <c r="L18" s="35">
        <v>7856.6120000000001</v>
      </c>
      <c r="M18" s="35" t="s">
        <v>286</v>
      </c>
      <c r="N18" s="35">
        <v>56.143000000000001</v>
      </c>
      <c r="O18" s="48" t="s">
        <v>4</v>
      </c>
      <c r="P18" s="35">
        <v>43.777000000000001</v>
      </c>
      <c r="Q18" s="35" t="s">
        <v>286</v>
      </c>
      <c r="R18" s="35">
        <v>29.009</v>
      </c>
      <c r="S18" s="48" t="s">
        <v>4</v>
      </c>
      <c r="T18" s="35">
        <v>32.573999999999998</v>
      </c>
    </row>
    <row r="19" spans="1:20" s="12" customFormat="1" ht="11.25" customHeight="1" x14ac:dyDescent="0.2">
      <c r="B19" s="199">
        <v>32</v>
      </c>
      <c r="C19" s="199" t="s">
        <v>21</v>
      </c>
      <c r="D19" s="38">
        <v>39.9</v>
      </c>
      <c r="E19" s="38"/>
      <c r="F19" s="35">
        <v>6.4690000000000003</v>
      </c>
      <c r="G19" s="48" t="s">
        <v>4</v>
      </c>
      <c r="H19" s="35">
        <v>8.1999999999999993</v>
      </c>
      <c r="I19" s="35" t="s">
        <v>286</v>
      </c>
      <c r="J19" s="35">
        <v>2692.8969999999999</v>
      </c>
      <c r="K19" s="48" t="s">
        <v>4</v>
      </c>
      <c r="L19" s="35">
        <v>3090.3090000000002</v>
      </c>
      <c r="M19" s="35" t="s">
        <v>286</v>
      </c>
      <c r="N19" s="35">
        <v>21.907</v>
      </c>
      <c r="O19" s="48" t="s">
        <v>4</v>
      </c>
      <c r="P19" s="35">
        <v>28.937000000000001</v>
      </c>
      <c r="Q19" s="35" t="s">
        <v>286</v>
      </c>
      <c r="R19" s="35">
        <v>16.803000000000001</v>
      </c>
      <c r="S19" s="48" t="s">
        <v>4</v>
      </c>
      <c r="T19" s="35">
        <v>21.805</v>
      </c>
    </row>
    <row r="20" spans="1:20" s="12" customFormat="1" ht="11.25" customHeight="1" x14ac:dyDescent="0.2">
      <c r="B20" s="199">
        <v>40</v>
      </c>
      <c r="C20" s="199" t="s">
        <v>21</v>
      </c>
      <c r="D20" s="38">
        <v>43.9</v>
      </c>
      <c r="E20" s="38"/>
      <c r="F20" s="35" t="s">
        <v>285</v>
      </c>
      <c r="G20" s="48" t="s">
        <v>4</v>
      </c>
      <c r="H20" s="35" t="s">
        <v>285</v>
      </c>
      <c r="I20" s="35" t="s">
        <v>286</v>
      </c>
      <c r="J20" s="35" t="s">
        <v>285</v>
      </c>
      <c r="K20" s="48" t="s">
        <v>4</v>
      </c>
      <c r="L20" s="35" t="s">
        <v>285</v>
      </c>
      <c r="M20" s="35" t="s">
        <v>286</v>
      </c>
      <c r="N20" s="35" t="s">
        <v>285</v>
      </c>
      <c r="O20" s="48" t="s">
        <v>4</v>
      </c>
      <c r="P20" s="35" t="s">
        <v>285</v>
      </c>
      <c r="Q20" s="35" t="s">
        <v>286</v>
      </c>
      <c r="R20" s="35" t="s">
        <v>285</v>
      </c>
      <c r="S20" s="48" t="s">
        <v>4</v>
      </c>
      <c r="T20" s="35" t="s">
        <v>285</v>
      </c>
    </row>
    <row r="21" spans="1:20" s="12" customFormat="1" ht="11.25" customHeight="1" x14ac:dyDescent="0.2">
      <c r="B21" s="199">
        <v>44</v>
      </c>
      <c r="C21" s="199" t="s">
        <v>21</v>
      </c>
      <c r="D21" s="38">
        <v>49.9</v>
      </c>
      <c r="E21" s="38"/>
      <c r="F21" s="35">
        <v>3.5640000000000001</v>
      </c>
      <c r="G21" s="48" t="s">
        <v>4</v>
      </c>
      <c r="H21" s="35">
        <v>4.8</v>
      </c>
      <c r="I21" s="35" t="s">
        <v>286</v>
      </c>
      <c r="J21" s="35">
        <v>1166.79</v>
      </c>
      <c r="K21" s="48" t="s">
        <v>4</v>
      </c>
      <c r="L21" s="35">
        <v>1424.2850000000001</v>
      </c>
      <c r="M21" s="35" t="s">
        <v>286</v>
      </c>
      <c r="N21" s="35">
        <v>32.792999999999999</v>
      </c>
      <c r="O21" s="48" t="s">
        <v>4</v>
      </c>
      <c r="P21" s="35">
        <v>42.621000000000002</v>
      </c>
      <c r="Q21" s="35" t="s">
        <v>286</v>
      </c>
      <c r="R21" s="35">
        <v>16.024000000000001</v>
      </c>
      <c r="S21" s="48" t="s">
        <v>4</v>
      </c>
      <c r="T21" s="35">
        <v>23.306999999999999</v>
      </c>
    </row>
    <row r="22" spans="1:20" s="12" customFormat="1" ht="11.25" customHeight="1" x14ac:dyDescent="0.2">
      <c r="B22" s="199">
        <v>50</v>
      </c>
      <c r="C22" s="199" t="s">
        <v>21</v>
      </c>
      <c r="D22" s="38">
        <v>54.9</v>
      </c>
      <c r="E22" s="38"/>
      <c r="F22" s="35">
        <v>9.8800000000000008</v>
      </c>
      <c r="G22" s="48" t="s">
        <v>4</v>
      </c>
      <c r="H22" s="35">
        <v>6.3170000000000002</v>
      </c>
      <c r="I22" s="35" t="s">
        <v>286</v>
      </c>
      <c r="J22" s="35">
        <v>6906.4520000000002</v>
      </c>
      <c r="K22" s="48" t="s">
        <v>4</v>
      </c>
      <c r="L22" s="35">
        <v>4789.7520000000004</v>
      </c>
      <c r="M22" s="35" t="s">
        <v>286</v>
      </c>
      <c r="N22" s="35">
        <v>151.18299999999999</v>
      </c>
      <c r="O22" s="48" t="s">
        <v>4</v>
      </c>
      <c r="P22" s="35">
        <v>104.86199999999999</v>
      </c>
      <c r="Q22" s="35" t="s">
        <v>286</v>
      </c>
      <c r="R22" s="35">
        <v>123.613</v>
      </c>
      <c r="S22" s="48" t="s">
        <v>4</v>
      </c>
      <c r="T22" s="35">
        <v>91.07</v>
      </c>
    </row>
    <row r="23" spans="1:20" s="12" customFormat="1" ht="11.25" customHeight="1" x14ac:dyDescent="0.2">
      <c r="B23" s="199">
        <v>55</v>
      </c>
      <c r="C23" s="199" t="s">
        <v>21</v>
      </c>
      <c r="D23" s="38"/>
      <c r="E23" s="38"/>
      <c r="F23" s="35">
        <v>449.10700000000003</v>
      </c>
      <c r="G23" s="48" t="s">
        <v>4</v>
      </c>
      <c r="H23" s="35">
        <v>67.478999999999999</v>
      </c>
      <c r="I23" s="35" t="s">
        <v>286</v>
      </c>
      <c r="J23" s="35">
        <v>208490.579</v>
      </c>
      <c r="K23" s="48" t="s">
        <v>4</v>
      </c>
      <c r="L23" s="35">
        <v>30131.18</v>
      </c>
      <c r="M23" s="35" t="s">
        <v>286</v>
      </c>
      <c r="N23" s="35">
        <v>5790.5429999999997</v>
      </c>
      <c r="O23" s="48" t="s">
        <v>4</v>
      </c>
      <c r="P23" s="35">
        <v>932.84900000000005</v>
      </c>
      <c r="Q23" s="35" t="s">
        <v>286</v>
      </c>
      <c r="R23" s="35">
        <v>3102.9780000000001</v>
      </c>
      <c r="S23" s="48" t="s">
        <v>4</v>
      </c>
      <c r="T23" s="35">
        <v>481.26499999999999</v>
      </c>
    </row>
    <row r="24" spans="1:20" s="12" customFormat="1" ht="3.75" customHeight="1" x14ac:dyDescent="0.2">
      <c r="A24" s="17"/>
      <c r="B24" s="17"/>
      <c r="C24" s="17"/>
      <c r="D24" s="17"/>
      <c r="E24" s="17"/>
      <c r="F24" s="17"/>
      <c r="G24" s="294"/>
      <c r="H24" s="17"/>
      <c r="I24" s="17"/>
      <c r="J24" s="17"/>
      <c r="K24" s="294"/>
      <c r="L24" s="17"/>
      <c r="M24" s="17"/>
      <c r="N24" s="17"/>
      <c r="O24" s="294"/>
      <c r="P24" s="17"/>
      <c r="Q24" s="17"/>
      <c r="R24" s="17"/>
      <c r="S24" s="294"/>
      <c r="T24" s="17"/>
    </row>
    <row r="25" spans="1:20" s="12" customFormat="1" ht="6" customHeight="1" x14ac:dyDescent="0.2">
      <c r="A25" s="61"/>
      <c r="B25" s="61"/>
      <c r="C25" s="61"/>
      <c r="D25" s="61"/>
      <c r="E25" s="61"/>
      <c r="F25" s="7"/>
      <c r="G25" s="58"/>
      <c r="H25" s="62"/>
      <c r="I25" s="62"/>
      <c r="J25" s="62"/>
      <c r="K25" s="58"/>
      <c r="L25" s="62"/>
      <c r="M25" s="62"/>
      <c r="N25" s="62"/>
      <c r="O25" s="58"/>
      <c r="P25" s="62"/>
      <c r="Q25" s="62"/>
      <c r="R25" s="62"/>
      <c r="S25" s="58"/>
      <c r="T25" s="62"/>
    </row>
    <row r="26" spans="1:20" s="12" customFormat="1" ht="11.25" customHeight="1" x14ac:dyDescent="0.2">
      <c r="A26" s="513" t="s">
        <v>202</v>
      </c>
      <c r="B26" s="513"/>
      <c r="C26" s="513"/>
      <c r="D26" s="513"/>
      <c r="E26" s="513"/>
      <c r="F26" s="513"/>
      <c r="G26" s="48"/>
      <c r="H26" s="59"/>
      <c r="I26" s="59"/>
      <c r="J26" s="59"/>
      <c r="K26" s="48"/>
      <c r="L26" s="59"/>
      <c r="M26" s="59"/>
      <c r="N26" s="59"/>
      <c r="O26" s="48"/>
      <c r="P26" s="59"/>
      <c r="Q26" s="59"/>
      <c r="R26" s="59"/>
      <c r="S26" s="48"/>
      <c r="T26" s="59"/>
    </row>
    <row r="27" spans="1:20" s="12" customFormat="1" ht="11.25" customHeight="1" x14ac:dyDescent="0.2">
      <c r="A27" s="497" t="s">
        <v>22</v>
      </c>
      <c r="B27" s="497"/>
      <c r="C27" s="497"/>
      <c r="D27" s="497"/>
      <c r="E27" s="57"/>
      <c r="F27" s="36">
        <v>490.51799999999997</v>
      </c>
      <c r="G27" s="48" t="s">
        <v>4</v>
      </c>
      <c r="H27" s="36">
        <v>70.114000000000004</v>
      </c>
      <c r="I27" s="36" t="s">
        <v>286</v>
      </c>
      <c r="J27" s="36">
        <v>229114.44500000001</v>
      </c>
      <c r="K27" s="48" t="s">
        <v>4</v>
      </c>
      <c r="L27" s="36">
        <v>31801.643</v>
      </c>
      <c r="M27" s="36" t="s">
        <v>286</v>
      </c>
      <c r="N27" s="36">
        <v>6061.9160000000002</v>
      </c>
      <c r="O27" s="48" t="s">
        <v>4</v>
      </c>
      <c r="P27" s="36">
        <v>939.04700000000003</v>
      </c>
      <c r="Q27" s="36" t="s">
        <v>286</v>
      </c>
      <c r="R27" s="36">
        <v>3295.056</v>
      </c>
      <c r="S27" s="48" t="s">
        <v>4</v>
      </c>
      <c r="T27" s="36">
        <v>489.25599999999997</v>
      </c>
    </row>
    <row r="28" spans="1:20" s="12" customFormat="1" ht="11.25" customHeight="1" x14ac:dyDescent="0.2">
      <c r="B28" s="318">
        <v>3.5</v>
      </c>
      <c r="C28" s="60" t="s">
        <v>21</v>
      </c>
      <c r="D28" s="164">
        <v>9.9</v>
      </c>
      <c r="E28" s="164"/>
      <c r="F28" s="35">
        <v>5.99</v>
      </c>
      <c r="G28" s="48" t="s">
        <v>4</v>
      </c>
      <c r="H28" s="35">
        <v>7.3280000000000003</v>
      </c>
      <c r="I28" s="35" t="s">
        <v>286</v>
      </c>
      <c r="J28" s="35">
        <v>4092.741</v>
      </c>
      <c r="K28" s="48" t="s">
        <v>4</v>
      </c>
      <c r="L28" s="35">
        <v>5053.8760000000002</v>
      </c>
      <c r="M28" s="35" t="s">
        <v>286</v>
      </c>
      <c r="N28" s="35">
        <v>29.274000000000001</v>
      </c>
      <c r="O28" s="48" t="s">
        <v>4</v>
      </c>
      <c r="P28" s="35">
        <v>33.244999999999997</v>
      </c>
      <c r="Q28" s="35" t="s">
        <v>286</v>
      </c>
      <c r="R28" s="35">
        <v>21.443999999999999</v>
      </c>
      <c r="S28" s="48" t="s">
        <v>4</v>
      </c>
      <c r="T28" s="35">
        <v>24.917000000000002</v>
      </c>
    </row>
    <row r="29" spans="1:20" s="12" customFormat="1" ht="11.25" customHeight="1" x14ac:dyDescent="0.2">
      <c r="B29" s="60">
        <v>10</v>
      </c>
      <c r="C29" s="60" t="s">
        <v>21</v>
      </c>
      <c r="D29" s="164">
        <v>19.899999999999999</v>
      </c>
      <c r="E29" s="164"/>
      <c r="F29" s="35">
        <v>22.788</v>
      </c>
      <c r="G29" s="48" t="s">
        <v>4</v>
      </c>
      <c r="H29" s="35">
        <v>13.622</v>
      </c>
      <c r="I29" s="35" t="s">
        <v>286</v>
      </c>
      <c r="J29" s="35">
        <v>9484.598</v>
      </c>
      <c r="K29" s="48" t="s">
        <v>4</v>
      </c>
      <c r="L29" s="35">
        <v>8101.4139999999998</v>
      </c>
      <c r="M29" s="35" t="s">
        <v>286</v>
      </c>
      <c r="N29" s="35">
        <v>123.532</v>
      </c>
      <c r="O29" s="48" t="s">
        <v>4</v>
      </c>
      <c r="P29" s="35">
        <v>84.584999999999994</v>
      </c>
      <c r="Q29" s="35" t="s">
        <v>286</v>
      </c>
      <c r="R29" s="35">
        <v>65.614999999999995</v>
      </c>
      <c r="S29" s="48" t="s">
        <v>4</v>
      </c>
      <c r="T29" s="35">
        <v>49.74</v>
      </c>
    </row>
    <row r="30" spans="1:20" s="12" customFormat="1" ht="11.25" customHeight="1" x14ac:dyDescent="0.2">
      <c r="B30" s="60">
        <v>20</v>
      </c>
      <c r="C30" s="60" t="s">
        <v>21</v>
      </c>
      <c r="D30" s="164">
        <v>29.9</v>
      </c>
      <c r="E30" s="164"/>
      <c r="F30" s="35">
        <v>17.468</v>
      </c>
      <c r="G30" s="48" t="s">
        <v>4</v>
      </c>
      <c r="H30" s="35">
        <v>9.3049999999999997</v>
      </c>
      <c r="I30" s="35" t="s">
        <v>286</v>
      </c>
      <c r="J30" s="35">
        <v>12151.281999999999</v>
      </c>
      <c r="K30" s="48" t="s">
        <v>4</v>
      </c>
      <c r="L30" s="35">
        <v>5847.8810000000003</v>
      </c>
      <c r="M30" s="35" t="s">
        <v>286</v>
      </c>
      <c r="N30" s="35">
        <v>269.64299999999997</v>
      </c>
      <c r="O30" s="48" t="s">
        <v>4</v>
      </c>
      <c r="P30" s="35">
        <v>143.31399999999999</v>
      </c>
      <c r="Q30" s="35" t="s">
        <v>286</v>
      </c>
      <c r="R30" s="35">
        <v>222.108</v>
      </c>
      <c r="S30" s="48" t="s">
        <v>4</v>
      </c>
      <c r="T30" s="35">
        <v>115.215</v>
      </c>
    </row>
    <row r="31" spans="1:20" s="12" customFormat="1" ht="11.25" customHeight="1" x14ac:dyDescent="0.2">
      <c r="B31" s="60">
        <v>30</v>
      </c>
      <c r="C31" s="60" t="s">
        <v>21</v>
      </c>
      <c r="D31" s="164">
        <v>39.9</v>
      </c>
      <c r="E31" s="164"/>
      <c r="F31" s="35">
        <v>366.209</v>
      </c>
      <c r="G31" s="48" t="s">
        <v>4</v>
      </c>
      <c r="H31" s="35">
        <v>59.683</v>
      </c>
      <c r="I31" s="35" t="s">
        <v>286</v>
      </c>
      <c r="J31" s="35">
        <v>179609.39</v>
      </c>
      <c r="K31" s="48" t="s">
        <v>4</v>
      </c>
      <c r="L31" s="35">
        <v>28628.231</v>
      </c>
      <c r="M31" s="35" t="s">
        <v>286</v>
      </c>
      <c r="N31" s="35">
        <v>4408.6360000000004</v>
      </c>
      <c r="O31" s="48" t="s">
        <v>4</v>
      </c>
      <c r="P31" s="35">
        <v>738.40899999999999</v>
      </c>
      <c r="Q31" s="35" t="s">
        <v>286</v>
      </c>
      <c r="R31" s="35">
        <v>2597.9340000000002</v>
      </c>
      <c r="S31" s="48" t="s">
        <v>4</v>
      </c>
      <c r="T31" s="35">
        <v>447.14800000000002</v>
      </c>
    </row>
    <row r="32" spans="1:20" s="12" customFormat="1" ht="11.25" customHeight="1" x14ac:dyDescent="0.2">
      <c r="B32" s="60">
        <v>40</v>
      </c>
      <c r="C32" s="60" t="s">
        <v>21</v>
      </c>
      <c r="D32" s="164">
        <v>49.9</v>
      </c>
      <c r="E32" s="164"/>
      <c r="F32" s="35">
        <v>75.403999999999996</v>
      </c>
      <c r="G32" s="48" t="s">
        <v>4</v>
      </c>
      <c r="H32" s="35">
        <v>32.186</v>
      </c>
      <c r="I32" s="35" t="s">
        <v>286</v>
      </c>
      <c r="J32" s="35">
        <v>23320.249</v>
      </c>
      <c r="K32" s="48" t="s">
        <v>4</v>
      </c>
      <c r="L32" s="35">
        <v>9611.9</v>
      </c>
      <c r="M32" s="35" t="s">
        <v>286</v>
      </c>
      <c r="N32" s="35">
        <v>1199.212</v>
      </c>
      <c r="O32" s="48" t="s">
        <v>4</v>
      </c>
      <c r="P32" s="35">
        <v>563.04</v>
      </c>
      <c r="Q32" s="35" t="s">
        <v>286</v>
      </c>
      <c r="R32" s="35">
        <v>384.00700000000001</v>
      </c>
      <c r="S32" s="48" t="s">
        <v>4</v>
      </c>
      <c r="T32" s="35">
        <v>170.84399999999999</v>
      </c>
    </row>
    <row r="33" spans="1:20" s="12" customFormat="1" ht="11.25" customHeight="1" x14ac:dyDescent="0.2">
      <c r="B33" s="60">
        <v>50</v>
      </c>
      <c r="C33" s="60" t="s">
        <v>21</v>
      </c>
      <c r="D33" s="164"/>
      <c r="E33" s="164"/>
      <c r="F33" s="35">
        <v>2.6589999999999998</v>
      </c>
      <c r="G33" s="48" t="s">
        <v>4</v>
      </c>
      <c r="H33" s="35">
        <v>3.9449999999999998</v>
      </c>
      <c r="I33" s="35" t="s">
        <v>286</v>
      </c>
      <c r="J33" s="35">
        <v>456.185</v>
      </c>
      <c r="K33" s="48" t="s">
        <v>4</v>
      </c>
      <c r="L33" s="35">
        <v>694.423</v>
      </c>
      <c r="M33" s="35" t="s">
        <v>286</v>
      </c>
      <c r="N33" s="35">
        <v>31.619</v>
      </c>
      <c r="O33" s="48" t="s">
        <v>4</v>
      </c>
      <c r="P33" s="35">
        <v>54.439</v>
      </c>
      <c r="Q33" s="35" t="s">
        <v>286</v>
      </c>
      <c r="R33" s="35">
        <v>3.9470000000000001</v>
      </c>
      <c r="S33" s="48" t="s">
        <v>4</v>
      </c>
      <c r="T33" s="35">
        <v>5.4640000000000004</v>
      </c>
    </row>
    <row r="34" spans="1:20" s="40" customFormat="1" ht="4.5" customHeight="1" x14ac:dyDescent="0.2">
      <c r="A34" s="17"/>
      <c r="B34" s="17"/>
      <c r="C34" s="17"/>
      <c r="D34" s="17"/>
      <c r="E34" s="17"/>
      <c r="F34" s="17"/>
      <c r="G34" s="294"/>
      <c r="H34" s="17"/>
      <c r="I34" s="17"/>
      <c r="J34" s="17"/>
      <c r="K34" s="294"/>
      <c r="L34" s="17"/>
      <c r="M34" s="17"/>
      <c r="N34" s="17"/>
      <c r="O34" s="294"/>
      <c r="P34" s="17"/>
      <c r="Q34" s="17"/>
      <c r="R34" s="17"/>
      <c r="S34" s="294"/>
      <c r="T34" s="17"/>
    </row>
    <row r="35" spans="1:20" s="12" customFormat="1" ht="4.5" customHeight="1" x14ac:dyDescent="0.2">
      <c r="A35" s="496"/>
      <c r="B35" s="496"/>
      <c r="C35" s="496"/>
      <c r="D35" s="496"/>
      <c r="E35" s="60"/>
      <c r="G35" s="48"/>
      <c r="K35" s="48"/>
      <c r="O35" s="48"/>
      <c r="S35" s="48"/>
    </row>
    <row r="36" spans="1:20" s="12" customFormat="1" ht="11.25" customHeight="1" x14ac:dyDescent="0.2">
      <c r="A36" s="513" t="s">
        <v>23</v>
      </c>
      <c r="B36" s="513"/>
      <c r="C36" s="513"/>
      <c r="D36" s="513"/>
      <c r="E36" s="513"/>
      <c r="F36" s="513"/>
      <c r="G36" s="48"/>
      <c r="H36" s="59"/>
      <c r="I36" s="59"/>
      <c r="J36" s="59"/>
      <c r="K36" s="48"/>
      <c r="L36" s="59"/>
      <c r="M36" s="59"/>
      <c r="N36" s="59"/>
      <c r="O36" s="48"/>
      <c r="P36" s="59"/>
      <c r="Q36" s="59"/>
      <c r="R36" s="59"/>
      <c r="S36" s="48"/>
      <c r="T36" s="59"/>
    </row>
    <row r="37" spans="1:20" s="12" customFormat="1" ht="11.25" customHeight="1" x14ac:dyDescent="0.2">
      <c r="A37" s="497" t="s">
        <v>22</v>
      </c>
      <c r="B37" s="497"/>
      <c r="C37" s="497"/>
      <c r="D37" s="497"/>
      <c r="E37" s="57"/>
      <c r="F37" s="36">
        <v>490.51799999999997</v>
      </c>
      <c r="G37" s="48" t="s">
        <v>4</v>
      </c>
      <c r="H37" s="36">
        <v>70.114000000000004</v>
      </c>
      <c r="I37" s="36" t="s">
        <v>286</v>
      </c>
      <c r="J37" s="36">
        <v>229114.44500000001</v>
      </c>
      <c r="K37" s="48" t="s">
        <v>4</v>
      </c>
      <c r="L37" s="36">
        <v>31801.643</v>
      </c>
      <c r="M37" s="36" t="s">
        <v>286</v>
      </c>
      <c r="N37" s="36">
        <v>6061.9160000000002</v>
      </c>
      <c r="O37" s="48" t="s">
        <v>4</v>
      </c>
      <c r="P37" s="36">
        <v>939.04700000000003</v>
      </c>
      <c r="Q37" s="36" t="s">
        <v>286</v>
      </c>
      <c r="R37" s="36">
        <v>3295.056</v>
      </c>
      <c r="S37" s="48" t="s">
        <v>4</v>
      </c>
      <c r="T37" s="36">
        <v>489.25599999999997</v>
      </c>
    </row>
    <row r="38" spans="1:20" s="12" customFormat="1" ht="11.25" customHeight="1" x14ac:dyDescent="0.2">
      <c r="B38" s="60">
        <v>2</v>
      </c>
      <c r="C38" s="60"/>
      <c r="D38" s="59"/>
      <c r="E38" s="59"/>
      <c r="F38" s="35">
        <v>3.3540000000000001</v>
      </c>
      <c r="G38" s="48" t="s">
        <v>4</v>
      </c>
      <c r="H38" s="35">
        <v>5.5570000000000004</v>
      </c>
      <c r="I38" s="35" t="s">
        <v>286</v>
      </c>
      <c r="J38" s="35">
        <v>2232.7620000000002</v>
      </c>
      <c r="K38" s="48" t="s">
        <v>4</v>
      </c>
      <c r="L38" s="35">
        <v>4182.9989999999998</v>
      </c>
      <c r="M38" s="35" t="s">
        <v>286</v>
      </c>
      <c r="N38" s="35">
        <v>9.3469999999999995</v>
      </c>
      <c r="O38" s="48" t="s">
        <v>4</v>
      </c>
      <c r="P38" s="35">
        <v>16.596</v>
      </c>
      <c r="Q38" s="35" t="s">
        <v>286</v>
      </c>
      <c r="R38" s="35">
        <v>6.63</v>
      </c>
      <c r="S38" s="48" t="s">
        <v>4</v>
      </c>
      <c r="T38" s="35">
        <v>12.545</v>
      </c>
    </row>
    <row r="39" spans="1:20" s="12" customFormat="1" ht="11.25" customHeight="1" x14ac:dyDescent="0.2">
      <c r="B39" s="60">
        <v>3</v>
      </c>
      <c r="C39" s="60"/>
      <c r="D39" s="59"/>
      <c r="E39" s="59"/>
      <c r="F39" s="35">
        <v>18.143999999999998</v>
      </c>
      <c r="G39" s="48" t="s">
        <v>4</v>
      </c>
      <c r="H39" s="35">
        <v>12.8</v>
      </c>
      <c r="I39" s="35" t="s">
        <v>286</v>
      </c>
      <c r="J39" s="35">
        <v>7624.9660000000003</v>
      </c>
      <c r="K39" s="48" t="s">
        <v>4</v>
      </c>
      <c r="L39" s="35">
        <v>7862.5990000000002</v>
      </c>
      <c r="M39" s="35" t="s">
        <v>286</v>
      </c>
      <c r="N39" s="35">
        <v>56.143000000000001</v>
      </c>
      <c r="O39" s="48" t="s">
        <v>4</v>
      </c>
      <c r="P39" s="35">
        <v>43.777000000000001</v>
      </c>
      <c r="Q39" s="35" t="s">
        <v>286</v>
      </c>
      <c r="R39" s="35">
        <v>29.009</v>
      </c>
      <c r="S39" s="48" t="s">
        <v>4</v>
      </c>
      <c r="T39" s="35">
        <v>32.573999999999998</v>
      </c>
    </row>
    <row r="40" spans="1:20" s="12" customFormat="1" ht="11.25" customHeight="1" x14ac:dyDescent="0.2">
      <c r="B40" s="60">
        <v>4</v>
      </c>
      <c r="C40" s="60"/>
      <c r="D40" s="59"/>
      <c r="E40" s="59"/>
      <c r="F40" s="35">
        <v>7.633</v>
      </c>
      <c r="G40" s="48" t="s">
        <v>4</v>
      </c>
      <c r="H40" s="35">
        <v>7.4059999999999997</v>
      </c>
      <c r="I40" s="35" t="s">
        <v>286</v>
      </c>
      <c r="J40" s="35">
        <v>4246.665</v>
      </c>
      <c r="K40" s="48" t="s">
        <v>4</v>
      </c>
      <c r="L40" s="35">
        <v>3118.48</v>
      </c>
      <c r="M40" s="35" t="s">
        <v>286</v>
      </c>
      <c r="N40" s="35">
        <v>64.253</v>
      </c>
      <c r="O40" s="48" t="s">
        <v>4</v>
      </c>
      <c r="P40" s="35">
        <v>51.454000000000001</v>
      </c>
      <c r="Q40" s="35" t="s">
        <v>286</v>
      </c>
      <c r="R40" s="35">
        <v>64.626000000000005</v>
      </c>
      <c r="S40" s="48" t="s">
        <v>4</v>
      </c>
      <c r="T40" s="35">
        <v>53.228000000000002</v>
      </c>
    </row>
    <row r="41" spans="1:20" s="12" customFormat="1" ht="11.25" customHeight="1" x14ac:dyDescent="0.2">
      <c r="B41" s="60">
        <v>5</v>
      </c>
      <c r="C41" s="60"/>
      <c r="D41" s="59"/>
      <c r="E41" s="59"/>
      <c r="F41" s="35">
        <v>121.34699999999999</v>
      </c>
      <c r="G41" s="48" t="s">
        <v>4</v>
      </c>
      <c r="H41" s="35">
        <v>26.975999999999999</v>
      </c>
      <c r="I41" s="35" t="s">
        <v>286</v>
      </c>
      <c r="J41" s="35">
        <v>82132.891000000003</v>
      </c>
      <c r="K41" s="48" t="s">
        <v>4</v>
      </c>
      <c r="L41" s="35">
        <v>18118.999</v>
      </c>
      <c r="M41" s="35" t="s">
        <v>286</v>
      </c>
      <c r="N41" s="35">
        <v>1431.671</v>
      </c>
      <c r="O41" s="48" t="s">
        <v>4</v>
      </c>
      <c r="P41" s="35">
        <v>324.87900000000002</v>
      </c>
      <c r="Q41" s="35" t="s">
        <v>286</v>
      </c>
      <c r="R41" s="35">
        <v>1227.8889999999999</v>
      </c>
      <c r="S41" s="48" t="s">
        <v>4</v>
      </c>
      <c r="T41" s="35">
        <v>305.36</v>
      </c>
    </row>
    <row r="42" spans="1:20" s="12" customFormat="1" ht="11.25" customHeight="1" x14ac:dyDescent="0.2">
      <c r="B42" s="60">
        <v>6</v>
      </c>
      <c r="C42" s="60"/>
      <c r="D42" s="59"/>
      <c r="E42" s="59"/>
      <c r="F42" s="35">
        <v>266.53100000000001</v>
      </c>
      <c r="G42" s="48" t="s">
        <v>4</v>
      </c>
      <c r="H42" s="35">
        <v>55.475000000000001</v>
      </c>
      <c r="I42" s="35" t="s">
        <v>286</v>
      </c>
      <c r="J42" s="35">
        <v>112421.81600000001</v>
      </c>
      <c r="K42" s="48" t="s">
        <v>4</v>
      </c>
      <c r="L42" s="35">
        <v>24097.042000000001</v>
      </c>
      <c r="M42" s="35" t="s">
        <v>286</v>
      </c>
      <c r="N42" s="35">
        <v>3302.991</v>
      </c>
      <c r="O42" s="48" t="s">
        <v>4</v>
      </c>
      <c r="P42" s="35">
        <v>694.923</v>
      </c>
      <c r="Q42" s="35" t="s">
        <v>286</v>
      </c>
      <c r="R42" s="35">
        <v>1614.472</v>
      </c>
      <c r="S42" s="48" t="s">
        <v>4</v>
      </c>
      <c r="T42" s="35">
        <v>359.04399999999998</v>
      </c>
    </row>
    <row r="43" spans="1:20" s="12" customFormat="1" ht="11.25" customHeight="1" x14ac:dyDescent="0.2">
      <c r="B43" s="60">
        <v>7</v>
      </c>
      <c r="C43" s="60"/>
      <c r="D43" s="59"/>
      <c r="E43" s="59"/>
      <c r="F43" s="35">
        <v>56.652000000000001</v>
      </c>
      <c r="G43" s="48" t="s">
        <v>4</v>
      </c>
      <c r="H43" s="35">
        <v>29.908000000000001</v>
      </c>
      <c r="I43" s="35" t="s">
        <v>286</v>
      </c>
      <c r="J43" s="35">
        <v>14287.963</v>
      </c>
      <c r="K43" s="48" t="s">
        <v>4</v>
      </c>
      <c r="L43" s="35">
        <v>7313.3720000000003</v>
      </c>
      <c r="M43" s="35" t="s">
        <v>286</v>
      </c>
      <c r="N43" s="35">
        <v>959.577</v>
      </c>
      <c r="O43" s="48" t="s">
        <v>4</v>
      </c>
      <c r="P43" s="35">
        <v>537.83600000000001</v>
      </c>
      <c r="Q43" s="35" t="s">
        <v>286</v>
      </c>
      <c r="R43" s="35">
        <v>275.95299999999997</v>
      </c>
      <c r="S43" s="48" t="s">
        <v>4</v>
      </c>
      <c r="T43" s="35">
        <v>148.61000000000001</v>
      </c>
    </row>
    <row r="44" spans="1:20" s="12" customFormat="1" ht="11.25" customHeight="1" x14ac:dyDescent="0.2">
      <c r="B44" s="496" t="s">
        <v>163</v>
      </c>
      <c r="C44" s="496"/>
      <c r="D44" s="496"/>
      <c r="E44" s="60"/>
      <c r="F44" s="35">
        <v>16.856000000000002</v>
      </c>
      <c r="G44" s="48" t="s">
        <v>4</v>
      </c>
      <c r="H44" s="35">
        <v>11.694000000000001</v>
      </c>
      <c r="I44" s="35" t="s">
        <v>286</v>
      </c>
      <c r="J44" s="35">
        <v>6167.3829999999998</v>
      </c>
      <c r="K44" s="48" t="s">
        <v>4</v>
      </c>
      <c r="L44" s="35">
        <v>5295.0649999999996</v>
      </c>
      <c r="M44" s="35" t="s">
        <v>286</v>
      </c>
      <c r="N44" s="35">
        <v>237.934</v>
      </c>
      <c r="O44" s="48" t="s">
        <v>4</v>
      </c>
      <c r="P44" s="35">
        <v>176.61699999999999</v>
      </c>
      <c r="Q44" s="35" t="s">
        <v>286</v>
      </c>
      <c r="R44" s="35">
        <v>76.477000000000004</v>
      </c>
      <c r="S44" s="48" t="s">
        <v>4</v>
      </c>
      <c r="T44" s="35">
        <v>71.676000000000002</v>
      </c>
    </row>
    <row r="45" spans="1:20" s="40" customFormat="1" ht="5.25" customHeight="1" x14ac:dyDescent="0.2">
      <c r="A45" s="17"/>
      <c r="B45" s="17"/>
      <c r="C45" s="17"/>
      <c r="D45" s="17"/>
      <c r="E45" s="17"/>
      <c r="F45" s="17"/>
      <c r="G45" s="294"/>
      <c r="H45" s="17"/>
      <c r="I45" s="17"/>
      <c r="J45" s="17"/>
      <c r="K45" s="294"/>
      <c r="L45" s="17"/>
      <c r="M45" s="17"/>
      <c r="N45" s="17"/>
      <c r="O45" s="294"/>
      <c r="P45" s="17"/>
      <c r="Q45" s="17"/>
      <c r="R45" s="17"/>
      <c r="S45" s="294"/>
      <c r="T45" s="17"/>
    </row>
    <row r="46" spans="1:20" s="12" customFormat="1" ht="4.5" customHeight="1" x14ac:dyDescent="0.2">
      <c r="A46" s="496"/>
      <c r="B46" s="496"/>
      <c r="C46" s="496"/>
      <c r="D46" s="496"/>
      <c r="E46" s="60"/>
      <c r="G46" s="48"/>
      <c r="K46" s="48"/>
      <c r="O46" s="48"/>
      <c r="S46" s="48"/>
    </row>
    <row r="47" spans="1:20" s="12" customFormat="1" ht="11.25" customHeight="1" x14ac:dyDescent="0.2">
      <c r="A47" s="513" t="s">
        <v>214</v>
      </c>
      <c r="B47" s="513"/>
      <c r="C47" s="513"/>
      <c r="D47" s="513"/>
      <c r="E47" s="513"/>
      <c r="F47" s="513"/>
      <c r="G47" s="300"/>
      <c r="H47" s="154"/>
      <c r="I47" s="56"/>
      <c r="J47" s="37"/>
      <c r="K47" s="48"/>
      <c r="L47" s="37"/>
      <c r="M47" s="37"/>
      <c r="N47" s="37"/>
      <c r="O47" s="48"/>
      <c r="P47" s="37"/>
      <c r="Q47" s="37"/>
      <c r="R47" s="37"/>
      <c r="S47" s="48"/>
      <c r="T47" s="37"/>
    </row>
    <row r="48" spans="1:20" s="12" customFormat="1" ht="11.25" customHeight="1" x14ac:dyDescent="0.2">
      <c r="A48" s="497" t="s">
        <v>22</v>
      </c>
      <c r="B48" s="497"/>
      <c r="C48" s="497"/>
      <c r="D48" s="497"/>
      <c r="E48" s="57"/>
      <c r="F48" s="36">
        <v>490.51799999999997</v>
      </c>
      <c r="G48" s="48" t="s">
        <v>4</v>
      </c>
      <c r="H48" s="36">
        <v>70.114000000000004</v>
      </c>
      <c r="I48" s="36" t="s">
        <v>286</v>
      </c>
      <c r="J48" s="36">
        <v>229114.44500000001</v>
      </c>
      <c r="K48" s="48" t="s">
        <v>4</v>
      </c>
      <c r="L48" s="36">
        <v>31801.643</v>
      </c>
      <c r="M48" s="36" t="s">
        <v>286</v>
      </c>
      <c r="N48" s="36">
        <v>6061.9160000000002</v>
      </c>
      <c r="O48" s="48" t="s">
        <v>4</v>
      </c>
      <c r="P48" s="36">
        <v>939.04700000000003</v>
      </c>
      <c r="Q48" s="36" t="s">
        <v>286</v>
      </c>
      <c r="R48" s="36">
        <v>3295.056</v>
      </c>
      <c r="S48" s="48" t="s">
        <v>4</v>
      </c>
      <c r="T48" s="36">
        <v>489.25599999999997</v>
      </c>
    </row>
    <row r="49" spans="1:20" s="12" customFormat="1" ht="11.25" customHeight="1" x14ac:dyDescent="0.2">
      <c r="A49" s="57"/>
      <c r="B49" s="60">
        <v>0</v>
      </c>
      <c r="C49" s="57"/>
      <c r="D49" s="57"/>
      <c r="E49" s="57"/>
      <c r="F49" s="35">
        <v>32.514000000000003</v>
      </c>
      <c r="G49" s="48" t="s">
        <v>4</v>
      </c>
      <c r="H49" s="35">
        <v>11.503</v>
      </c>
      <c r="I49" s="35" t="s">
        <v>286</v>
      </c>
      <c r="J49" s="35">
        <v>20249.223999999998</v>
      </c>
      <c r="K49" s="48" t="s">
        <v>4</v>
      </c>
      <c r="L49" s="35">
        <v>7416.2120000000004</v>
      </c>
      <c r="M49" s="35" t="s">
        <v>286</v>
      </c>
      <c r="N49" s="35">
        <v>450.97500000000002</v>
      </c>
      <c r="O49" s="48" t="s">
        <v>4</v>
      </c>
      <c r="P49" s="35">
        <v>178.96799999999999</v>
      </c>
      <c r="Q49" s="35" t="s">
        <v>286</v>
      </c>
      <c r="R49" s="35">
        <v>335.08499999999998</v>
      </c>
      <c r="S49" s="48" t="s">
        <v>4</v>
      </c>
      <c r="T49" s="35">
        <v>133.08000000000001</v>
      </c>
    </row>
    <row r="50" spans="1:20" s="12" customFormat="1" ht="11.25" customHeight="1" x14ac:dyDescent="0.2">
      <c r="A50" s="57"/>
      <c r="B50" s="60">
        <v>1</v>
      </c>
      <c r="C50" s="57"/>
      <c r="D50" s="57"/>
      <c r="E50" s="57"/>
      <c r="F50" s="35">
        <v>104.753</v>
      </c>
      <c r="G50" s="48" t="s">
        <v>4</v>
      </c>
      <c r="H50" s="35">
        <v>32.561</v>
      </c>
      <c r="I50" s="35" t="s">
        <v>286</v>
      </c>
      <c r="J50" s="35">
        <v>50156.733999999997</v>
      </c>
      <c r="K50" s="48" t="s">
        <v>4</v>
      </c>
      <c r="L50" s="35">
        <v>15728.753000000001</v>
      </c>
      <c r="M50" s="35" t="s">
        <v>286</v>
      </c>
      <c r="N50" s="35">
        <v>1421.308</v>
      </c>
      <c r="O50" s="48" t="s">
        <v>4</v>
      </c>
      <c r="P50" s="35">
        <v>480.97399999999999</v>
      </c>
      <c r="Q50" s="35" t="s">
        <v>286</v>
      </c>
      <c r="R50" s="35">
        <v>790.75099999999998</v>
      </c>
      <c r="S50" s="48" t="s">
        <v>4</v>
      </c>
      <c r="T50" s="35">
        <v>290.74799999999999</v>
      </c>
    </row>
    <row r="51" spans="1:20" s="12" customFormat="1" ht="11.25" customHeight="1" x14ac:dyDescent="0.2">
      <c r="A51" s="57"/>
      <c r="B51" s="60">
        <v>2</v>
      </c>
      <c r="C51" s="57"/>
      <c r="D51" s="57"/>
      <c r="E51" s="57"/>
      <c r="F51" s="35">
        <v>66.040999999999997</v>
      </c>
      <c r="G51" s="48" t="s">
        <v>4</v>
      </c>
      <c r="H51" s="35">
        <v>21.387</v>
      </c>
      <c r="I51" s="35" t="s">
        <v>286</v>
      </c>
      <c r="J51" s="35">
        <v>37954.902999999998</v>
      </c>
      <c r="K51" s="48" t="s">
        <v>4</v>
      </c>
      <c r="L51" s="35">
        <v>12568.037</v>
      </c>
      <c r="M51" s="35" t="s">
        <v>286</v>
      </c>
      <c r="N51" s="35">
        <v>787.79600000000005</v>
      </c>
      <c r="O51" s="48" t="s">
        <v>4</v>
      </c>
      <c r="P51" s="35">
        <v>246.78899999999999</v>
      </c>
      <c r="Q51" s="35" t="s">
        <v>286</v>
      </c>
      <c r="R51" s="35">
        <v>586.28099999999995</v>
      </c>
      <c r="S51" s="48" t="s">
        <v>4</v>
      </c>
      <c r="T51" s="35">
        <v>218.52600000000001</v>
      </c>
    </row>
    <row r="52" spans="1:20" s="12" customFormat="1" ht="11.25" customHeight="1" x14ac:dyDescent="0.2">
      <c r="A52" s="57"/>
      <c r="B52" s="60">
        <v>3</v>
      </c>
      <c r="C52" s="57"/>
      <c r="D52" s="57"/>
      <c r="E52" s="57"/>
      <c r="F52" s="35">
        <v>88.713999999999999</v>
      </c>
      <c r="G52" s="48" t="s">
        <v>4</v>
      </c>
      <c r="H52" s="35">
        <v>37.704999999999998</v>
      </c>
      <c r="I52" s="35" t="s">
        <v>286</v>
      </c>
      <c r="J52" s="35">
        <v>41167.449000000001</v>
      </c>
      <c r="K52" s="48" t="s">
        <v>4</v>
      </c>
      <c r="L52" s="35">
        <v>16632.499</v>
      </c>
      <c r="M52" s="35" t="s">
        <v>286</v>
      </c>
      <c r="N52" s="35">
        <v>1099.711</v>
      </c>
      <c r="O52" s="48" t="s">
        <v>4</v>
      </c>
      <c r="P52" s="35">
        <v>466.72800000000001</v>
      </c>
      <c r="Q52" s="35" t="s">
        <v>286</v>
      </c>
      <c r="R52" s="35">
        <v>557.88800000000003</v>
      </c>
      <c r="S52" s="48" t="s">
        <v>4</v>
      </c>
      <c r="T52" s="35">
        <v>204.79499999999999</v>
      </c>
    </row>
    <row r="53" spans="1:20" s="12" customFormat="1" ht="11.25" customHeight="1" x14ac:dyDescent="0.2">
      <c r="A53" s="57"/>
      <c r="B53" s="60">
        <v>4</v>
      </c>
      <c r="C53" s="57"/>
      <c r="D53" s="57"/>
      <c r="E53" s="57"/>
      <c r="F53" s="35">
        <v>46.271000000000001</v>
      </c>
      <c r="G53" s="48" t="s">
        <v>4</v>
      </c>
      <c r="H53" s="35">
        <v>25.606000000000002</v>
      </c>
      <c r="I53" s="35" t="s">
        <v>286</v>
      </c>
      <c r="J53" s="35">
        <v>16771.075000000001</v>
      </c>
      <c r="K53" s="48" t="s">
        <v>4</v>
      </c>
      <c r="L53" s="35">
        <v>8298.3610000000008</v>
      </c>
      <c r="M53" s="35" t="s">
        <v>286</v>
      </c>
      <c r="N53" s="35">
        <v>661.346</v>
      </c>
      <c r="O53" s="48" t="s">
        <v>4</v>
      </c>
      <c r="P53" s="35">
        <v>389.642</v>
      </c>
      <c r="Q53" s="35" t="s">
        <v>286</v>
      </c>
      <c r="R53" s="35">
        <v>258.947</v>
      </c>
      <c r="S53" s="48" t="s">
        <v>4</v>
      </c>
      <c r="T53" s="35">
        <v>136.523</v>
      </c>
    </row>
    <row r="54" spans="1:20" s="12" customFormat="1" ht="11.25" customHeight="1" x14ac:dyDescent="0.2">
      <c r="A54" s="57"/>
      <c r="B54" s="60">
        <v>5</v>
      </c>
      <c r="C54" s="57"/>
      <c r="D54" s="57"/>
      <c r="E54" s="57"/>
      <c r="F54" s="35">
        <v>33.43</v>
      </c>
      <c r="G54" s="48" t="s">
        <v>4</v>
      </c>
      <c r="H54" s="35">
        <v>23.16</v>
      </c>
      <c r="I54" s="35" t="s">
        <v>286</v>
      </c>
      <c r="J54" s="35">
        <v>7790.2439999999997</v>
      </c>
      <c r="K54" s="48" t="s">
        <v>4</v>
      </c>
      <c r="L54" s="35">
        <v>5872.027</v>
      </c>
      <c r="M54" s="35" t="s">
        <v>286</v>
      </c>
      <c r="N54" s="35">
        <v>416.108</v>
      </c>
      <c r="O54" s="48" t="s">
        <v>4</v>
      </c>
      <c r="P54" s="35">
        <v>335.74700000000001</v>
      </c>
      <c r="Q54" s="35" t="s">
        <v>286</v>
      </c>
      <c r="R54" s="35">
        <v>117.661</v>
      </c>
      <c r="S54" s="48" t="s">
        <v>4</v>
      </c>
      <c r="T54" s="35">
        <v>102.53700000000001</v>
      </c>
    </row>
    <row r="55" spans="1:20" s="12" customFormat="1" ht="11.25" customHeight="1" x14ac:dyDescent="0.2">
      <c r="A55" s="57"/>
      <c r="B55" s="60">
        <v>6</v>
      </c>
      <c r="C55" s="57"/>
      <c r="D55" s="57"/>
      <c r="E55" s="57"/>
      <c r="F55" s="35">
        <v>22.986999999999998</v>
      </c>
      <c r="G55" s="48" t="s">
        <v>4</v>
      </c>
      <c r="H55" s="35">
        <v>13.795</v>
      </c>
      <c r="I55" s="35" t="s">
        <v>286</v>
      </c>
      <c r="J55" s="35">
        <v>18727.848999999998</v>
      </c>
      <c r="K55" s="48" t="s">
        <v>4</v>
      </c>
      <c r="L55" s="35">
        <v>12457.934999999999</v>
      </c>
      <c r="M55" s="35" t="s">
        <v>286</v>
      </c>
      <c r="N55" s="35">
        <v>221.96199999999999</v>
      </c>
      <c r="O55" s="48" t="s">
        <v>4</v>
      </c>
      <c r="P55" s="35">
        <v>130.714</v>
      </c>
      <c r="Q55" s="35" t="s">
        <v>286</v>
      </c>
      <c r="R55" s="35">
        <v>203.96899999999999</v>
      </c>
      <c r="S55" s="48" t="s">
        <v>4</v>
      </c>
      <c r="T55" s="35">
        <v>142.66900000000001</v>
      </c>
    </row>
    <row r="56" spans="1:20" s="12" customFormat="1" ht="11.25" customHeight="1" x14ac:dyDescent="0.2">
      <c r="A56" s="57"/>
      <c r="B56" s="60">
        <v>7</v>
      </c>
      <c r="C56" s="57"/>
      <c r="D56" s="57"/>
      <c r="E56" s="57"/>
      <c r="F56" s="35">
        <v>12.856</v>
      </c>
      <c r="G56" s="48" t="s">
        <v>4</v>
      </c>
      <c r="H56" s="35">
        <v>12.35</v>
      </c>
      <c r="I56" s="35" t="s">
        <v>286</v>
      </c>
      <c r="J56" s="35">
        <v>7190.4040000000005</v>
      </c>
      <c r="K56" s="48" t="s">
        <v>4</v>
      </c>
      <c r="L56" s="35">
        <v>5579.9290000000001</v>
      </c>
      <c r="M56" s="35" t="s">
        <v>286</v>
      </c>
      <c r="N56" s="35">
        <v>145.89400000000001</v>
      </c>
      <c r="O56" s="48" t="s">
        <v>4</v>
      </c>
      <c r="P56" s="35">
        <v>151.542</v>
      </c>
      <c r="Q56" s="35" t="s">
        <v>286</v>
      </c>
      <c r="R56" s="35">
        <v>89.436000000000007</v>
      </c>
      <c r="S56" s="48" t="s">
        <v>4</v>
      </c>
      <c r="T56" s="35">
        <v>74.947000000000003</v>
      </c>
    </row>
    <row r="57" spans="1:20" s="12" customFormat="1" ht="11.25" customHeight="1" x14ac:dyDescent="0.2">
      <c r="A57" s="57"/>
      <c r="B57" s="60">
        <v>8</v>
      </c>
      <c r="C57" s="57"/>
      <c r="D57" s="57"/>
      <c r="E57" s="57"/>
      <c r="F57" s="35">
        <v>23.396999999999998</v>
      </c>
      <c r="G57" s="48" t="s">
        <v>4</v>
      </c>
      <c r="H57" s="35">
        <v>15.606999999999999</v>
      </c>
      <c r="I57" s="35" t="s">
        <v>286</v>
      </c>
      <c r="J57" s="35">
        <v>8249.2900000000009</v>
      </c>
      <c r="K57" s="48" t="s">
        <v>4</v>
      </c>
      <c r="L57" s="35">
        <v>4255.2669999999998</v>
      </c>
      <c r="M57" s="35" t="s">
        <v>286</v>
      </c>
      <c r="N57" s="35">
        <v>289.15600000000001</v>
      </c>
      <c r="O57" s="48" t="s">
        <v>4</v>
      </c>
      <c r="P57" s="35">
        <v>225.84800000000001</v>
      </c>
      <c r="Q57" s="35" t="s">
        <v>286</v>
      </c>
      <c r="R57" s="35">
        <v>123.898</v>
      </c>
      <c r="S57" s="48" t="s">
        <v>4</v>
      </c>
      <c r="T57" s="35">
        <v>77.108999999999995</v>
      </c>
    </row>
    <row r="58" spans="1:20" s="12" customFormat="1" ht="11.25" customHeight="1" x14ac:dyDescent="0.2">
      <c r="A58" s="57"/>
      <c r="B58" s="60">
        <v>9</v>
      </c>
      <c r="C58" s="57"/>
      <c r="D58" s="57"/>
      <c r="E58" s="57"/>
      <c r="F58" s="35">
        <v>6.6619999999999999</v>
      </c>
      <c r="G58" s="48" t="s">
        <v>4</v>
      </c>
      <c r="H58" s="35">
        <v>5.3869999999999996</v>
      </c>
      <c r="I58" s="35" t="s">
        <v>286</v>
      </c>
      <c r="J58" s="35">
        <v>2102.4789999999998</v>
      </c>
      <c r="K58" s="48" t="s">
        <v>4</v>
      </c>
      <c r="L58" s="35">
        <v>1604.617</v>
      </c>
      <c r="M58" s="35" t="s">
        <v>286</v>
      </c>
      <c r="N58" s="35">
        <v>68.474000000000004</v>
      </c>
      <c r="O58" s="48" t="s">
        <v>4</v>
      </c>
      <c r="P58" s="35">
        <v>61.277000000000001</v>
      </c>
      <c r="Q58" s="35" t="s">
        <v>286</v>
      </c>
      <c r="R58" s="35">
        <v>21.756</v>
      </c>
      <c r="S58" s="48" t="s">
        <v>4</v>
      </c>
      <c r="T58" s="35">
        <v>18.324000000000002</v>
      </c>
    </row>
    <row r="59" spans="1:20" s="12" customFormat="1" ht="11.25" customHeight="1" x14ac:dyDescent="0.2">
      <c r="A59" s="57"/>
      <c r="B59" s="512" t="s">
        <v>164</v>
      </c>
      <c r="C59" s="512"/>
      <c r="D59" s="512"/>
      <c r="E59" s="60"/>
      <c r="F59" s="35">
        <v>52.892000000000003</v>
      </c>
      <c r="G59" s="48" t="s">
        <v>4</v>
      </c>
      <c r="H59" s="35">
        <v>23.427</v>
      </c>
      <c r="I59" s="35" t="s">
        <v>286</v>
      </c>
      <c r="J59" s="35">
        <v>18754.794000000002</v>
      </c>
      <c r="K59" s="48" t="s">
        <v>4</v>
      </c>
      <c r="L59" s="35">
        <v>8941.1939999999995</v>
      </c>
      <c r="M59" s="35" t="s">
        <v>286</v>
      </c>
      <c r="N59" s="35">
        <v>499.18799999999999</v>
      </c>
      <c r="O59" s="48" t="s">
        <v>4</v>
      </c>
      <c r="P59" s="35">
        <v>234.476</v>
      </c>
      <c r="Q59" s="35" t="s">
        <v>286</v>
      </c>
      <c r="R59" s="35">
        <v>209.386</v>
      </c>
      <c r="S59" s="48" t="s">
        <v>4</v>
      </c>
      <c r="T59" s="35">
        <v>104.20399999999999</v>
      </c>
    </row>
    <row r="60" spans="1:20" s="12" customFormat="1" ht="11.25" customHeight="1" thickBot="1" x14ac:dyDescent="0.3">
      <c r="A60" s="44"/>
      <c r="B60" s="44"/>
      <c r="C60" s="43"/>
      <c r="D60" s="43"/>
      <c r="E60" s="43"/>
      <c r="F60" s="43"/>
      <c r="G60" s="47"/>
      <c r="H60" s="43"/>
      <c r="I60" s="43"/>
      <c r="J60" s="43"/>
      <c r="K60" s="47"/>
      <c r="L60" s="43"/>
      <c r="M60" s="43"/>
      <c r="N60" s="43"/>
      <c r="O60" s="47"/>
      <c r="P60" s="43"/>
      <c r="Q60" s="43"/>
      <c r="R60" s="43"/>
      <c r="S60" s="47"/>
      <c r="T60" s="43"/>
    </row>
    <row r="61" spans="1:20" s="12" customFormat="1" ht="12.75" customHeight="1" x14ac:dyDescent="0.2">
      <c r="A61" s="479" t="s">
        <v>465</v>
      </c>
      <c r="B61" s="479"/>
      <c r="C61" s="479"/>
      <c r="D61" s="479"/>
      <c r="E61" s="479"/>
      <c r="F61" s="479"/>
      <c r="G61" s="479"/>
      <c r="H61" s="479"/>
      <c r="I61" s="479"/>
      <c r="J61" s="479"/>
      <c r="K61" s="479"/>
      <c r="L61" s="479"/>
      <c r="M61" s="479"/>
      <c r="N61" s="479"/>
      <c r="O61" s="479"/>
      <c r="P61" s="479"/>
      <c r="Q61" s="479"/>
      <c r="R61" s="479"/>
      <c r="S61" s="479"/>
      <c r="T61" s="479"/>
    </row>
    <row r="62" spans="1:20" s="12" customFormat="1" ht="12.75" customHeight="1" x14ac:dyDescent="0.2">
      <c r="A62" s="480"/>
      <c r="B62" s="480"/>
      <c r="C62" s="480"/>
      <c r="D62" s="480"/>
      <c r="E62" s="480"/>
      <c r="F62" s="480"/>
      <c r="G62" s="480"/>
      <c r="H62" s="480"/>
      <c r="I62" s="480"/>
      <c r="J62" s="480"/>
      <c r="K62" s="480"/>
      <c r="L62" s="480"/>
      <c r="M62" s="480"/>
      <c r="N62" s="480"/>
      <c r="O62" s="480"/>
      <c r="P62" s="480"/>
      <c r="Q62" s="480"/>
      <c r="R62" s="480"/>
      <c r="S62" s="480"/>
      <c r="T62" s="480"/>
    </row>
    <row r="63" spans="1:20" s="12" customFormat="1" ht="12.75" customHeight="1" x14ac:dyDescent="0.2">
      <c r="G63" s="5"/>
      <c r="K63" s="5"/>
      <c r="O63" s="5"/>
      <c r="S63" s="5"/>
    </row>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sheetProtection formatCells="0" formatColumns="0" formatRows="0"/>
  <mergeCells count="27">
    <mergeCell ref="A26:F26"/>
    <mergeCell ref="G8:H8"/>
    <mergeCell ref="A11:D11"/>
    <mergeCell ref="A10:F10"/>
    <mergeCell ref="K8:L8"/>
    <mergeCell ref="A61:T62"/>
    <mergeCell ref="B44:D44"/>
    <mergeCell ref="B59:D59"/>
    <mergeCell ref="A48:D48"/>
    <mergeCell ref="A27:D27"/>
    <mergeCell ref="A36:F36"/>
    <mergeCell ref="A37:D37"/>
    <mergeCell ref="A46:D46"/>
    <mergeCell ref="A35:D35"/>
    <mergeCell ref="A47:F47"/>
    <mergeCell ref="N6:P6"/>
    <mergeCell ref="A9:D9"/>
    <mergeCell ref="R6:T6"/>
    <mergeCell ref="F7:H7"/>
    <mergeCell ref="J7:L7"/>
    <mergeCell ref="N7:P7"/>
    <mergeCell ref="R7:T7"/>
    <mergeCell ref="A6:D8"/>
    <mergeCell ref="F6:H6"/>
    <mergeCell ref="J6:L6"/>
    <mergeCell ref="O8:P8"/>
    <mergeCell ref="S8:T8"/>
  </mergeCells>
  <phoneticPr fontId="5" type="noConversion"/>
  <pageMargins left="0.75" right="0.75" top="1" bottom="1" header="0.5" footer="0.5"/>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3"/>
  <dimension ref="A1:W71"/>
  <sheetViews>
    <sheetView zoomScaleNormal="100" workbookViewId="0"/>
  </sheetViews>
  <sheetFormatPr defaultRowHeight="12.75" x14ac:dyDescent="0.2"/>
  <cols>
    <col min="1" max="1" width="2.85546875" style="1" customWidth="1"/>
    <col min="2" max="2" width="17" style="1" customWidth="1"/>
    <col min="3" max="5" width="13.140625" style="1" hidden="1" customWidth="1"/>
    <col min="6" max="6" width="9.28515625" style="1" customWidth="1"/>
    <col min="7" max="7" width="2.7109375" style="41" customWidth="1"/>
    <col min="8" max="8" width="5" style="1" customWidth="1"/>
    <col min="9" max="9" width="2.140625" style="1" customWidth="1"/>
    <col min="10" max="10" width="9.140625" style="1"/>
    <col min="11" max="11" width="2.7109375" style="41" customWidth="1"/>
    <col min="12" max="12" width="6" style="1" customWidth="1"/>
    <col min="13" max="13" width="1.140625" style="1" customWidth="1"/>
    <col min="14" max="14" width="11.42578125" style="1" customWidth="1"/>
    <col min="15" max="15" width="2.7109375" style="41" customWidth="1"/>
    <col min="16" max="16" width="5" style="1" customWidth="1"/>
    <col min="17" max="17" width="1.140625" style="1" customWidth="1"/>
    <col min="18" max="18" width="7.140625" style="1" customWidth="1"/>
    <col min="19" max="19" width="2.7109375" style="41" customWidth="1"/>
    <col min="20" max="20" width="5.140625" style="1" customWidth="1"/>
    <col min="21" max="21" width="5.42578125" style="1" customWidth="1"/>
    <col min="22" max="23" width="9.140625" style="179"/>
    <col min="24" max="16384" width="9.140625" style="1"/>
  </cols>
  <sheetData>
    <row r="1" spans="1:23" ht="6.75" customHeight="1" x14ac:dyDescent="0.2">
      <c r="V1" s="177"/>
      <c r="W1" s="177"/>
    </row>
    <row r="2" spans="1:23" ht="15.75" customHeight="1" x14ac:dyDescent="0.25">
      <c r="A2" s="515" t="s">
        <v>300</v>
      </c>
      <c r="B2" s="515"/>
      <c r="C2" s="515"/>
      <c r="D2" s="515"/>
      <c r="E2" s="515"/>
      <c r="F2" s="515"/>
      <c r="G2" s="515"/>
      <c r="H2" s="515"/>
      <c r="I2" s="515"/>
      <c r="J2" s="515"/>
      <c r="K2" s="515"/>
      <c r="L2" s="515"/>
      <c r="M2" s="515"/>
      <c r="N2" s="515"/>
      <c r="O2" s="515"/>
      <c r="P2" s="515"/>
      <c r="Q2" s="515"/>
      <c r="R2" s="515"/>
      <c r="S2" s="515"/>
      <c r="T2" s="515"/>
      <c r="U2" s="163"/>
      <c r="V2" s="177"/>
      <c r="W2" s="177"/>
    </row>
    <row r="3" spans="1:23" ht="15.75" customHeight="1" x14ac:dyDescent="0.25">
      <c r="A3" s="97" t="s">
        <v>523</v>
      </c>
      <c r="B3" s="185"/>
      <c r="C3" s="185"/>
      <c r="D3" s="185"/>
      <c r="E3" s="185"/>
      <c r="F3" s="185"/>
      <c r="G3" s="185"/>
      <c r="H3" s="185"/>
      <c r="I3" s="185"/>
      <c r="J3" s="185"/>
      <c r="K3" s="185"/>
      <c r="L3" s="185"/>
      <c r="M3" s="185"/>
      <c r="N3" s="185"/>
      <c r="O3" s="185"/>
      <c r="P3" s="185"/>
      <c r="Q3" s="185"/>
      <c r="R3" s="185"/>
      <c r="S3" s="185"/>
      <c r="T3" s="185"/>
      <c r="U3" s="133"/>
      <c r="V3" s="177"/>
      <c r="W3" s="177"/>
    </row>
    <row r="4" spans="1:23" ht="15.75" customHeight="1" x14ac:dyDescent="0.25">
      <c r="A4" s="188" t="s">
        <v>234</v>
      </c>
      <c r="B4" s="133"/>
      <c r="C4" s="133"/>
      <c r="D4" s="133"/>
      <c r="E4" s="133"/>
      <c r="F4" s="133"/>
      <c r="G4" s="133"/>
      <c r="H4" s="133"/>
      <c r="I4" s="133"/>
      <c r="J4" s="133"/>
      <c r="K4" s="133"/>
      <c r="L4" s="133"/>
      <c r="M4" s="133"/>
      <c r="N4" s="133"/>
      <c r="O4" s="133"/>
      <c r="P4" s="133"/>
      <c r="Q4" s="133"/>
      <c r="R4" s="133"/>
      <c r="S4" s="133"/>
      <c r="T4" s="133"/>
      <c r="U4" s="133"/>
      <c r="V4" s="177"/>
      <c r="W4" s="177"/>
    </row>
    <row r="5" spans="1:23" ht="15.75" thickBot="1" x14ac:dyDescent="0.3">
      <c r="A5" s="188" t="s">
        <v>527</v>
      </c>
      <c r="B5" s="133"/>
      <c r="C5" s="133"/>
      <c r="D5" s="133"/>
      <c r="E5" s="133"/>
      <c r="F5" s="133"/>
      <c r="G5" s="133"/>
      <c r="H5" s="133"/>
      <c r="I5" s="133"/>
      <c r="J5" s="133"/>
      <c r="K5" s="133"/>
      <c r="L5" s="133"/>
      <c r="M5" s="133"/>
      <c r="N5" s="133"/>
      <c r="O5" s="133"/>
      <c r="P5" s="133"/>
      <c r="Q5" s="133"/>
      <c r="R5" s="133"/>
      <c r="S5" s="133"/>
      <c r="T5" s="133"/>
      <c r="U5" s="133"/>
      <c r="V5" s="177"/>
      <c r="W5" s="177"/>
    </row>
    <row r="6" spans="1:23" s="54" customFormat="1" ht="13.5" customHeight="1" x14ac:dyDescent="0.2">
      <c r="A6" s="493"/>
      <c r="B6" s="493"/>
      <c r="C6" s="46"/>
      <c r="D6" s="46"/>
      <c r="E6" s="46"/>
      <c r="F6" s="505" t="s">
        <v>154</v>
      </c>
      <c r="G6" s="505"/>
      <c r="H6" s="505"/>
      <c r="I6" s="116"/>
      <c r="J6" s="505" t="s">
        <v>203</v>
      </c>
      <c r="K6" s="505"/>
      <c r="L6" s="505"/>
      <c r="M6" s="109"/>
      <c r="N6" s="505" t="s">
        <v>84</v>
      </c>
      <c r="O6" s="505"/>
      <c r="P6" s="505"/>
      <c r="Q6" s="116"/>
      <c r="R6" s="505" t="s">
        <v>149</v>
      </c>
      <c r="S6" s="505"/>
      <c r="T6" s="505"/>
      <c r="U6" s="108"/>
      <c r="V6" s="178"/>
      <c r="W6" s="178"/>
    </row>
    <row r="7" spans="1:23" ht="10.5" customHeight="1" x14ac:dyDescent="0.2">
      <c r="A7" s="509"/>
      <c r="B7" s="509"/>
      <c r="C7" s="101"/>
      <c r="D7" s="101"/>
      <c r="E7" s="101"/>
      <c r="F7" s="500" t="s">
        <v>180</v>
      </c>
      <c r="G7" s="500"/>
      <c r="H7" s="500"/>
      <c r="I7" s="100"/>
      <c r="J7" s="500" t="s">
        <v>197</v>
      </c>
      <c r="K7" s="500"/>
      <c r="L7" s="500"/>
      <c r="M7" s="108"/>
      <c r="N7" s="500" t="s">
        <v>200</v>
      </c>
      <c r="O7" s="500"/>
      <c r="P7" s="500"/>
      <c r="Q7" s="100"/>
      <c r="R7" s="500" t="s">
        <v>19</v>
      </c>
      <c r="S7" s="500"/>
      <c r="T7" s="500"/>
      <c r="U7" s="108"/>
      <c r="V7" s="177"/>
      <c r="W7" s="177"/>
    </row>
    <row r="8" spans="1:23" ht="10.5" customHeight="1" thickBot="1" x14ac:dyDescent="0.25">
      <c r="A8" s="494"/>
      <c r="B8" s="494"/>
      <c r="C8" s="26"/>
      <c r="D8" s="26"/>
      <c r="E8" s="26"/>
      <c r="F8" s="26" t="s">
        <v>22</v>
      </c>
      <c r="G8" s="501" t="s">
        <v>125</v>
      </c>
      <c r="H8" s="501"/>
      <c r="I8" s="107"/>
      <c r="J8" s="26" t="s">
        <v>22</v>
      </c>
      <c r="K8" s="501" t="s">
        <v>125</v>
      </c>
      <c r="L8" s="501"/>
      <c r="M8" s="107"/>
      <c r="N8" s="26" t="s">
        <v>22</v>
      </c>
      <c r="O8" s="501" t="s">
        <v>125</v>
      </c>
      <c r="P8" s="501"/>
      <c r="Q8" s="107"/>
      <c r="R8" s="26" t="s">
        <v>22</v>
      </c>
      <c r="S8" s="501" t="s">
        <v>125</v>
      </c>
      <c r="T8" s="501"/>
      <c r="U8" s="98"/>
      <c r="V8" s="177"/>
      <c r="W8" s="177"/>
    </row>
    <row r="9" spans="1:23" ht="6" customHeight="1" x14ac:dyDescent="0.2">
      <c r="A9" s="498"/>
      <c r="B9" s="498"/>
      <c r="C9" s="34"/>
      <c r="D9" s="34"/>
      <c r="E9" s="34"/>
      <c r="F9" s="59"/>
      <c r="G9" s="59"/>
      <c r="H9" s="59"/>
      <c r="I9" s="59"/>
      <c r="J9" s="59"/>
      <c r="K9" s="59"/>
      <c r="L9" s="59"/>
      <c r="M9" s="59"/>
      <c r="N9" s="59"/>
      <c r="O9" s="59"/>
      <c r="P9" s="59"/>
      <c r="Q9" s="59"/>
      <c r="R9" s="59"/>
      <c r="S9" s="59"/>
      <c r="T9" s="59"/>
      <c r="U9" s="59"/>
      <c r="V9" s="177"/>
      <c r="W9" s="177"/>
    </row>
    <row r="10" spans="1:23" ht="13.5" customHeight="1" x14ac:dyDescent="0.2">
      <c r="A10" s="514" t="s">
        <v>204</v>
      </c>
      <c r="B10" s="514"/>
      <c r="C10" s="514"/>
      <c r="D10" s="514"/>
      <c r="E10" s="514"/>
      <c r="F10" s="514"/>
      <c r="G10" s="514"/>
      <c r="H10" s="514"/>
      <c r="I10" s="514"/>
      <c r="J10" s="59"/>
      <c r="K10" s="59"/>
      <c r="L10" s="59"/>
      <c r="M10" s="59"/>
      <c r="N10" s="59"/>
      <c r="O10" s="59"/>
      <c r="P10" s="59"/>
      <c r="Q10" s="59"/>
      <c r="R10" s="59"/>
      <c r="S10" s="59"/>
      <c r="T10" s="59"/>
      <c r="U10" s="59"/>
      <c r="V10" s="177"/>
      <c r="W10" s="177"/>
    </row>
    <row r="11" spans="1:23" ht="12" customHeight="1" x14ac:dyDescent="0.2">
      <c r="A11" s="498" t="s">
        <v>22</v>
      </c>
      <c r="B11" s="498"/>
      <c r="C11" s="34"/>
      <c r="D11" s="34"/>
      <c r="E11" s="34"/>
      <c r="F11" s="128">
        <v>191.238</v>
      </c>
      <c r="G11" s="135" t="s">
        <v>4</v>
      </c>
      <c r="H11" s="128">
        <v>30.77</v>
      </c>
      <c r="I11" s="59" t="s">
        <v>286</v>
      </c>
      <c r="J11" s="128">
        <v>108983.90700000001</v>
      </c>
      <c r="K11" s="135" t="s">
        <v>4</v>
      </c>
      <c r="L11" s="128">
        <v>17787.361000000001</v>
      </c>
      <c r="M11" s="59" t="s">
        <v>286</v>
      </c>
      <c r="N11" s="128">
        <v>3428.1669999999999</v>
      </c>
      <c r="O11" s="135" t="s">
        <v>4</v>
      </c>
      <c r="P11" s="128">
        <v>604.59299999999996</v>
      </c>
      <c r="Q11" s="59" t="s">
        <v>286</v>
      </c>
      <c r="R11" s="128">
        <v>1790.634</v>
      </c>
      <c r="S11" s="135" t="s">
        <v>4</v>
      </c>
      <c r="T11" s="128">
        <v>293.08600000000001</v>
      </c>
      <c r="U11" s="59"/>
      <c r="V11" s="198"/>
    </row>
    <row r="12" spans="1:23" ht="6" customHeight="1" x14ac:dyDescent="0.2">
      <c r="A12" s="57"/>
      <c r="G12" s="38"/>
      <c r="H12" s="59"/>
      <c r="I12" s="59"/>
      <c r="J12" s="59"/>
      <c r="K12" s="38"/>
      <c r="L12" s="59"/>
      <c r="M12" s="59"/>
      <c r="N12" s="59"/>
      <c r="O12" s="135"/>
      <c r="P12" s="59"/>
      <c r="Q12" s="59"/>
      <c r="R12" s="59"/>
      <c r="S12" s="38"/>
      <c r="T12" s="59"/>
      <c r="U12" s="59"/>
    </row>
    <row r="13" spans="1:23" ht="12" customHeight="1" x14ac:dyDescent="0.2">
      <c r="A13" s="513" t="s">
        <v>150</v>
      </c>
      <c r="B13" s="513"/>
      <c r="C13" s="56"/>
      <c r="D13" s="56"/>
      <c r="E13" s="56"/>
      <c r="G13" s="301"/>
      <c r="K13" s="302"/>
      <c r="O13" s="302"/>
      <c r="S13" s="302"/>
      <c r="U13" s="36"/>
      <c r="V13" s="290"/>
    </row>
    <row r="14" spans="1:23" ht="12" customHeight="1" x14ac:dyDescent="0.2">
      <c r="A14" s="497" t="s">
        <v>22</v>
      </c>
      <c r="B14" s="497"/>
      <c r="C14" s="57"/>
      <c r="D14" s="57"/>
      <c r="E14" s="57"/>
      <c r="F14" s="128">
        <v>63.262</v>
      </c>
      <c r="G14" s="135" t="s">
        <v>4</v>
      </c>
      <c r="H14" s="128">
        <v>13.391999999999999</v>
      </c>
      <c r="I14" s="97" t="s">
        <v>286</v>
      </c>
      <c r="J14" s="128">
        <v>52629.144</v>
      </c>
      <c r="K14" s="135" t="s">
        <v>4</v>
      </c>
      <c r="L14" s="128">
        <v>11596.213</v>
      </c>
      <c r="M14" s="97" t="s">
        <v>286</v>
      </c>
      <c r="N14" s="128">
        <v>1080.5129999999999</v>
      </c>
      <c r="O14" s="135" t="s">
        <v>4</v>
      </c>
      <c r="P14" s="128">
        <v>231.91200000000001</v>
      </c>
      <c r="Q14" s="97" t="s">
        <v>286</v>
      </c>
      <c r="R14" s="128">
        <v>888.66600000000005</v>
      </c>
      <c r="S14" s="135" t="s">
        <v>4</v>
      </c>
      <c r="T14" s="128">
        <v>191.71700000000001</v>
      </c>
      <c r="U14" s="35"/>
    </row>
    <row r="15" spans="1:23" ht="12" customHeight="1" x14ac:dyDescent="0.2">
      <c r="A15" s="134"/>
      <c r="B15" s="60" t="s">
        <v>5</v>
      </c>
      <c r="C15" s="60"/>
      <c r="D15" s="60"/>
      <c r="E15" s="60"/>
      <c r="F15" s="36"/>
      <c r="G15" s="135"/>
      <c r="H15" s="36"/>
      <c r="I15" s="36"/>
      <c r="J15" s="36"/>
      <c r="K15" s="48"/>
      <c r="L15" s="36"/>
      <c r="M15" s="36"/>
      <c r="N15" s="36"/>
      <c r="O15" s="48"/>
      <c r="P15" s="36"/>
      <c r="Q15" s="36"/>
      <c r="R15" s="36"/>
      <c r="S15" s="48"/>
      <c r="T15" s="36"/>
      <c r="U15" s="35"/>
      <c r="V15" s="198"/>
    </row>
    <row r="16" spans="1:23" ht="12" customHeight="1" x14ac:dyDescent="0.2">
      <c r="A16" s="12"/>
      <c r="B16" s="60" t="s">
        <v>85</v>
      </c>
      <c r="C16" s="60"/>
      <c r="D16" s="60"/>
      <c r="E16" s="60"/>
      <c r="F16" s="129">
        <v>13.961</v>
      </c>
      <c r="G16" s="135" t="s">
        <v>4</v>
      </c>
      <c r="H16" s="129">
        <v>7.8810000000000002</v>
      </c>
      <c r="I16" s="1" t="s">
        <v>286</v>
      </c>
      <c r="J16" s="129">
        <v>3133.9110000000001</v>
      </c>
      <c r="K16" s="135" t="s">
        <v>4</v>
      </c>
      <c r="L16" s="129">
        <v>1833.93</v>
      </c>
      <c r="M16" s="1" t="s">
        <v>286</v>
      </c>
      <c r="N16" s="129">
        <v>215.488</v>
      </c>
      <c r="O16" s="135" t="s">
        <v>4</v>
      </c>
      <c r="P16" s="129">
        <v>124.902</v>
      </c>
      <c r="Q16" s="1" t="s">
        <v>286</v>
      </c>
      <c r="R16" s="129">
        <v>45.161999999999999</v>
      </c>
      <c r="S16" s="135" t="s">
        <v>4</v>
      </c>
      <c r="T16" s="129">
        <v>23.747</v>
      </c>
      <c r="U16" s="35"/>
    </row>
    <row r="17" spans="1:22" ht="12" customHeight="1" x14ac:dyDescent="0.2">
      <c r="A17" s="12"/>
      <c r="B17" s="60" t="s">
        <v>86</v>
      </c>
      <c r="C17" s="60"/>
      <c r="D17" s="60"/>
      <c r="E17" s="60"/>
      <c r="F17" s="129">
        <v>2.351</v>
      </c>
      <c r="G17" s="135" t="s">
        <v>4</v>
      </c>
      <c r="H17" s="129">
        <v>2.5990000000000002</v>
      </c>
      <c r="I17" s="1" t="s">
        <v>286</v>
      </c>
      <c r="J17" s="129">
        <v>3376.4229999999998</v>
      </c>
      <c r="K17" s="135" t="s">
        <v>4</v>
      </c>
      <c r="L17" s="129">
        <v>3644.252</v>
      </c>
      <c r="M17" s="1" t="s">
        <v>286</v>
      </c>
      <c r="N17" s="129">
        <v>25.901</v>
      </c>
      <c r="O17" s="135" t="s">
        <v>4</v>
      </c>
      <c r="P17" s="129">
        <v>20.600999999999999</v>
      </c>
      <c r="Q17" s="1" t="s">
        <v>286</v>
      </c>
      <c r="R17" s="129">
        <v>36.357999999999997</v>
      </c>
      <c r="S17" s="135" t="s">
        <v>4</v>
      </c>
      <c r="T17" s="129">
        <v>28.201000000000001</v>
      </c>
      <c r="U17" s="35"/>
      <c r="V17" s="198"/>
    </row>
    <row r="18" spans="1:22" ht="12" customHeight="1" x14ac:dyDescent="0.2">
      <c r="A18" s="12"/>
      <c r="B18" s="60" t="s">
        <v>87</v>
      </c>
      <c r="C18" s="60"/>
      <c r="D18" s="60"/>
      <c r="E18" s="60"/>
      <c r="F18" s="129">
        <v>20.663</v>
      </c>
      <c r="G18" s="135" t="s">
        <v>4</v>
      </c>
      <c r="H18" s="129">
        <v>7.4779999999999998</v>
      </c>
      <c r="I18" s="1" t="s">
        <v>286</v>
      </c>
      <c r="J18" s="129">
        <v>18000.036</v>
      </c>
      <c r="K18" s="135" t="s">
        <v>4</v>
      </c>
      <c r="L18" s="129">
        <v>6544.241</v>
      </c>
      <c r="M18" s="1" t="s">
        <v>286</v>
      </c>
      <c r="N18" s="129">
        <v>358.18900000000002</v>
      </c>
      <c r="O18" s="135" t="s">
        <v>4</v>
      </c>
      <c r="P18" s="129">
        <v>125.78100000000001</v>
      </c>
      <c r="Q18" s="1" t="s">
        <v>286</v>
      </c>
      <c r="R18" s="129">
        <v>290.44499999999999</v>
      </c>
      <c r="S18" s="135" t="s">
        <v>4</v>
      </c>
      <c r="T18" s="129">
        <v>93.561999999999998</v>
      </c>
      <c r="U18" s="16"/>
    </row>
    <row r="19" spans="1:22" ht="12" customHeight="1" x14ac:dyDescent="0.2">
      <c r="A19" s="12"/>
      <c r="B19" s="60" t="s">
        <v>182</v>
      </c>
      <c r="C19" s="60"/>
      <c r="D19" s="60"/>
      <c r="E19" s="60"/>
      <c r="F19" s="129">
        <v>5.9059999999999997</v>
      </c>
      <c r="G19" s="135" t="s">
        <v>4</v>
      </c>
      <c r="H19" s="129">
        <v>3.0720000000000001</v>
      </c>
      <c r="I19" s="1" t="s">
        <v>286</v>
      </c>
      <c r="J19" s="129">
        <v>6140.3230000000003</v>
      </c>
      <c r="K19" s="135" t="s">
        <v>4</v>
      </c>
      <c r="L19" s="129">
        <v>3418.4110000000001</v>
      </c>
      <c r="M19" s="1" t="s">
        <v>286</v>
      </c>
      <c r="N19" s="129">
        <v>120.965</v>
      </c>
      <c r="O19" s="135" t="s">
        <v>4</v>
      </c>
      <c r="P19" s="129">
        <v>64.616</v>
      </c>
      <c r="Q19" s="1" t="s">
        <v>286</v>
      </c>
      <c r="R19" s="129">
        <v>121.446</v>
      </c>
      <c r="S19" s="135" t="s">
        <v>4</v>
      </c>
      <c r="T19" s="129">
        <v>69.632000000000005</v>
      </c>
      <c r="U19" s="35"/>
    </row>
    <row r="20" spans="1:22" ht="12" customHeight="1" x14ac:dyDescent="0.2">
      <c r="A20" s="12"/>
      <c r="B20" s="60" t="s">
        <v>183</v>
      </c>
      <c r="C20" s="60"/>
      <c r="D20" s="60"/>
      <c r="E20" s="60"/>
      <c r="F20" s="129">
        <v>8.4879999999999995</v>
      </c>
      <c r="G20" s="135" t="s">
        <v>4</v>
      </c>
      <c r="H20" s="129">
        <v>4.7699999999999996</v>
      </c>
      <c r="I20" s="1" t="s">
        <v>286</v>
      </c>
      <c r="J20" s="129">
        <v>4911.5479999999998</v>
      </c>
      <c r="K20" s="135" t="s">
        <v>4</v>
      </c>
      <c r="L20" s="129">
        <v>3574.66</v>
      </c>
      <c r="M20" s="1" t="s">
        <v>286</v>
      </c>
      <c r="N20" s="129">
        <v>153.79599999999999</v>
      </c>
      <c r="O20" s="135" t="s">
        <v>4</v>
      </c>
      <c r="P20" s="129">
        <v>105.90300000000001</v>
      </c>
      <c r="Q20" s="1" t="s">
        <v>286</v>
      </c>
      <c r="R20" s="129">
        <v>104.91800000000001</v>
      </c>
      <c r="S20" s="135" t="s">
        <v>4</v>
      </c>
      <c r="T20" s="129">
        <v>85.888000000000005</v>
      </c>
      <c r="U20" s="16"/>
    </row>
    <row r="21" spans="1:22" ht="5.25" customHeight="1" x14ac:dyDescent="0.2">
      <c r="A21" s="17"/>
      <c r="B21" s="17"/>
      <c r="C21" s="17"/>
      <c r="D21" s="17"/>
      <c r="E21" s="17"/>
      <c r="F21" s="17"/>
      <c r="G21" s="17"/>
      <c r="H21" s="17"/>
      <c r="I21" s="17"/>
      <c r="J21" s="17"/>
      <c r="K21" s="17"/>
      <c r="L21" s="17"/>
      <c r="M21" s="17"/>
      <c r="N21" s="17"/>
      <c r="O21" s="17"/>
      <c r="P21" s="17"/>
      <c r="Q21" s="17"/>
      <c r="R21" s="17"/>
      <c r="S21" s="17"/>
      <c r="T21" s="17"/>
      <c r="U21" s="59"/>
    </row>
    <row r="22" spans="1:22" ht="6" customHeight="1" x14ac:dyDescent="0.2">
      <c r="A22" s="61"/>
      <c r="B22" s="61"/>
      <c r="C22" s="61"/>
      <c r="D22" s="61"/>
      <c r="E22" s="61"/>
      <c r="F22" s="7"/>
      <c r="G22" s="58"/>
      <c r="H22" s="62"/>
      <c r="I22" s="62"/>
      <c r="J22" s="62"/>
      <c r="K22" s="58"/>
      <c r="L22" s="62"/>
      <c r="M22" s="62"/>
      <c r="N22" s="62"/>
      <c r="O22" s="58"/>
      <c r="P22" s="62"/>
      <c r="Q22" s="62"/>
      <c r="R22" s="62"/>
      <c r="S22" s="58"/>
      <c r="T22" s="62"/>
      <c r="U22" s="36"/>
    </row>
    <row r="23" spans="1:22" ht="12" customHeight="1" x14ac:dyDescent="0.2">
      <c r="A23" s="513" t="s">
        <v>151</v>
      </c>
      <c r="B23" s="513"/>
      <c r="C23" s="56"/>
      <c r="D23" s="56"/>
      <c r="E23" s="56"/>
      <c r="K23" s="1"/>
      <c r="O23" s="1"/>
      <c r="S23" s="1"/>
      <c r="U23" s="35"/>
    </row>
    <row r="24" spans="1:22" ht="12" customHeight="1" x14ac:dyDescent="0.2">
      <c r="A24" s="497" t="s">
        <v>22</v>
      </c>
      <c r="B24" s="497"/>
      <c r="C24" s="57"/>
      <c r="D24" s="57"/>
      <c r="E24" s="57"/>
      <c r="F24" s="128">
        <v>127.97499999999999</v>
      </c>
      <c r="G24" s="135" t="s">
        <v>4</v>
      </c>
      <c r="H24" s="128">
        <v>28.103999999999999</v>
      </c>
      <c r="I24" s="97" t="s">
        <v>286</v>
      </c>
      <c r="J24" s="128">
        <v>56354.762999999999</v>
      </c>
      <c r="K24" s="135" t="s">
        <v>4</v>
      </c>
      <c r="L24" s="128">
        <v>13840.294</v>
      </c>
      <c r="M24" s="97" t="s">
        <v>286</v>
      </c>
      <c r="N24" s="128">
        <v>2347.654</v>
      </c>
      <c r="O24" s="135" t="s">
        <v>4</v>
      </c>
      <c r="P24" s="128">
        <v>562.44000000000005</v>
      </c>
      <c r="Q24" s="97" t="s">
        <v>286</v>
      </c>
      <c r="R24" s="128">
        <v>901.96799999999996</v>
      </c>
      <c r="S24" s="135" t="s">
        <v>4</v>
      </c>
      <c r="T24" s="128">
        <v>226.74600000000001</v>
      </c>
      <c r="U24" s="35"/>
    </row>
    <row r="25" spans="1:22" ht="12" customHeight="1" x14ac:dyDescent="0.2">
      <c r="A25" s="134"/>
      <c r="B25" s="60" t="s">
        <v>5</v>
      </c>
      <c r="C25" s="60"/>
      <c r="D25" s="60"/>
      <c r="E25" s="60"/>
      <c r="F25" s="36"/>
      <c r="G25" s="135"/>
      <c r="H25" s="36"/>
      <c r="I25" s="36"/>
      <c r="J25" s="36"/>
      <c r="K25" s="135"/>
      <c r="L25" s="36"/>
      <c r="M25" s="36"/>
      <c r="N25" s="36"/>
      <c r="O25" s="135"/>
      <c r="P25" s="36"/>
      <c r="Q25" s="36"/>
      <c r="R25" s="36"/>
      <c r="S25" s="135"/>
      <c r="T25" s="36"/>
      <c r="U25" s="35"/>
    </row>
    <row r="26" spans="1:22" ht="12" customHeight="1" x14ac:dyDescent="0.2">
      <c r="A26" s="12"/>
      <c r="B26" s="60" t="s">
        <v>88</v>
      </c>
      <c r="C26" s="60"/>
      <c r="D26" s="60"/>
      <c r="E26" s="60"/>
      <c r="F26" s="129">
        <v>127.684</v>
      </c>
      <c r="G26" s="135" t="s">
        <v>4</v>
      </c>
      <c r="H26" s="129">
        <v>28.102</v>
      </c>
      <c r="I26" s="1" t="s">
        <v>286</v>
      </c>
      <c r="J26" s="129">
        <v>55955.504999999997</v>
      </c>
      <c r="K26" s="135" t="s">
        <v>4</v>
      </c>
      <c r="L26" s="129">
        <v>13830.904</v>
      </c>
      <c r="M26" s="1" t="s">
        <v>286</v>
      </c>
      <c r="N26" s="129">
        <v>2344.3119999999999</v>
      </c>
      <c r="O26" s="135" t="s">
        <v>4</v>
      </c>
      <c r="P26" s="129">
        <v>562.43100000000004</v>
      </c>
      <c r="Q26" s="1" t="s">
        <v>286</v>
      </c>
      <c r="R26" s="129">
        <v>899.46199999999999</v>
      </c>
      <c r="S26" s="135" t="s">
        <v>4</v>
      </c>
      <c r="T26" s="129">
        <v>226.73</v>
      </c>
      <c r="U26" s="35"/>
    </row>
    <row r="27" spans="1:22" ht="5.25" customHeight="1" x14ac:dyDescent="0.2">
      <c r="A27" s="17"/>
      <c r="B27" s="17"/>
      <c r="C27" s="17"/>
      <c r="D27" s="17"/>
      <c r="E27" s="17"/>
      <c r="F27" s="17"/>
      <c r="G27" s="17"/>
      <c r="H27" s="17"/>
      <c r="I27" s="17"/>
      <c r="J27" s="17"/>
      <c r="K27" s="17"/>
      <c r="L27" s="17"/>
      <c r="M27" s="17"/>
      <c r="N27" s="17"/>
      <c r="O27" s="17"/>
      <c r="P27" s="17"/>
      <c r="Q27" s="17"/>
      <c r="R27" s="17"/>
      <c r="S27" s="17"/>
      <c r="T27" s="17"/>
      <c r="U27" s="59"/>
    </row>
    <row r="28" spans="1:22" ht="6" customHeight="1" x14ac:dyDescent="0.2">
      <c r="A28" s="60"/>
      <c r="B28" s="60"/>
      <c r="C28" s="60"/>
      <c r="D28" s="60"/>
      <c r="E28" s="60"/>
      <c r="F28" s="12"/>
      <c r="G28" s="48"/>
      <c r="H28" s="12"/>
      <c r="I28" s="12"/>
      <c r="J28" s="12"/>
      <c r="K28" s="48"/>
      <c r="L28" s="12"/>
      <c r="M28" s="12"/>
      <c r="N28" s="12"/>
      <c r="O28" s="48"/>
      <c r="P28" s="12"/>
      <c r="Q28" s="12"/>
      <c r="R28" s="12"/>
      <c r="S28" s="48"/>
      <c r="T28" s="12"/>
      <c r="U28" s="36"/>
    </row>
    <row r="29" spans="1:22" ht="11.25" customHeight="1" x14ac:dyDescent="0.2">
      <c r="A29" s="513" t="s">
        <v>152</v>
      </c>
      <c r="B29" s="513"/>
      <c r="C29" s="513"/>
      <c r="D29" s="513"/>
      <c r="E29" s="513"/>
      <c r="F29" s="513"/>
      <c r="J29" s="291"/>
      <c r="K29" s="1"/>
      <c r="O29" s="1"/>
      <c r="S29" s="1"/>
      <c r="U29" s="35"/>
    </row>
    <row r="30" spans="1:22" ht="11.25" customHeight="1" x14ac:dyDescent="0.2">
      <c r="A30" s="497" t="s">
        <v>22</v>
      </c>
      <c r="B30" s="497"/>
      <c r="C30" s="57"/>
      <c r="D30" s="57"/>
      <c r="E30" s="57"/>
      <c r="F30" s="128" t="s">
        <v>285</v>
      </c>
      <c r="G30" s="135" t="s">
        <v>4</v>
      </c>
      <c r="H30" s="128" t="s">
        <v>285</v>
      </c>
      <c r="I30" s="97" t="s">
        <v>286</v>
      </c>
      <c r="J30" s="128" t="s">
        <v>285</v>
      </c>
      <c r="K30" s="135" t="s">
        <v>4</v>
      </c>
      <c r="L30" s="128" t="s">
        <v>285</v>
      </c>
      <c r="M30" s="97" t="s">
        <v>286</v>
      </c>
      <c r="N30" s="128" t="s">
        <v>285</v>
      </c>
      <c r="O30" s="135" t="s">
        <v>4</v>
      </c>
      <c r="P30" s="128" t="s">
        <v>285</v>
      </c>
      <c r="Q30" s="97" t="s">
        <v>286</v>
      </c>
      <c r="R30" s="128" t="s">
        <v>285</v>
      </c>
      <c r="S30" s="135" t="s">
        <v>4</v>
      </c>
      <c r="T30" s="128" t="s">
        <v>285</v>
      </c>
      <c r="U30" s="35"/>
    </row>
    <row r="31" spans="1:22" ht="5.25" customHeight="1" x14ac:dyDescent="0.2">
      <c r="A31" s="17"/>
      <c r="B31" s="17"/>
      <c r="C31" s="17"/>
      <c r="D31" s="17"/>
      <c r="E31" s="17"/>
      <c r="F31" s="17"/>
      <c r="G31" s="294"/>
      <c r="H31" s="17"/>
      <c r="I31" s="17"/>
      <c r="J31" s="17"/>
      <c r="K31" s="17"/>
      <c r="L31" s="17"/>
      <c r="M31" s="17"/>
      <c r="N31" s="17"/>
      <c r="O31" s="17"/>
      <c r="P31" s="17"/>
      <c r="Q31" s="17"/>
      <c r="R31" s="17"/>
      <c r="S31" s="17"/>
      <c r="T31" s="17"/>
      <c r="U31" s="35"/>
    </row>
    <row r="32" spans="1:22" ht="6" customHeight="1" x14ac:dyDescent="0.2">
      <c r="A32" s="60"/>
      <c r="B32" s="60"/>
      <c r="C32" s="60"/>
      <c r="D32" s="60"/>
      <c r="E32" s="60"/>
      <c r="F32" s="12"/>
      <c r="G32" s="48"/>
      <c r="H32" s="12"/>
      <c r="I32" s="12"/>
      <c r="J32" s="12"/>
      <c r="K32" s="48"/>
      <c r="L32" s="12"/>
      <c r="M32" s="12"/>
      <c r="N32" s="12"/>
      <c r="O32" s="48"/>
      <c r="P32" s="12"/>
      <c r="Q32" s="12"/>
      <c r="R32" s="12"/>
      <c r="S32" s="48"/>
      <c r="T32" s="12"/>
      <c r="U32" s="35"/>
    </row>
    <row r="33" spans="1:23" ht="11.25" customHeight="1" x14ac:dyDescent="0.2">
      <c r="A33" s="513" t="s">
        <v>284</v>
      </c>
      <c r="B33" s="513"/>
      <c r="C33" s="56"/>
      <c r="D33" s="56"/>
      <c r="E33" s="56"/>
      <c r="F33" s="56"/>
      <c r="G33" s="70"/>
      <c r="H33" s="56"/>
      <c r="I33" s="56"/>
      <c r="J33" s="37"/>
      <c r="K33" s="48"/>
      <c r="L33" s="37"/>
      <c r="M33" s="37"/>
      <c r="N33" s="37"/>
      <c r="O33" s="48"/>
      <c r="P33" s="37"/>
      <c r="Q33" s="37"/>
      <c r="R33" s="37"/>
      <c r="S33" s="48"/>
      <c r="T33" s="37"/>
      <c r="U33" s="16"/>
    </row>
    <row r="34" spans="1:23" ht="11.25" customHeight="1" x14ac:dyDescent="0.2">
      <c r="A34" s="497" t="s">
        <v>22</v>
      </c>
      <c r="B34" s="497"/>
      <c r="C34" s="57"/>
      <c r="D34" s="57"/>
      <c r="E34" s="57"/>
      <c r="F34" s="128" t="s">
        <v>285</v>
      </c>
      <c r="G34" s="135" t="s">
        <v>4</v>
      </c>
      <c r="H34" s="128" t="s">
        <v>285</v>
      </c>
      <c r="I34" s="97" t="s">
        <v>286</v>
      </c>
      <c r="J34" s="128" t="s">
        <v>285</v>
      </c>
      <c r="K34" s="135" t="s">
        <v>4</v>
      </c>
      <c r="L34" s="128" t="s">
        <v>285</v>
      </c>
      <c r="M34" s="97" t="s">
        <v>286</v>
      </c>
      <c r="N34" s="128" t="s">
        <v>285</v>
      </c>
      <c r="O34" s="135" t="s">
        <v>4</v>
      </c>
      <c r="P34" s="128" t="s">
        <v>285</v>
      </c>
      <c r="Q34" s="97" t="s">
        <v>286</v>
      </c>
      <c r="R34" s="128" t="s">
        <v>285</v>
      </c>
      <c r="S34" s="135" t="s">
        <v>4</v>
      </c>
      <c r="T34" s="128" t="s">
        <v>285</v>
      </c>
      <c r="U34" s="16"/>
    </row>
    <row r="35" spans="1:23" ht="5.25" customHeight="1" x14ac:dyDescent="0.2">
      <c r="A35" s="17"/>
      <c r="B35" s="17"/>
      <c r="C35" s="17"/>
      <c r="D35" s="17"/>
      <c r="E35" s="17"/>
      <c r="F35" s="17"/>
      <c r="G35" s="17"/>
      <c r="H35" s="17"/>
      <c r="I35" s="17"/>
      <c r="J35" s="17"/>
      <c r="K35" s="17"/>
      <c r="L35" s="17"/>
      <c r="M35" s="17"/>
      <c r="N35" s="17"/>
      <c r="O35" s="17"/>
      <c r="P35" s="17"/>
      <c r="Q35" s="17"/>
      <c r="R35" s="17"/>
      <c r="S35" s="17"/>
      <c r="T35" s="17"/>
      <c r="U35" s="35"/>
    </row>
    <row r="36" spans="1:23" ht="6" customHeight="1" x14ac:dyDescent="0.2">
      <c r="A36" s="60"/>
      <c r="B36" s="60"/>
      <c r="C36" s="60"/>
      <c r="D36" s="60"/>
      <c r="E36" s="60"/>
      <c r="F36" s="12"/>
      <c r="G36" s="48"/>
      <c r="H36" s="12"/>
      <c r="I36" s="12"/>
      <c r="J36" s="12"/>
      <c r="K36" s="48"/>
      <c r="L36" s="12"/>
      <c r="M36" s="12"/>
      <c r="N36" s="12"/>
      <c r="O36" s="48"/>
      <c r="P36" s="12"/>
      <c r="Q36" s="12"/>
      <c r="R36" s="12"/>
      <c r="S36" s="48"/>
      <c r="T36" s="12"/>
      <c r="U36" s="35"/>
    </row>
    <row r="37" spans="1:23" ht="13.5" customHeight="1" x14ac:dyDescent="0.2">
      <c r="A37" s="514" t="s">
        <v>206</v>
      </c>
      <c r="B37" s="514"/>
      <c r="C37" s="514"/>
      <c r="D37" s="514"/>
      <c r="E37" s="514"/>
      <c r="F37" s="514"/>
      <c r="G37" s="514"/>
      <c r="H37" s="514"/>
      <c r="I37" s="514"/>
      <c r="J37" s="59"/>
      <c r="K37" s="59"/>
      <c r="L37" s="59"/>
      <c r="M37" s="59"/>
      <c r="N37" s="59"/>
      <c r="O37" s="59"/>
      <c r="P37" s="59"/>
      <c r="Q37" s="59"/>
      <c r="R37" s="59"/>
      <c r="S37" s="59"/>
      <c r="T37" s="59"/>
      <c r="U37" s="59"/>
      <c r="V37" s="177"/>
      <c r="W37" s="177"/>
    </row>
    <row r="38" spans="1:23" ht="11.25" customHeight="1" x14ac:dyDescent="0.2">
      <c r="A38" s="497" t="s">
        <v>22</v>
      </c>
      <c r="B38" s="497"/>
      <c r="C38" s="57"/>
      <c r="D38" s="57"/>
      <c r="E38" s="57"/>
      <c r="F38" s="128">
        <v>18.420999999999999</v>
      </c>
      <c r="G38" s="135" t="s">
        <v>4</v>
      </c>
      <c r="H38" s="128">
        <v>10.96</v>
      </c>
      <c r="I38" s="97" t="s">
        <v>286</v>
      </c>
      <c r="J38" s="128">
        <v>3576.9789999999998</v>
      </c>
      <c r="K38" s="135" t="s">
        <v>4</v>
      </c>
      <c r="L38" s="128">
        <v>1963.91</v>
      </c>
      <c r="M38" s="97" t="s">
        <v>286</v>
      </c>
      <c r="N38" s="128" t="s">
        <v>285</v>
      </c>
      <c r="O38" s="135" t="s">
        <v>4</v>
      </c>
      <c r="P38" s="128" t="s">
        <v>285</v>
      </c>
      <c r="Q38" s="97" t="s">
        <v>286</v>
      </c>
      <c r="R38" s="128" t="s">
        <v>285</v>
      </c>
      <c r="S38" s="135" t="s">
        <v>4</v>
      </c>
      <c r="T38" s="128" t="s">
        <v>285</v>
      </c>
      <c r="U38" s="16"/>
    </row>
    <row r="39" spans="1:23" ht="5.25" customHeight="1" thickBot="1" x14ac:dyDescent="0.25">
      <c r="A39" s="158"/>
      <c r="B39" s="158"/>
      <c r="C39" s="158"/>
      <c r="D39" s="158"/>
      <c r="E39" s="158"/>
      <c r="F39" s="158"/>
      <c r="G39" s="158"/>
      <c r="H39" s="158"/>
      <c r="I39" s="158"/>
      <c r="J39" s="158"/>
      <c r="K39" s="158"/>
      <c r="L39" s="158"/>
      <c r="M39" s="158"/>
      <c r="N39" s="158"/>
      <c r="O39" s="158"/>
      <c r="P39" s="158"/>
      <c r="Q39" s="158"/>
      <c r="R39" s="158"/>
      <c r="S39" s="158"/>
      <c r="T39" s="158"/>
      <c r="U39" s="37"/>
    </row>
    <row r="40" spans="1:23" ht="5.25" customHeight="1" thickBot="1" x14ac:dyDescent="0.25">
      <c r="A40" s="159"/>
      <c r="B40" s="159"/>
      <c r="C40" s="159"/>
      <c r="D40" s="159"/>
      <c r="E40" s="159"/>
      <c r="F40" s="159"/>
      <c r="G40" s="159"/>
      <c r="H40" s="159"/>
      <c r="I40" s="159"/>
      <c r="J40" s="159"/>
      <c r="K40" s="159"/>
      <c r="L40" s="159"/>
      <c r="M40" s="159"/>
      <c r="N40" s="159"/>
      <c r="O40" s="159"/>
      <c r="P40" s="159"/>
      <c r="Q40" s="159"/>
      <c r="R40" s="159"/>
      <c r="S40" s="159"/>
      <c r="T40" s="159"/>
      <c r="U40" s="37"/>
    </row>
    <row r="41" spans="1:23" ht="10.5" customHeight="1" x14ac:dyDescent="0.2">
      <c r="A41" s="60"/>
      <c r="B41" s="60"/>
      <c r="C41" s="60"/>
      <c r="D41" s="60"/>
      <c r="E41" s="60"/>
      <c r="F41" s="35"/>
      <c r="G41" s="48"/>
      <c r="H41" s="35"/>
      <c r="I41" s="35"/>
      <c r="J41" s="35"/>
      <c r="K41" s="48"/>
      <c r="L41" s="35"/>
      <c r="M41" s="35"/>
      <c r="N41" s="35"/>
      <c r="O41" s="48"/>
      <c r="P41" s="35"/>
      <c r="Q41" s="35"/>
      <c r="R41" s="35"/>
      <c r="S41" s="48"/>
      <c r="T41" s="35"/>
      <c r="U41" s="36"/>
    </row>
    <row r="42" spans="1:23" ht="13.5" customHeight="1" x14ac:dyDescent="0.2">
      <c r="A42" s="514" t="s">
        <v>205</v>
      </c>
      <c r="B42" s="514"/>
      <c r="C42" s="514"/>
      <c r="D42" s="514"/>
      <c r="E42" s="514"/>
      <c r="F42" s="514"/>
      <c r="G42" s="514"/>
      <c r="H42" s="514"/>
      <c r="I42" s="59"/>
      <c r="J42" s="59"/>
      <c r="K42" s="59"/>
      <c r="L42" s="59"/>
      <c r="M42" s="59"/>
      <c r="N42" s="59"/>
      <c r="O42" s="59"/>
      <c r="P42" s="59"/>
      <c r="Q42" s="59"/>
      <c r="R42" s="59"/>
      <c r="S42" s="59"/>
      <c r="T42" s="59"/>
      <c r="U42" s="35"/>
    </row>
    <row r="43" spans="1:23" ht="11.25" customHeight="1" x14ac:dyDescent="0.2">
      <c r="A43" s="498" t="s">
        <v>22</v>
      </c>
      <c r="B43" s="498"/>
      <c r="C43" s="34"/>
      <c r="D43" s="34"/>
      <c r="E43" s="34"/>
      <c r="F43" s="128">
        <v>127.485</v>
      </c>
      <c r="G43" s="135" t="s">
        <v>4</v>
      </c>
      <c r="H43" s="128">
        <v>24.324999999999999</v>
      </c>
      <c r="I43" s="59" t="s">
        <v>286</v>
      </c>
      <c r="J43" s="128">
        <v>68951.596000000005</v>
      </c>
      <c r="K43" s="135" t="s">
        <v>4</v>
      </c>
      <c r="L43" s="128">
        <v>12036.118</v>
      </c>
      <c r="M43" s="59" t="s">
        <v>286</v>
      </c>
      <c r="N43" s="128">
        <v>2064.8009999999999</v>
      </c>
      <c r="O43" s="135" t="s">
        <v>4</v>
      </c>
      <c r="P43" s="128">
        <v>444.25099999999998</v>
      </c>
      <c r="Q43" s="59" t="s">
        <v>286</v>
      </c>
      <c r="R43" s="128">
        <v>1176.08</v>
      </c>
      <c r="S43" s="135" t="s">
        <v>4</v>
      </c>
      <c r="T43" s="128">
        <v>219.67699999999999</v>
      </c>
      <c r="U43" s="35"/>
    </row>
    <row r="44" spans="1:23" ht="6" customHeight="1" x14ac:dyDescent="0.2">
      <c r="A44" s="57"/>
      <c r="G44" s="38"/>
      <c r="H44" s="59"/>
      <c r="I44" s="59"/>
      <c r="J44" s="59"/>
      <c r="K44" s="38"/>
      <c r="L44" s="59"/>
      <c r="M44" s="59"/>
      <c r="N44" s="59"/>
      <c r="O44" s="135"/>
      <c r="P44" s="59"/>
      <c r="Q44" s="59"/>
      <c r="R44" s="59"/>
      <c r="S44" s="38"/>
      <c r="T44" s="59"/>
      <c r="U44" s="35"/>
    </row>
    <row r="45" spans="1:23" ht="11.25" customHeight="1" x14ac:dyDescent="0.2">
      <c r="A45" s="513" t="s">
        <v>150</v>
      </c>
      <c r="B45" s="513"/>
      <c r="C45" s="56"/>
      <c r="D45" s="56"/>
      <c r="E45" s="56"/>
      <c r="G45" s="301"/>
      <c r="K45" s="302"/>
      <c r="O45" s="302"/>
      <c r="S45" s="302"/>
      <c r="U45" s="35"/>
    </row>
    <row r="46" spans="1:23" ht="11.25" customHeight="1" x14ac:dyDescent="0.2">
      <c r="A46" s="497" t="s">
        <v>22</v>
      </c>
      <c r="B46" s="497"/>
      <c r="C46" s="57"/>
      <c r="D46" s="57"/>
      <c r="E46" s="57"/>
      <c r="F46" s="128">
        <v>57.171999999999997</v>
      </c>
      <c r="G46" s="135" t="s">
        <v>4</v>
      </c>
      <c r="H46" s="128">
        <v>13.381</v>
      </c>
      <c r="I46" s="97" t="s">
        <v>286</v>
      </c>
      <c r="J46" s="128">
        <v>39432.946000000004</v>
      </c>
      <c r="K46" s="135" t="s">
        <v>4</v>
      </c>
      <c r="L46" s="128">
        <v>8588.9210000000003</v>
      </c>
      <c r="M46" s="97" t="s">
        <v>286</v>
      </c>
      <c r="N46" s="128">
        <v>964.529</v>
      </c>
      <c r="O46" s="135" t="s">
        <v>4</v>
      </c>
      <c r="P46" s="128">
        <v>260.56</v>
      </c>
      <c r="Q46" s="97" t="s">
        <v>286</v>
      </c>
      <c r="R46" s="128">
        <v>712.44899999999996</v>
      </c>
      <c r="S46" s="135" t="s">
        <v>4</v>
      </c>
      <c r="T46" s="128">
        <v>158.452</v>
      </c>
      <c r="U46" s="19"/>
    </row>
    <row r="47" spans="1:23" ht="11.25" customHeight="1" x14ac:dyDescent="0.2">
      <c r="A47" s="134"/>
      <c r="B47" s="60" t="s">
        <v>5</v>
      </c>
      <c r="C47" s="60"/>
      <c r="D47" s="60"/>
      <c r="E47" s="60"/>
      <c r="F47" s="36"/>
      <c r="G47" s="135"/>
      <c r="H47" s="36"/>
      <c r="I47" s="36"/>
      <c r="J47" s="36"/>
      <c r="K47" s="48"/>
      <c r="L47" s="36"/>
      <c r="M47" s="36"/>
      <c r="N47" s="36"/>
      <c r="O47" s="48"/>
      <c r="P47" s="36"/>
      <c r="Q47" s="36"/>
      <c r="R47" s="36"/>
      <c r="S47" s="48"/>
      <c r="T47" s="36"/>
      <c r="U47" s="12"/>
    </row>
    <row r="48" spans="1:23" ht="11.25" customHeight="1" x14ac:dyDescent="0.2">
      <c r="A48" s="12"/>
      <c r="B48" s="60" t="s">
        <v>85</v>
      </c>
      <c r="C48" s="60"/>
      <c r="D48" s="60"/>
      <c r="E48" s="60"/>
      <c r="F48" s="129">
        <v>15.212999999999999</v>
      </c>
      <c r="G48" s="135" t="s">
        <v>4</v>
      </c>
      <c r="H48" s="129">
        <v>9.468</v>
      </c>
      <c r="I48" s="1" t="s">
        <v>286</v>
      </c>
      <c r="J48" s="129">
        <v>2106.6010000000001</v>
      </c>
      <c r="K48" s="135" t="s">
        <v>4</v>
      </c>
      <c r="L48" s="129">
        <v>1147.6949999999999</v>
      </c>
      <c r="M48" s="1" t="s">
        <v>286</v>
      </c>
      <c r="N48" s="129">
        <v>229.70099999999999</v>
      </c>
      <c r="O48" s="135" t="s">
        <v>4</v>
      </c>
      <c r="P48" s="129">
        <v>203.58</v>
      </c>
      <c r="Q48" s="1" t="s">
        <v>286</v>
      </c>
      <c r="R48" s="129">
        <v>29.265000000000001</v>
      </c>
      <c r="S48" s="135" t="s">
        <v>4</v>
      </c>
      <c r="T48" s="129">
        <v>19.346</v>
      </c>
      <c r="U48" s="12"/>
    </row>
    <row r="49" spans="1:21" ht="11.25" customHeight="1" x14ac:dyDescent="0.2">
      <c r="A49" s="12"/>
      <c r="B49" s="60" t="s">
        <v>86</v>
      </c>
      <c r="C49" s="60"/>
      <c r="D49" s="60"/>
      <c r="E49" s="60"/>
      <c r="F49" s="129">
        <v>2.4369999999999998</v>
      </c>
      <c r="G49" s="135" t="s">
        <v>4</v>
      </c>
      <c r="H49" s="129">
        <v>2.6230000000000002</v>
      </c>
      <c r="I49" s="1" t="s">
        <v>286</v>
      </c>
      <c r="J49" s="129">
        <v>3692.9279999999999</v>
      </c>
      <c r="K49" s="135" t="s">
        <v>4</v>
      </c>
      <c r="L49" s="129">
        <v>3768.277</v>
      </c>
      <c r="M49" s="1" t="s">
        <v>286</v>
      </c>
      <c r="N49" s="129">
        <v>24.927</v>
      </c>
      <c r="O49" s="135" t="s">
        <v>4</v>
      </c>
      <c r="P49" s="129">
        <v>19.268000000000001</v>
      </c>
      <c r="Q49" s="1" t="s">
        <v>286</v>
      </c>
      <c r="R49" s="129">
        <v>39.875</v>
      </c>
      <c r="S49" s="135" t="s">
        <v>4</v>
      </c>
      <c r="T49" s="129">
        <v>32.027000000000001</v>
      </c>
      <c r="U49" s="12"/>
    </row>
    <row r="50" spans="1:21" ht="11.25" customHeight="1" x14ac:dyDescent="0.2">
      <c r="A50" s="12"/>
      <c r="B50" s="60" t="s">
        <v>87</v>
      </c>
      <c r="C50" s="60"/>
      <c r="D50" s="60"/>
      <c r="E50" s="60"/>
      <c r="F50" s="129">
        <v>17.003</v>
      </c>
      <c r="G50" s="135" t="s">
        <v>4</v>
      </c>
      <c r="H50" s="129">
        <v>4.7469999999999999</v>
      </c>
      <c r="I50" s="1" t="s">
        <v>286</v>
      </c>
      <c r="J50" s="129">
        <v>13609.732</v>
      </c>
      <c r="K50" s="135" t="s">
        <v>4</v>
      </c>
      <c r="L50" s="129">
        <v>3750.5390000000002</v>
      </c>
      <c r="M50" s="1" t="s">
        <v>286</v>
      </c>
      <c r="N50" s="129">
        <v>313.83499999999998</v>
      </c>
      <c r="O50" s="135" t="s">
        <v>4</v>
      </c>
      <c r="P50" s="129">
        <v>86.347999999999999</v>
      </c>
      <c r="Q50" s="1" t="s">
        <v>286</v>
      </c>
      <c r="R50" s="129">
        <v>259.91800000000001</v>
      </c>
      <c r="S50" s="135" t="s">
        <v>4</v>
      </c>
      <c r="T50" s="129">
        <v>74.567999999999998</v>
      </c>
      <c r="U50" s="12"/>
    </row>
    <row r="51" spans="1:21" ht="11.25" customHeight="1" x14ac:dyDescent="0.2">
      <c r="A51" s="12"/>
      <c r="B51" s="60" t="s">
        <v>182</v>
      </c>
      <c r="C51" s="60"/>
      <c r="D51" s="60"/>
      <c r="E51" s="60"/>
      <c r="F51" s="129">
        <v>4.9729999999999999</v>
      </c>
      <c r="G51" s="135" t="s">
        <v>4</v>
      </c>
      <c r="H51" s="129">
        <v>3.327</v>
      </c>
      <c r="I51" s="1" t="s">
        <v>286</v>
      </c>
      <c r="J51" s="129">
        <v>5404.8580000000002</v>
      </c>
      <c r="K51" s="135" t="s">
        <v>4</v>
      </c>
      <c r="L51" s="129">
        <v>3990.91</v>
      </c>
      <c r="M51" s="1" t="s">
        <v>286</v>
      </c>
      <c r="N51" s="129">
        <v>97.114999999999995</v>
      </c>
      <c r="O51" s="135" t="s">
        <v>4</v>
      </c>
      <c r="P51" s="129">
        <v>65.466999999999999</v>
      </c>
      <c r="Q51" s="1" t="s">
        <v>286</v>
      </c>
      <c r="R51" s="129">
        <v>104.703</v>
      </c>
      <c r="S51" s="135" t="s">
        <v>4</v>
      </c>
      <c r="T51" s="129">
        <v>78.399000000000001</v>
      </c>
      <c r="U51" s="12"/>
    </row>
    <row r="52" spans="1:21" ht="11.25" customHeight="1" x14ac:dyDescent="0.2">
      <c r="A52" s="12"/>
      <c r="B52" s="60" t="s">
        <v>183</v>
      </c>
      <c r="C52" s="60"/>
      <c r="D52" s="60"/>
      <c r="E52" s="60"/>
      <c r="F52" s="129">
        <v>6.5229999999999997</v>
      </c>
      <c r="G52" s="135" t="s">
        <v>4</v>
      </c>
      <c r="H52" s="129">
        <v>4.37</v>
      </c>
      <c r="I52" s="1" t="s">
        <v>286</v>
      </c>
      <c r="J52" s="129">
        <v>2617.8409999999999</v>
      </c>
      <c r="K52" s="135" t="s">
        <v>4</v>
      </c>
      <c r="L52" s="129">
        <v>2141.3870000000002</v>
      </c>
      <c r="M52" s="1" t="s">
        <v>286</v>
      </c>
      <c r="N52" s="129">
        <v>109.914</v>
      </c>
      <c r="O52" s="135" t="s">
        <v>4</v>
      </c>
      <c r="P52" s="129">
        <v>90.266999999999996</v>
      </c>
      <c r="Q52" s="1" t="s">
        <v>286</v>
      </c>
      <c r="R52" s="129">
        <v>46.978000000000002</v>
      </c>
      <c r="S52" s="135" t="s">
        <v>4</v>
      </c>
      <c r="T52" s="129">
        <v>42.664000000000001</v>
      </c>
    </row>
    <row r="53" spans="1:21" ht="5.25" customHeight="1" x14ac:dyDescent="0.2">
      <c r="A53" s="17"/>
      <c r="B53" s="17"/>
      <c r="C53" s="17"/>
      <c r="D53" s="17"/>
      <c r="E53" s="17"/>
      <c r="F53" s="17"/>
      <c r="G53" s="294"/>
      <c r="H53" s="17"/>
      <c r="I53" s="17"/>
      <c r="J53" s="17"/>
      <c r="K53" s="17"/>
      <c r="L53" s="17"/>
      <c r="M53" s="17"/>
      <c r="N53" s="17"/>
      <c r="O53" s="17"/>
      <c r="P53" s="17"/>
      <c r="Q53" s="17"/>
      <c r="R53" s="17"/>
      <c r="S53" s="17"/>
      <c r="T53" s="17"/>
    </row>
    <row r="54" spans="1:21" ht="6" customHeight="1" x14ac:dyDescent="0.2">
      <c r="A54" s="61"/>
      <c r="B54" s="61"/>
      <c r="C54" s="61"/>
      <c r="D54" s="61"/>
      <c r="E54" s="61"/>
      <c r="F54" s="7"/>
      <c r="G54" s="58"/>
      <c r="H54" s="62"/>
      <c r="I54" s="62"/>
      <c r="J54" s="62"/>
      <c r="K54" s="58"/>
      <c r="L54" s="62"/>
      <c r="M54" s="62"/>
      <c r="N54" s="62"/>
      <c r="O54" s="58"/>
      <c r="P54" s="62"/>
      <c r="Q54" s="62"/>
      <c r="R54" s="62"/>
      <c r="S54" s="58"/>
      <c r="T54" s="62"/>
    </row>
    <row r="55" spans="1:21" ht="11.25" customHeight="1" x14ac:dyDescent="0.2">
      <c r="A55" s="513" t="s">
        <v>151</v>
      </c>
      <c r="B55" s="513"/>
      <c r="C55" s="56"/>
      <c r="D55" s="56"/>
      <c r="E55" s="56"/>
      <c r="G55" s="301"/>
      <c r="K55" s="1"/>
      <c r="O55" s="1"/>
      <c r="S55" s="1"/>
    </row>
    <row r="56" spans="1:21" ht="11.25" customHeight="1" x14ac:dyDescent="0.2">
      <c r="A56" s="497" t="s">
        <v>22</v>
      </c>
      <c r="B56" s="497"/>
      <c r="C56" s="57"/>
      <c r="D56" s="57"/>
      <c r="E56" s="57"/>
      <c r="F56" s="128">
        <v>70.313000000000002</v>
      </c>
      <c r="G56" s="135" t="s">
        <v>4</v>
      </c>
      <c r="H56" s="128">
        <v>20.716000000000001</v>
      </c>
      <c r="I56" s="97" t="s">
        <v>286</v>
      </c>
      <c r="J56" s="128">
        <v>29518.65</v>
      </c>
      <c r="K56" s="135" t="s">
        <v>4</v>
      </c>
      <c r="L56" s="128">
        <v>8775.0789999999997</v>
      </c>
      <c r="M56" s="97" t="s">
        <v>286</v>
      </c>
      <c r="N56" s="128">
        <v>1100.2719999999999</v>
      </c>
      <c r="O56" s="135" t="s">
        <v>4</v>
      </c>
      <c r="P56" s="128">
        <v>364.75599999999997</v>
      </c>
      <c r="Q56" s="97" t="s">
        <v>286</v>
      </c>
      <c r="R56" s="128">
        <v>463.63099999999997</v>
      </c>
      <c r="S56" s="135" t="s">
        <v>4</v>
      </c>
      <c r="T56" s="128">
        <v>157.16399999999999</v>
      </c>
    </row>
    <row r="57" spans="1:21" ht="11.25" customHeight="1" x14ac:dyDescent="0.2">
      <c r="A57" s="134"/>
      <c r="B57" s="60" t="s">
        <v>5</v>
      </c>
      <c r="C57" s="60"/>
      <c r="D57" s="60"/>
      <c r="E57" s="60"/>
      <c r="F57" s="36"/>
      <c r="G57" s="135"/>
      <c r="H57" s="36"/>
      <c r="I57" s="36"/>
      <c r="J57" s="36"/>
      <c r="K57" s="48"/>
      <c r="L57" s="36"/>
      <c r="M57" s="36"/>
      <c r="N57" s="36"/>
      <c r="O57" s="48"/>
      <c r="P57" s="36"/>
      <c r="Q57" s="36"/>
      <c r="R57" s="36"/>
      <c r="S57" s="48"/>
      <c r="T57" s="36"/>
    </row>
    <row r="58" spans="1:21" ht="11.25" customHeight="1" x14ac:dyDescent="0.2">
      <c r="A58" s="12"/>
      <c r="B58" s="60" t="s">
        <v>88</v>
      </c>
      <c r="C58" s="60"/>
      <c r="D58" s="60"/>
      <c r="E58" s="60"/>
      <c r="F58" s="129">
        <v>70.165999999999997</v>
      </c>
      <c r="G58" s="135" t="s">
        <v>4</v>
      </c>
      <c r="H58" s="129">
        <v>20.715</v>
      </c>
      <c r="I58" s="1" t="s">
        <v>286</v>
      </c>
      <c r="J58" s="129">
        <v>29305.855</v>
      </c>
      <c r="K58" s="135" t="s">
        <v>4</v>
      </c>
      <c r="L58" s="129">
        <v>8766.2479999999996</v>
      </c>
      <c r="M58" s="1" t="s">
        <v>286</v>
      </c>
      <c r="N58" s="129">
        <v>1097.9069999999999</v>
      </c>
      <c r="O58" s="135" t="s">
        <v>4</v>
      </c>
      <c r="P58" s="129">
        <v>364.73700000000002</v>
      </c>
      <c r="Q58" s="1" t="s">
        <v>286</v>
      </c>
      <c r="R58" s="129">
        <v>461.928</v>
      </c>
      <c r="S58" s="135" t="s">
        <v>4</v>
      </c>
      <c r="T58" s="129">
        <v>157.137</v>
      </c>
    </row>
    <row r="59" spans="1:21" ht="6" customHeight="1" x14ac:dyDescent="0.2">
      <c r="A59" s="17"/>
      <c r="B59" s="17"/>
      <c r="C59" s="17"/>
      <c r="D59" s="17"/>
      <c r="E59" s="17"/>
      <c r="F59" s="17"/>
      <c r="G59" s="17"/>
      <c r="H59" s="17"/>
      <c r="I59" s="17"/>
      <c r="J59" s="17"/>
      <c r="K59" s="17"/>
      <c r="L59" s="17"/>
      <c r="M59" s="17"/>
      <c r="N59" s="17"/>
      <c r="O59" s="17"/>
      <c r="P59" s="17"/>
      <c r="Q59" s="17"/>
      <c r="R59" s="17"/>
      <c r="S59" s="17"/>
      <c r="T59" s="17"/>
    </row>
    <row r="60" spans="1:21" ht="6" customHeight="1" x14ac:dyDescent="0.2">
      <c r="A60" s="60"/>
      <c r="B60" s="60"/>
      <c r="C60" s="60"/>
      <c r="D60" s="60"/>
      <c r="E60" s="60"/>
      <c r="F60" s="12"/>
      <c r="G60" s="48"/>
      <c r="H60" s="12"/>
      <c r="I60" s="12"/>
      <c r="J60" s="12"/>
      <c r="K60" s="48"/>
      <c r="L60" s="12"/>
      <c r="M60" s="12"/>
      <c r="N60" s="12"/>
      <c r="O60" s="48"/>
      <c r="P60" s="12"/>
      <c r="Q60" s="12"/>
      <c r="R60" s="12"/>
      <c r="S60" s="48"/>
      <c r="T60" s="12"/>
    </row>
    <row r="61" spans="1:21" ht="11.25" customHeight="1" x14ac:dyDescent="0.2">
      <c r="A61" s="513" t="s">
        <v>152</v>
      </c>
      <c r="B61" s="513"/>
      <c r="C61" s="513"/>
      <c r="D61" s="513"/>
      <c r="E61" s="513"/>
      <c r="F61" s="513"/>
      <c r="K61" s="1"/>
      <c r="O61" s="1"/>
      <c r="S61" s="1"/>
    </row>
    <row r="62" spans="1:21" ht="11.25" customHeight="1" x14ac:dyDescent="0.2">
      <c r="A62" s="497" t="s">
        <v>22</v>
      </c>
      <c r="B62" s="497"/>
      <c r="C62" s="57"/>
      <c r="D62" s="57"/>
      <c r="E62" s="57"/>
      <c r="F62" s="128" t="s">
        <v>285</v>
      </c>
      <c r="G62" s="135" t="s">
        <v>4</v>
      </c>
      <c r="H62" s="128" t="s">
        <v>285</v>
      </c>
      <c r="I62" s="97" t="s">
        <v>286</v>
      </c>
      <c r="J62" s="128" t="s">
        <v>285</v>
      </c>
      <c r="K62" s="135" t="s">
        <v>4</v>
      </c>
      <c r="L62" s="128" t="s">
        <v>285</v>
      </c>
      <c r="M62" s="97" t="s">
        <v>286</v>
      </c>
      <c r="N62" s="128" t="s">
        <v>285</v>
      </c>
      <c r="O62" s="135" t="s">
        <v>4</v>
      </c>
      <c r="P62" s="128" t="s">
        <v>285</v>
      </c>
      <c r="Q62" s="97" t="s">
        <v>286</v>
      </c>
      <c r="R62" s="128" t="s">
        <v>285</v>
      </c>
      <c r="S62" s="135" t="s">
        <v>4</v>
      </c>
      <c r="T62" s="128" t="s">
        <v>285</v>
      </c>
    </row>
    <row r="63" spans="1:21" ht="5.25" customHeight="1" x14ac:dyDescent="0.2">
      <c r="A63" s="17"/>
      <c r="B63" s="17"/>
      <c r="C63" s="17"/>
      <c r="D63" s="17"/>
      <c r="E63" s="17"/>
      <c r="F63" s="17"/>
      <c r="G63" s="294"/>
      <c r="H63" s="17"/>
      <c r="I63" s="17"/>
      <c r="J63" s="17"/>
      <c r="K63" s="17"/>
      <c r="L63" s="17"/>
      <c r="M63" s="17"/>
      <c r="N63" s="17"/>
      <c r="O63" s="17"/>
      <c r="P63" s="17"/>
      <c r="Q63" s="17"/>
      <c r="R63" s="17"/>
      <c r="S63" s="17"/>
      <c r="T63" s="17"/>
    </row>
    <row r="64" spans="1:21" ht="6" customHeight="1" x14ac:dyDescent="0.2">
      <c r="A64" s="60"/>
      <c r="B64" s="60"/>
      <c r="C64" s="60"/>
      <c r="D64" s="60"/>
      <c r="E64" s="60"/>
      <c r="F64" s="12"/>
      <c r="G64" s="48"/>
      <c r="H64" s="12"/>
      <c r="I64" s="12"/>
      <c r="J64" s="12"/>
      <c r="K64" s="48"/>
      <c r="L64" s="12"/>
      <c r="M64" s="12"/>
      <c r="N64" s="12"/>
      <c r="O64" s="48"/>
      <c r="P64" s="12"/>
      <c r="Q64" s="12"/>
      <c r="R64" s="12"/>
      <c r="S64" s="48"/>
      <c r="T64" s="12"/>
    </row>
    <row r="65" spans="1:23" ht="12" customHeight="1" x14ac:dyDescent="0.2">
      <c r="A65" s="513" t="s">
        <v>284</v>
      </c>
      <c r="B65" s="513"/>
      <c r="C65" s="56"/>
      <c r="D65" s="56"/>
      <c r="E65" s="56"/>
      <c r="F65" s="56"/>
      <c r="G65" s="70"/>
      <c r="H65" s="56"/>
      <c r="I65" s="56"/>
      <c r="J65" s="37"/>
      <c r="K65" s="48"/>
      <c r="L65" s="37"/>
      <c r="M65" s="37"/>
      <c r="N65" s="37"/>
      <c r="O65" s="48"/>
      <c r="P65" s="37"/>
      <c r="Q65" s="37"/>
      <c r="R65" s="37"/>
      <c r="S65" s="48"/>
      <c r="T65" s="37"/>
    </row>
    <row r="66" spans="1:23" ht="12" customHeight="1" x14ac:dyDescent="0.2">
      <c r="A66" s="497" t="s">
        <v>22</v>
      </c>
      <c r="B66" s="497"/>
      <c r="C66" s="57"/>
      <c r="D66" s="57"/>
      <c r="E66" s="57"/>
      <c r="F66" s="128" t="s">
        <v>285</v>
      </c>
      <c r="G66" s="135" t="s">
        <v>4</v>
      </c>
      <c r="H66" s="128" t="s">
        <v>285</v>
      </c>
      <c r="I66" s="97" t="s">
        <v>286</v>
      </c>
      <c r="J66" s="128" t="s">
        <v>285</v>
      </c>
      <c r="K66" s="135" t="s">
        <v>4</v>
      </c>
      <c r="L66" s="128" t="s">
        <v>285</v>
      </c>
      <c r="M66" s="97" t="s">
        <v>286</v>
      </c>
      <c r="N66" s="128" t="s">
        <v>285</v>
      </c>
      <c r="O66" s="135" t="s">
        <v>4</v>
      </c>
      <c r="P66" s="128" t="s">
        <v>285</v>
      </c>
      <c r="Q66" s="97" t="s">
        <v>286</v>
      </c>
      <c r="R66" s="128" t="s">
        <v>285</v>
      </c>
      <c r="S66" s="135" t="s">
        <v>4</v>
      </c>
      <c r="T66" s="128" t="s">
        <v>285</v>
      </c>
    </row>
    <row r="67" spans="1:23" ht="5.25" customHeight="1" x14ac:dyDescent="0.2">
      <c r="A67" s="17"/>
      <c r="B67" s="17"/>
      <c r="C67" s="17"/>
      <c r="D67" s="17"/>
      <c r="E67" s="17"/>
      <c r="F67" s="17"/>
      <c r="G67" s="17"/>
      <c r="H67" s="17"/>
      <c r="I67" s="17"/>
      <c r="J67" s="17"/>
      <c r="K67" s="17"/>
      <c r="L67" s="17"/>
      <c r="M67" s="17"/>
      <c r="N67" s="17"/>
      <c r="O67" s="17"/>
      <c r="P67" s="17"/>
      <c r="Q67" s="17"/>
      <c r="R67" s="17"/>
      <c r="S67" s="17"/>
      <c r="T67" s="17"/>
      <c r="U67" s="35"/>
    </row>
    <row r="68" spans="1:23" ht="6" customHeight="1" x14ac:dyDescent="0.2">
      <c r="A68" s="60"/>
      <c r="B68" s="60"/>
      <c r="C68" s="60"/>
      <c r="D68" s="60"/>
      <c r="E68" s="60"/>
      <c r="F68" s="12"/>
      <c r="G68" s="48"/>
      <c r="H68" s="12"/>
      <c r="I68" s="12"/>
      <c r="J68" s="12"/>
      <c r="K68" s="48"/>
      <c r="L68" s="12"/>
      <c r="M68" s="12"/>
      <c r="N68" s="12"/>
      <c r="O68" s="48"/>
      <c r="P68" s="12"/>
      <c r="Q68" s="12"/>
      <c r="R68" s="12"/>
      <c r="S68" s="48"/>
      <c r="T68" s="12"/>
      <c r="U68" s="35"/>
    </row>
    <row r="69" spans="1:23" ht="13.5" customHeight="1" x14ac:dyDescent="0.2">
      <c r="A69" s="514" t="s">
        <v>207</v>
      </c>
      <c r="B69" s="514"/>
      <c r="C69" s="514"/>
      <c r="D69" s="514"/>
      <c r="E69" s="514"/>
      <c r="F69" s="514"/>
      <c r="G69" s="514"/>
      <c r="H69" s="514"/>
      <c r="I69" s="514"/>
      <c r="J69" s="59"/>
      <c r="K69" s="59"/>
      <c r="L69" s="59"/>
      <c r="M69" s="59"/>
      <c r="N69" s="59"/>
      <c r="O69" s="59"/>
      <c r="P69" s="59"/>
      <c r="Q69" s="59"/>
      <c r="R69" s="59"/>
      <c r="S69" s="59"/>
      <c r="T69" s="59"/>
      <c r="U69" s="59"/>
      <c r="V69" s="177"/>
      <c r="W69" s="177"/>
    </row>
    <row r="70" spans="1:23" ht="11.25" customHeight="1" x14ac:dyDescent="0.2">
      <c r="A70" s="497" t="s">
        <v>22</v>
      </c>
      <c r="B70" s="497"/>
      <c r="C70" s="57"/>
      <c r="D70" s="57"/>
      <c r="E70" s="57"/>
      <c r="F70" s="128">
        <v>70.774000000000001</v>
      </c>
      <c r="G70" s="135" t="s">
        <v>4</v>
      </c>
      <c r="H70" s="128">
        <v>19.393999999999998</v>
      </c>
      <c r="I70" s="97" t="s">
        <v>286</v>
      </c>
      <c r="J70" s="128">
        <v>21823.278999999999</v>
      </c>
      <c r="K70" s="135" t="s">
        <v>4</v>
      </c>
      <c r="L70" s="128">
        <v>6595.1729999999998</v>
      </c>
      <c r="M70" s="97" t="s">
        <v>286</v>
      </c>
      <c r="N70" s="128" t="s">
        <v>285</v>
      </c>
      <c r="O70" s="135" t="s">
        <v>4</v>
      </c>
      <c r="P70" s="128" t="s">
        <v>285</v>
      </c>
      <c r="Q70" s="97" t="s">
        <v>286</v>
      </c>
      <c r="R70" s="128" t="s">
        <v>285</v>
      </c>
      <c r="S70" s="135" t="s">
        <v>4</v>
      </c>
      <c r="T70" s="128" t="s">
        <v>285</v>
      </c>
      <c r="U70" s="16"/>
    </row>
    <row r="71" spans="1:23" ht="6" customHeight="1" thickBot="1" x14ac:dyDescent="0.25">
      <c r="A71" s="43"/>
      <c r="B71" s="43"/>
      <c r="C71" s="43"/>
      <c r="D71" s="43"/>
      <c r="E71" s="43"/>
      <c r="F71" s="43"/>
      <c r="G71" s="47"/>
      <c r="H71" s="43"/>
      <c r="I71" s="43"/>
      <c r="J71" s="43"/>
      <c r="K71" s="47"/>
      <c r="L71" s="43"/>
      <c r="M71" s="43"/>
      <c r="N71" s="43"/>
      <c r="O71" s="47"/>
      <c r="P71" s="43"/>
      <c r="Q71" s="43"/>
      <c r="R71" s="43"/>
      <c r="S71" s="47"/>
      <c r="T71" s="43"/>
    </row>
  </sheetData>
  <sheetProtection formatCells="0" formatColumns="0" formatRows="0"/>
  <mergeCells count="39">
    <mergeCell ref="A2:T2"/>
    <mergeCell ref="A56:B56"/>
    <mergeCell ref="A61:F61"/>
    <mergeCell ref="A46:B46"/>
    <mergeCell ref="A55:B55"/>
    <mergeCell ref="A9:B9"/>
    <mergeCell ref="A34:B34"/>
    <mergeCell ref="A38:B38"/>
    <mergeCell ref="A43:B43"/>
    <mergeCell ref="A30:B30"/>
    <mergeCell ref="A33:B33"/>
    <mergeCell ref="A42:H42"/>
    <mergeCell ref="S8:T8"/>
    <mergeCell ref="N6:P6"/>
    <mergeCell ref="G8:H8"/>
    <mergeCell ref="K8:L8"/>
    <mergeCell ref="A70:B70"/>
    <mergeCell ref="A62:B62"/>
    <mergeCell ref="A65:B65"/>
    <mergeCell ref="A66:B66"/>
    <mergeCell ref="A37:I37"/>
    <mergeCell ref="A45:B45"/>
    <mergeCell ref="A69:I69"/>
    <mergeCell ref="R6:T6"/>
    <mergeCell ref="N7:P7"/>
    <mergeCell ref="R7:T7"/>
    <mergeCell ref="J6:L6"/>
    <mergeCell ref="J7:L7"/>
    <mergeCell ref="O8:P8"/>
    <mergeCell ref="A29:F29"/>
    <mergeCell ref="A23:B23"/>
    <mergeCell ref="A24:B24"/>
    <mergeCell ref="F6:H6"/>
    <mergeCell ref="F7:H7"/>
    <mergeCell ref="A11:B11"/>
    <mergeCell ref="A13:B13"/>
    <mergeCell ref="A14:B14"/>
    <mergeCell ref="A6:B8"/>
    <mergeCell ref="A10:I10"/>
  </mergeCells>
  <phoneticPr fontId="13" type="noConversion"/>
  <pageMargins left="0.75" right="0.75" top="1" bottom="1" header="0.5" footer="0.5"/>
  <pageSetup paperSize="9" scale="94" orientation="portrait" r:id="rId1"/>
  <headerFooter alignWithMargins="0"/>
  <colBreaks count="1" manualBreakCount="1">
    <brk id="2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2"/>
  <dimension ref="A1:T39"/>
  <sheetViews>
    <sheetView zoomScaleNormal="100" workbookViewId="0"/>
  </sheetViews>
  <sheetFormatPr defaultRowHeight="12.75" x14ac:dyDescent="0.2"/>
  <cols>
    <col min="1" max="1" width="2.85546875" style="1" customWidth="1"/>
    <col min="2" max="2" width="4.85546875" style="33" bestFit="1" customWidth="1"/>
    <col min="3" max="3" width="1.85546875" style="33" bestFit="1" customWidth="1"/>
    <col min="4" max="4" width="4.85546875" style="33" bestFit="1" customWidth="1"/>
    <col min="5" max="5" width="8" style="33" customWidth="1"/>
    <col min="6" max="6" width="7.7109375" style="19" customWidth="1"/>
    <col min="7" max="7" width="2.7109375" style="19" customWidth="1"/>
    <col min="8" max="8" width="5" style="1" customWidth="1"/>
    <col min="9" max="9" width="1.140625" style="1" customWidth="1"/>
    <col min="10" max="10" width="9.140625" style="1"/>
    <col min="11" max="11" width="2.7109375" style="1" customWidth="1"/>
    <col min="12" max="12" width="5.42578125" style="1" customWidth="1"/>
    <col min="13" max="13" width="1.140625" style="1" customWidth="1"/>
    <col min="14" max="14" width="9.140625" style="1"/>
    <col min="15" max="15" width="2.7109375" style="1" customWidth="1"/>
    <col min="16" max="16" width="5" style="1" customWidth="1"/>
    <col min="17" max="17" width="1.140625" style="1" customWidth="1"/>
    <col min="18" max="18" width="9.140625" style="1"/>
    <col min="19" max="19" width="2.7109375" style="1" customWidth="1"/>
    <col min="20" max="20" width="5" style="1" customWidth="1"/>
    <col min="21" max="16384" width="9.140625" style="1"/>
  </cols>
  <sheetData>
    <row r="1" spans="1:20" ht="6.75" customHeight="1" x14ac:dyDescent="0.2"/>
    <row r="2" spans="1:20" ht="15.75" customHeight="1" x14ac:dyDescent="0.2">
      <c r="A2" s="97" t="s">
        <v>185</v>
      </c>
      <c r="B2" s="32"/>
      <c r="C2" s="32"/>
      <c r="D2" s="32"/>
      <c r="E2" s="32"/>
    </row>
    <row r="3" spans="1:20" ht="15.75" customHeight="1" x14ac:dyDescent="0.25">
      <c r="A3" s="97" t="s">
        <v>528</v>
      </c>
      <c r="B3" s="29"/>
      <c r="C3" s="29"/>
      <c r="D3" s="29"/>
      <c r="E3" s="29"/>
    </row>
    <row r="4" spans="1:20" ht="15.75" customHeight="1" x14ac:dyDescent="0.25">
      <c r="A4" s="188" t="s">
        <v>318</v>
      </c>
      <c r="B4" s="29"/>
      <c r="C4" s="29"/>
      <c r="D4" s="29"/>
      <c r="E4" s="29"/>
    </row>
    <row r="5" spans="1:20" ht="15.75" customHeight="1" thickBot="1" x14ac:dyDescent="0.3">
      <c r="A5" s="188" t="s">
        <v>524</v>
      </c>
      <c r="B5" s="29"/>
      <c r="C5" s="29"/>
      <c r="D5" s="29"/>
      <c r="E5" s="29"/>
    </row>
    <row r="6" spans="1:20" s="54" customFormat="1" ht="13.5" customHeight="1" x14ac:dyDescent="0.2">
      <c r="A6" s="495" t="s">
        <v>184</v>
      </c>
      <c r="B6" s="495"/>
      <c r="C6" s="495"/>
      <c r="D6" s="495"/>
      <c r="E6" s="156"/>
      <c r="F6" s="505" t="s">
        <v>154</v>
      </c>
      <c r="G6" s="505"/>
      <c r="H6" s="505"/>
      <c r="I6" s="116"/>
      <c r="J6" s="505" t="s">
        <v>117</v>
      </c>
      <c r="K6" s="505"/>
      <c r="L6" s="505"/>
      <c r="M6" s="109"/>
      <c r="N6" s="505" t="s">
        <v>84</v>
      </c>
      <c r="O6" s="505"/>
      <c r="P6" s="505"/>
      <c r="Q6" s="116"/>
      <c r="R6" s="505" t="s">
        <v>149</v>
      </c>
      <c r="S6" s="505"/>
      <c r="T6" s="505"/>
    </row>
    <row r="7" spans="1:20" ht="10.5" customHeight="1" x14ac:dyDescent="0.2">
      <c r="A7" s="498"/>
      <c r="B7" s="498"/>
      <c r="C7" s="498"/>
      <c r="D7" s="498"/>
      <c r="E7" s="34"/>
      <c r="F7" s="500" t="s">
        <v>180</v>
      </c>
      <c r="G7" s="500"/>
      <c r="H7" s="500"/>
      <c r="I7" s="100"/>
      <c r="J7" s="500" t="s">
        <v>197</v>
      </c>
      <c r="K7" s="500"/>
      <c r="L7" s="500"/>
      <c r="M7" s="108"/>
      <c r="N7" s="500" t="s">
        <v>200</v>
      </c>
      <c r="O7" s="500"/>
      <c r="P7" s="500"/>
      <c r="Q7" s="100"/>
      <c r="R7" s="500" t="s">
        <v>19</v>
      </c>
      <c r="S7" s="500"/>
      <c r="T7" s="500"/>
    </row>
    <row r="8" spans="1:20" ht="10.5" customHeight="1" thickBot="1" x14ac:dyDescent="0.25">
      <c r="A8" s="516"/>
      <c r="B8" s="516"/>
      <c r="C8" s="516"/>
      <c r="D8" s="516"/>
      <c r="E8" s="104"/>
      <c r="F8" s="26" t="s">
        <v>22</v>
      </c>
      <c r="G8" s="501" t="s">
        <v>125</v>
      </c>
      <c r="H8" s="501"/>
      <c r="I8" s="107"/>
      <c r="J8" s="26" t="s">
        <v>22</v>
      </c>
      <c r="K8" s="501" t="s">
        <v>125</v>
      </c>
      <c r="L8" s="501"/>
      <c r="M8" s="107"/>
      <c r="N8" s="26" t="s">
        <v>22</v>
      </c>
      <c r="O8" s="501" t="s">
        <v>125</v>
      </c>
      <c r="P8" s="501"/>
      <c r="Q8" s="107"/>
      <c r="R8" s="26" t="s">
        <v>22</v>
      </c>
      <c r="S8" s="501" t="s">
        <v>125</v>
      </c>
      <c r="T8" s="501"/>
    </row>
    <row r="9" spans="1:20" ht="10.5" customHeight="1" x14ac:dyDescent="0.2">
      <c r="A9" s="498"/>
      <c r="B9" s="498"/>
      <c r="C9" s="498"/>
      <c r="D9" s="498"/>
      <c r="E9" s="34"/>
    </row>
    <row r="10" spans="1:20" ht="13.5" customHeight="1" x14ac:dyDescent="0.2">
      <c r="A10" s="514" t="s">
        <v>204</v>
      </c>
      <c r="B10" s="514"/>
      <c r="C10" s="514"/>
      <c r="D10" s="514"/>
      <c r="E10" s="514"/>
      <c r="F10" s="514"/>
      <c r="G10" s="514"/>
      <c r="H10" s="514"/>
    </row>
    <row r="11" spans="1:20" ht="12" customHeight="1" x14ac:dyDescent="0.2">
      <c r="A11" s="498" t="s">
        <v>22</v>
      </c>
      <c r="B11" s="498"/>
      <c r="C11" s="498"/>
      <c r="D11" s="498"/>
      <c r="E11" s="34"/>
      <c r="F11" s="128">
        <v>191.238</v>
      </c>
      <c r="G11" s="135" t="s">
        <v>4</v>
      </c>
      <c r="H11" s="128">
        <v>30.77</v>
      </c>
      <c r="I11" s="59" t="s">
        <v>286</v>
      </c>
      <c r="J11" s="128">
        <v>108983.90700000001</v>
      </c>
      <c r="K11" s="135" t="s">
        <v>4</v>
      </c>
      <c r="L11" s="128">
        <v>17787.361000000001</v>
      </c>
      <c r="M11" s="1" t="s">
        <v>286</v>
      </c>
      <c r="N11" s="128">
        <v>3428.1669999999999</v>
      </c>
      <c r="O11" s="135" t="s">
        <v>4</v>
      </c>
      <c r="P11" s="128">
        <v>604.59299999999996</v>
      </c>
      <c r="Q11" s="59" t="s">
        <v>286</v>
      </c>
      <c r="R11" s="128">
        <v>1790.634</v>
      </c>
      <c r="S11" s="135" t="s">
        <v>4</v>
      </c>
      <c r="T11" s="128">
        <v>293.08600000000001</v>
      </c>
    </row>
    <row r="12" spans="1:20" s="33" customFormat="1" ht="20.45" customHeight="1" x14ac:dyDescent="0.2">
      <c r="A12" s="286"/>
      <c r="B12" s="37">
        <v>0</v>
      </c>
      <c r="C12" s="53" t="s">
        <v>21</v>
      </c>
      <c r="D12" s="37">
        <v>99</v>
      </c>
      <c r="E12" s="37"/>
      <c r="F12" s="35">
        <v>12.308999999999999</v>
      </c>
      <c r="G12" s="48" t="s">
        <v>4</v>
      </c>
      <c r="H12" s="35">
        <v>7.2080000000000002</v>
      </c>
      <c r="I12" s="33" t="s">
        <v>286</v>
      </c>
      <c r="J12" s="35">
        <v>736.947</v>
      </c>
      <c r="K12" s="48" t="s">
        <v>4</v>
      </c>
      <c r="L12" s="35">
        <v>429.80900000000003</v>
      </c>
      <c r="M12" s="33" t="s">
        <v>286</v>
      </c>
      <c r="N12" s="35">
        <v>232.959</v>
      </c>
      <c r="O12" s="48" t="s">
        <v>4</v>
      </c>
      <c r="P12" s="35">
        <v>148.76599999999999</v>
      </c>
      <c r="Q12" s="33" t="s">
        <v>286</v>
      </c>
      <c r="R12" s="35">
        <v>13.766999999999999</v>
      </c>
      <c r="S12" s="48" t="s">
        <v>4</v>
      </c>
      <c r="T12" s="35">
        <v>8.8529999999999998</v>
      </c>
    </row>
    <row r="13" spans="1:20" ht="11.25" customHeight="1" x14ac:dyDescent="0.2">
      <c r="A13" s="12"/>
      <c r="B13" s="59">
        <v>100</v>
      </c>
      <c r="C13" s="132" t="s">
        <v>21</v>
      </c>
      <c r="D13" s="59">
        <v>249</v>
      </c>
      <c r="E13" s="59"/>
      <c r="F13" s="129">
        <v>28.664000000000001</v>
      </c>
      <c r="G13" s="135" t="s">
        <v>4</v>
      </c>
      <c r="H13" s="129">
        <v>13.298999999999999</v>
      </c>
      <c r="I13" s="1" t="s">
        <v>286</v>
      </c>
      <c r="J13" s="129">
        <v>4918.4920000000002</v>
      </c>
      <c r="K13" s="135" t="s">
        <v>4</v>
      </c>
      <c r="L13" s="129">
        <v>2345.598</v>
      </c>
      <c r="M13" s="1" t="s">
        <v>286</v>
      </c>
      <c r="N13" s="129">
        <v>705.75599999999997</v>
      </c>
      <c r="O13" s="135" t="s">
        <v>4</v>
      </c>
      <c r="P13" s="129">
        <v>361.822</v>
      </c>
      <c r="Q13" s="1" t="s">
        <v>286</v>
      </c>
      <c r="R13" s="129">
        <v>120.645</v>
      </c>
      <c r="S13" s="135" t="s">
        <v>4</v>
      </c>
      <c r="T13" s="129">
        <v>63.930999999999997</v>
      </c>
    </row>
    <row r="14" spans="1:20" ht="11.25" customHeight="1" x14ac:dyDescent="0.2">
      <c r="A14" s="12"/>
      <c r="B14" s="59">
        <v>250</v>
      </c>
      <c r="C14" s="132" t="s">
        <v>21</v>
      </c>
      <c r="D14" s="59">
        <v>499</v>
      </c>
      <c r="E14" s="59"/>
      <c r="F14" s="129">
        <v>69.805000000000007</v>
      </c>
      <c r="G14" s="135" t="s">
        <v>4</v>
      </c>
      <c r="H14" s="129">
        <v>20.216000000000001</v>
      </c>
      <c r="I14" s="1" t="s">
        <v>286</v>
      </c>
      <c r="J14" s="129">
        <v>25627.249</v>
      </c>
      <c r="K14" s="135" t="s">
        <v>4</v>
      </c>
      <c r="L14" s="129">
        <v>7450.085</v>
      </c>
      <c r="M14" s="1" t="s">
        <v>286</v>
      </c>
      <c r="N14" s="129">
        <v>1093.6099999999999</v>
      </c>
      <c r="O14" s="135" t="s">
        <v>4</v>
      </c>
      <c r="P14" s="129">
        <v>334.74299999999999</v>
      </c>
      <c r="Q14" s="1" t="s">
        <v>286</v>
      </c>
      <c r="R14" s="129">
        <v>395.82499999999999</v>
      </c>
      <c r="S14" s="135" t="s">
        <v>4</v>
      </c>
      <c r="T14" s="129">
        <v>122.503</v>
      </c>
    </row>
    <row r="15" spans="1:20" ht="11.25" customHeight="1" x14ac:dyDescent="0.2">
      <c r="A15" s="12"/>
      <c r="B15" s="59">
        <v>500</v>
      </c>
      <c r="C15" s="132" t="s">
        <v>21</v>
      </c>
      <c r="D15" s="59">
        <v>999</v>
      </c>
      <c r="E15" s="59"/>
      <c r="F15" s="129">
        <v>52.037999999999997</v>
      </c>
      <c r="G15" s="135" t="s">
        <v>4</v>
      </c>
      <c r="H15" s="129">
        <v>13.622</v>
      </c>
      <c r="I15" s="1" t="s">
        <v>286</v>
      </c>
      <c r="J15" s="129">
        <v>35226.851000000002</v>
      </c>
      <c r="K15" s="135" t="s">
        <v>4</v>
      </c>
      <c r="L15" s="129">
        <v>9054.8510000000006</v>
      </c>
      <c r="M15" s="1" t="s">
        <v>286</v>
      </c>
      <c r="N15" s="129">
        <v>908.35299999999995</v>
      </c>
      <c r="O15" s="135" t="s">
        <v>4</v>
      </c>
      <c r="P15" s="129">
        <v>247.84100000000001</v>
      </c>
      <c r="Q15" s="1" t="s">
        <v>286</v>
      </c>
      <c r="R15" s="129">
        <v>593.09500000000003</v>
      </c>
      <c r="S15" s="135" t="s">
        <v>4</v>
      </c>
      <c r="T15" s="129">
        <v>160.50700000000001</v>
      </c>
    </row>
    <row r="16" spans="1:20" ht="11.25" customHeight="1" x14ac:dyDescent="0.2">
      <c r="A16" s="12"/>
      <c r="B16" s="129">
        <v>1000</v>
      </c>
      <c r="C16" s="132" t="s">
        <v>21</v>
      </c>
      <c r="D16" s="129">
        <v>1499</v>
      </c>
      <c r="E16" s="129"/>
      <c r="F16" s="129">
        <v>16.562999999999999</v>
      </c>
      <c r="G16" s="135" t="s">
        <v>4</v>
      </c>
      <c r="H16" s="129">
        <v>6.4</v>
      </c>
      <c r="I16" s="1" t="s">
        <v>286</v>
      </c>
      <c r="J16" s="129">
        <v>19948.074000000001</v>
      </c>
      <c r="K16" s="135" t="s">
        <v>4</v>
      </c>
      <c r="L16" s="129">
        <v>7762.8419999999996</v>
      </c>
      <c r="M16" s="1" t="s">
        <v>286</v>
      </c>
      <c r="N16" s="129">
        <v>296.38900000000001</v>
      </c>
      <c r="O16" s="135" t="s">
        <v>4</v>
      </c>
      <c r="P16" s="129">
        <v>116.717</v>
      </c>
      <c r="Q16" s="1" t="s">
        <v>286</v>
      </c>
      <c r="R16" s="129">
        <v>345.517</v>
      </c>
      <c r="S16" s="135" t="s">
        <v>4</v>
      </c>
      <c r="T16" s="129">
        <v>135.96799999999999</v>
      </c>
    </row>
    <row r="17" spans="1:20" ht="11.25" customHeight="1" x14ac:dyDescent="0.2">
      <c r="A17" s="12"/>
      <c r="B17" s="129">
        <v>1500</v>
      </c>
      <c r="C17" s="132" t="s">
        <v>21</v>
      </c>
      <c r="D17" s="129">
        <v>2999</v>
      </c>
      <c r="E17" s="129"/>
      <c r="F17" s="129">
        <v>11.858000000000001</v>
      </c>
      <c r="G17" s="135" t="s">
        <v>4</v>
      </c>
      <c r="H17" s="129">
        <v>4.8550000000000004</v>
      </c>
      <c r="I17" s="1" t="s">
        <v>286</v>
      </c>
      <c r="J17" s="129">
        <v>22526.294000000002</v>
      </c>
      <c r="K17" s="135" t="s">
        <v>4</v>
      </c>
      <c r="L17" s="129">
        <v>9272.2839999999997</v>
      </c>
      <c r="M17" s="1" t="s">
        <v>286</v>
      </c>
      <c r="N17" s="129">
        <v>191.1</v>
      </c>
      <c r="O17" s="135" t="s">
        <v>4</v>
      </c>
      <c r="P17" s="129">
        <v>79.251999999999995</v>
      </c>
      <c r="Q17" s="1" t="s">
        <v>286</v>
      </c>
      <c r="R17" s="129">
        <v>321.78500000000003</v>
      </c>
      <c r="S17" s="135" t="s">
        <v>4</v>
      </c>
      <c r="T17" s="129">
        <v>129.30699999999999</v>
      </c>
    </row>
    <row r="18" spans="1:20" ht="11.25" customHeight="1" x14ac:dyDescent="0.2">
      <c r="A18" s="12"/>
      <c r="B18" s="129">
        <v>3000</v>
      </c>
      <c r="C18" s="132" t="s">
        <v>21</v>
      </c>
      <c r="D18" s="59"/>
      <c r="E18" s="59"/>
      <c r="F18" s="129" t="s">
        <v>285</v>
      </c>
      <c r="G18" s="135" t="s">
        <v>4</v>
      </c>
      <c r="H18" s="129" t="s">
        <v>285</v>
      </c>
      <c r="I18" s="1" t="s">
        <v>286</v>
      </c>
      <c r="J18" s="129" t="s">
        <v>285</v>
      </c>
      <c r="K18" s="135" t="s">
        <v>4</v>
      </c>
      <c r="L18" s="129" t="s">
        <v>285</v>
      </c>
      <c r="M18" s="1" t="s">
        <v>286</v>
      </c>
      <c r="N18" s="129" t="s">
        <v>285</v>
      </c>
      <c r="O18" s="135" t="s">
        <v>4</v>
      </c>
      <c r="P18" s="129" t="s">
        <v>285</v>
      </c>
      <c r="Q18" s="1" t="s">
        <v>286</v>
      </c>
      <c r="R18" s="129" t="s">
        <v>285</v>
      </c>
      <c r="S18" s="135" t="s">
        <v>4</v>
      </c>
      <c r="T18" s="129" t="s">
        <v>285</v>
      </c>
    </row>
    <row r="19" spans="1:20" ht="4.5" customHeight="1" x14ac:dyDescent="0.2">
      <c r="A19" s="17"/>
      <c r="B19" s="17"/>
      <c r="C19" s="17"/>
      <c r="D19" s="17"/>
      <c r="E19" s="17"/>
      <c r="F19" s="17"/>
      <c r="G19" s="17"/>
      <c r="H19" s="17"/>
      <c r="I19" s="17"/>
      <c r="J19" s="17"/>
      <c r="K19" s="17"/>
      <c r="L19" s="17"/>
      <c r="M19" s="17"/>
      <c r="N19" s="17"/>
      <c r="O19" s="17"/>
      <c r="P19" s="17"/>
      <c r="Q19" s="17"/>
      <c r="R19" s="17"/>
      <c r="S19" s="17"/>
      <c r="T19" s="17"/>
    </row>
    <row r="20" spans="1:20" ht="10.5" customHeight="1" x14ac:dyDescent="0.2">
      <c r="A20" s="60"/>
      <c r="B20" s="60"/>
      <c r="C20" s="12"/>
      <c r="D20" s="48"/>
      <c r="E20" s="12"/>
      <c r="F20" s="12"/>
      <c r="G20" s="12"/>
      <c r="H20" s="48"/>
      <c r="I20" s="12"/>
      <c r="J20" s="12"/>
      <c r="K20" s="12"/>
      <c r="L20" s="48"/>
      <c r="M20" s="12"/>
      <c r="N20" s="12"/>
      <c r="O20" s="12"/>
      <c r="P20" s="48"/>
      <c r="Q20" s="12"/>
      <c r="R20" s="35"/>
      <c r="S20" s="19"/>
      <c r="T20" s="19"/>
    </row>
    <row r="21" spans="1:20" ht="13.5" customHeight="1" x14ac:dyDescent="0.2">
      <c r="A21" s="514" t="s">
        <v>206</v>
      </c>
      <c r="B21" s="514"/>
      <c r="C21" s="514"/>
      <c r="D21" s="514"/>
      <c r="E21" s="514"/>
      <c r="F21" s="514"/>
      <c r="G21" s="514"/>
      <c r="H21" s="514"/>
    </row>
    <row r="22" spans="1:20" ht="11.25" customHeight="1" x14ac:dyDescent="0.2">
      <c r="A22" s="498" t="s">
        <v>22</v>
      </c>
      <c r="B22" s="498"/>
      <c r="C22" s="130"/>
      <c r="D22" s="180"/>
      <c r="E22" s="130"/>
      <c r="F22" s="128">
        <v>18.420999999999999</v>
      </c>
      <c r="G22" s="135" t="s">
        <v>4</v>
      </c>
      <c r="H22" s="128">
        <v>10.96</v>
      </c>
      <c r="I22" s="97" t="s">
        <v>286</v>
      </c>
      <c r="J22" s="128">
        <v>3576.9789999999998</v>
      </c>
      <c r="K22" s="135" t="s">
        <v>4</v>
      </c>
      <c r="L22" s="128">
        <v>1963.91</v>
      </c>
      <c r="M22" s="97" t="s">
        <v>286</v>
      </c>
      <c r="N22" s="128" t="s">
        <v>285</v>
      </c>
      <c r="O22" s="135" t="s">
        <v>4</v>
      </c>
      <c r="P22" s="128" t="s">
        <v>285</v>
      </c>
      <c r="Q22" s="97" t="s">
        <v>286</v>
      </c>
      <c r="R22" s="128" t="s">
        <v>285</v>
      </c>
      <c r="S22" s="135" t="s">
        <v>4</v>
      </c>
      <c r="T22" s="128" t="s">
        <v>285</v>
      </c>
    </row>
    <row r="23" spans="1:20" ht="5.25" customHeight="1" thickBot="1" x14ac:dyDescent="0.25">
      <c r="A23" s="158"/>
      <c r="B23" s="158"/>
      <c r="C23" s="158"/>
      <c r="D23" s="158"/>
      <c r="E23" s="158"/>
      <c r="F23" s="158"/>
      <c r="G23" s="158"/>
      <c r="H23" s="158"/>
      <c r="I23" s="158"/>
      <c r="J23" s="158"/>
      <c r="K23" s="158"/>
      <c r="L23" s="158"/>
      <c r="M23" s="158"/>
      <c r="N23" s="158"/>
      <c r="O23" s="158"/>
      <c r="P23" s="158"/>
      <c r="Q23" s="158"/>
      <c r="R23" s="66"/>
      <c r="S23" s="144"/>
      <c r="T23" s="144"/>
    </row>
    <row r="24" spans="1:20" ht="5.25" customHeight="1" thickBot="1" x14ac:dyDescent="0.25">
      <c r="A24" s="159"/>
      <c r="B24" s="159"/>
      <c r="C24" s="159"/>
      <c r="D24" s="159"/>
      <c r="E24" s="159"/>
      <c r="F24" s="159"/>
      <c r="G24" s="159"/>
      <c r="H24" s="159"/>
      <c r="I24" s="159"/>
      <c r="J24" s="159"/>
      <c r="K24" s="159"/>
      <c r="L24" s="159"/>
      <c r="M24" s="159"/>
      <c r="N24" s="159"/>
      <c r="O24" s="159"/>
      <c r="P24" s="159"/>
      <c r="Q24" s="159"/>
      <c r="R24" s="160"/>
      <c r="S24" s="161"/>
      <c r="T24" s="161"/>
    </row>
    <row r="25" spans="1:20" ht="10.5" customHeight="1" x14ac:dyDescent="0.2">
      <c r="A25" s="60"/>
      <c r="B25" s="60"/>
      <c r="C25" s="35"/>
      <c r="D25" s="48"/>
      <c r="E25" s="35"/>
      <c r="F25" s="35"/>
      <c r="G25" s="35"/>
      <c r="H25" s="48"/>
      <c r="I25" s="35"/>
      <c r="J25" s="35"/>
      <c r="K25" s="35"/>
      <c r="L25" s="48"/>
      <c r="M25" s="35"/>
      <c r="N25" s="35"/>
      <c r="O25" s="35"/>
      <c r="P25" s="48"/>
      <c r="Q25" s="35"/>
      <c r="R25" s="36"/>
      <c r="S25" s="111"/>
      <c r="T25" s="111"/>
    </row>
    <row r="26" spans="1:20" ht="13.5" customHeight="1" x14ac:dyDescent="0.2">
      <c r="A26" s="514" t="s">
        <v>205</v>
      </c>
      <c r="B26" s="514"/>
      <c r="C26" s="514"/>
      <c r="D26" s="514"/>
      <c r="E26" s="514"/>
      <c r="F26" s="514"/>
      <c r="G26" s="514"/>
      <c r="H26" s="514"/>
    </row>
    <row r="27" spans="1:20" ht="11.25" customHeight="1" x14ac:dyDescent="0.2">
      <c r="A27" s="498" t="s">
        <v>22</v>
      </c>
      <c r="B27" s="498"/>
      <c r="C27" s="498"/>
      <c r="D27" s="498"/>
      <c r="E27" s="34"/>
      <c r="F27" s="128">
        <v>127.485</v>
      </c>
      <c r="G27" s="135" t="s">
        <v>4</v>
      </c>
      <c r="H27" s="128">
        <v>24.324999999999999</v>
      </c>
      <c r="I27" s="59" t="s">
        <v>286</v>
      </c>
      <c r="J27" s="128">
        <v>68951.596000000005</v>
      </c>
      <c r="K27" s="135" t="s">
        <v>4</v>
      </c>
      <c r="L27" s="128">
        <v>12036.118</v>
      </c>
      <c r="M27" s="1" t="s">
        <v>286</v>
      </c>
      <c r="N27" s="128">
        <v>2064.8009999999999</v>
      </c>
      <c r="O27" s="135" t="s">
        <v>4</v>
      </c>
      <c r="P27" s="128">
        <v>444.25099999999998</v>
      </c>
      <c r="Q27" s="59" t="s">
        <v>286</v>
      </c>
      <c r="R27" s="128">
        <v>1176.08</v>
      </c>
      <c r="S27" s="135" t="s">
        <v>4</v>
      </c>
      <c r="T27" s="128">
        <v>219.67699999999999</v>
      </c>
    </row>
    <row r="28" spans="1:20" s="33" customFormat="1" ht="20.45" customHeight="1" x14ac:dyDescent="0.2">
      <c r="A28" s="286"/>
      <c r="B28" s="37">
        <v>0</v>
      </c>
      <c r="C28" s="53" t="s">
        <v>21</v>
      </c>
      <c r="D28" s="37">
        <v>99</v>
      </c>
      <c r="E28" s="37"/>
      <c r="F28" s="35">
        <v>12.137</v>
      </c>
      <c r="G28" s="48" t="s">
        <v>4</v>
      </c>
      <c r="H28" s="35">
        <v>8.7490000000000006</v>
      </c>
      <c r="I28" s="33" t="s">
        <v>286</v>
      </c>
      <c r="J28" s="35">
        <v>734.11800000000005</v>
      </c>
      <c r="K28" s="48" t="s">
        <v>4</v>
      </c>
      <c r="L28" s="35">
        <v>537.18899999999996</v>
      </c>
      <c r="M28" s="33" t="s">
        <v>286</v>
      </c>
      <c r="N28" s="35">
        <v>171.46100000000001</v>
      </c>
      <c r="O28" s="48" t="s">
        <v>4</v>
      </c>
      <c r="P28" s="35">
        <v>194.071</v>
      </c>
      <c r="Q28" s="33" t="s">
        <v>286</v>
      </c>
      <c r="R28" s="35">
        <v>10.628</v>
      </c>
      <c r="S28" s="48" t="s">
        <v>4</v>
      </c>
      <c r="T28" s="35">
        <v>12.618</v>
      </c>
    </row>
    <row r="29" spans="1:20" ht="11.25" customHeight="1" x14ac:dyDescent="0.2">
      <c r="A29" s="134"/>
      <c r="B29" s="59">
        <v>100</v>
      </c>
      <c r="C29" s="132" t="s">
        <v>21</v>
      </c>
      <c r="D29" s="59">
        <v>249</v>
      </c>
      <c r="E29" s="59"/>
      <c r="F29" s="129">
        <v>16.609000000000002</v>
      </c>
      <c r="G29" s="135" t="s">
        <v>4</v>
      </c>
      <c r="H29" s="129">
        <v>9.3369999999999997</v>
      </c>
      <c r="I29" s="1" t="s">
        <v>286</v>
      </c>
      <c r="J29" s="129">
        <v>2871.752</v>
      </c>
      <c r="K29" s="135" t="s">
        <v>4</v>
      </c>
      <c r="L29" s="129">
        <v>1658.0509999999999</v>
      </c>
      <c r="M29" s="1" t="s">
        <v>286</v>
      </c>
      <c r="N29" s="129">
        <v>304.87200000000001</v>
      </c>
      <c r="O29" s="135" t="s">
        <v>4</v>
      </c>
      <c r="P29" s="129">
        <v>201.83199999999999</v>
      </c>
      <c r="Q29" s="1" t="s">
        <v>286</v>
      </c>
      <c r="R29" s="129">
        <v>54.375999999999998</v>
      </c>
      <c r="S29" s="135" t="s">
        <v>4</v>
      </c>
      <c r="T29" s="129">
        <v>39.497</v>
      </c>
    </row>
    <row r="30" spans="1:20" ht="11.25" customHeight="1" x14ac:dyDescent="0.2">
      <c r="A30" s="134"/>
      <c r="B30" s="59">
        <v>250</v>
      </c>
      <c r="C30" s="132" t="s">
        <v>21</v>
      </c>
      <c r="D30" s="59">
        <v>499</v>
      </c>
      <c r="E30" s="59"/>
      <c r="F30" s="129">
        <v>46.143000000000001</v>
      </c>
      <c r="G30" s="135" t="s">
        <v>4</v>
      </c>
      <c r="H30" s="129">
        <v>17.128</v>
      </c>
      <c r="I30" s="1" t="s">
        <v>286</v>
      </c>
      <c r="J30" s="129">
        <v>16813.382000000001</v>
      </c>
      <c r="K30" s="135" t="s">
        <v>4</v>
      </c>
      <c r="L30" s="129">
        <v>6522.2330000000002</v>
      </c>
      <c r="M30" s="1" t="s">
        <v>286</v>
      </c>
      <c r="N30" s="129">
        <v>663.72400000000005</v>
      </c>
      <c r="O30" s="135" t="s">
        <v>4</v>
      </c>
      <c r="P30" s="129">
        <v>253.119</v>
      </c>
      <c r="Q30" s="1" t="s">
        <v>286</v>
      </c>
      <c r="R30" s="129">
        <v>241.66</v>
      </c>
      <c r="S30" s="135" t="s">
        <v>4</v>
      </c>
      <c r="T30" s="129">
        <v>90.54</v>
      </c>
    </row>
    <row r="31" spans="1:20" ht="11.25" customHeight="1" x14ac:dyDescent="0.2">
      <c r="A31" s="134"/>
      <c r="B31" s="59">
        <v>500</v>
      </c>
      <c r="C31" s="132" t="s">
        <v>21</v>
      </c>
      <c r="D31" s="59">
        <v>999</v>
      </c>
      <c r="E31" s="59"/>
      <c r="F31" s="129">
        <v>33.231000000000002</v>
      </c>
      <c r="G31" s="135" t="s">
        <v>4</v>
      </c>
      <c r="H31" s="129">
        <v>9.4550000000000001</v>
      </c>
      <c r="I31" s="1" t="s">
        <v>286</v>
      </c>
      <c r="J31" s="129">
        <v>21619.996999999999</v>
      </c>
      <c r="K31" s="135" t="s">
        <v>4</v>
      </c>
      <c r="L31" s="129">
        <v>5981.1629999999996</v>
      </c>
      <c r="M31" s="1" t="s">
        <v>286</v>
      </c>
      <c r="N31" s="129">
        <v>550.79</v>
      </c>
      <c r="O31" s="135" t="s">
        <v>4</v>
      </c>
      <c r="P31" s="129">
        <v>189.785</v>
      </c>
      <c r="Q31" s="1" t="s">
        <v>286</v>
      </c>
      <c r="R31" s="129">
        <v>361.70499999999998</v>
      </c>
      <c r="S31" s="135" t="s">
        <v>4</v>
      </c>
      <c r="T31" s="129">
        <v>123.492</v>
      </c>
    </row>
    <row r="32" spans="1:20" ht="11.25" customHeight="1" x14ac:dyDescent="0.2">
      <c r="A32" s="134"/>
      <c r="B32" s="129">
        <v>1000</v>
      </c>
      <c r="C32" s="132" t="s">
        <v>21</v>
      </c>
      <c r="D32" s="129">
        <v>1499</v>
      </c>
      <c r="E32" s="129"/>
      <c r="F32" s="129">
        <v>13.737</v>
      </c>
      <c r="G32" s="135" t="s">
        <v>4</v>
      </c>
      <c r="H32" s="129">
        <v>5.3760000000000003</v>
      </c>
      <c r="I32" s="1" t="s">
        <v>286</v>
      </c>
      <c r="J32" s="129">
        <v>16699.91</v>
      </c>
      <c r="K32" s="135" t="s">
        <v>4</v>
      </c>
      <c r="L32" s="129">
        <v>6690.8019999999997</v>
      </c>
      <c r="M32" s="1" t="s">
        <v>286</v>
      </c>
      <c r="N32" s="129">
        <v>261.22300000000001</v>
      </c>
      <c r="O32" s="135" t="s">
        <v>4</v>
      </c>
      <c r="P32" s="129">
        <v>98.929000000000002</v>
      </c>
      <c r="Q32" s="1" t="s">
        <v>286</v>
      </c>
      <c r="R32" s="129">
        <v>305.66199999999998</v>
      </c>
      <c r="S32" s="135" t="s">
        <v>4</v>
      </c>
      <c r="T32" s="129">
        <v>118.154</v>
      </c>
    </row>
    <row r="33" spans="1:20" ht="11.25" customHeight="1" x14ac:dyDescent="0.2">
      <c r="A33" s="134"/>
      <c r="B33" s="129">
        <v>1500</v>
      </c>
      <c r="C33" s="132" t="s">
        <v>21</v>
      </c>
      <c r="D33" s="129">
        <v>2999</v>
      </c>
      <c r="E33" s="129"/>
      <c r="F33" s="129">
        <v>5.6289999999999996</v>
      </c>
      <c r="G33" s="135" t="s">
        <v>4</v>
      </c>
      <c r="H33" s="129">
        <v>2.6120000000000001</v>
      </c>
      <c r="I33" s="1" t="s">
        <v>286</v>
      </c>
      <c r="J33" s="129">
        <v>10212.438</v>
      </c>
      <c r="K33" s="135" t="s">
        <v>4</v>
      </c>
      <c r="L33" s="129">
        <v>4611.5950000000003</v>
      </c>
      <c r="M33" s="1" t="s">
        <v>286</v>
      </c>
      <c r="N33" s="129">
        <v>112.73</v>
      </c>
      <c r="O33" s="135" t="s">
        <v>4</v>
      </c>
      <c r="P33" s="129">
        <v>55.887</v>
      </c>
      <c r="Q33" s="1" t="s">
        <v>286</v>
      </c>
      <c r="R33" s="129">
        <v>202.048</v>
      </c>
      <c r="S33" s="135" t="s">
        <v>4</v>
      </c>
      <c r="T33" s="129">
        <v>97.375</v>
      </c>
    </row>
    <row r="34" spans="1:20" ht="11.25" customHeight="1" x14ac:dyDescent="0.2">
      <c r="A34" s="134"/>
      <c r="B34" s="129">
        <v>3000</v>
      </c>
      <c r="C34" s="132" t="s">
        <v>21</v>
      </c>
      <c r="D34" s="129"/>
      <c r="E34" s="129"/>
      <c r="F34" s="129" t="s">
        <v>285</v>
      </c>
      <c r="G34" s="135" t="s">
        <v>4</v>
      </c>
      <c r="H34" s="129" t="s">
        <v>285</v>
      </c>
      <c r="I34" s="1" t="s">
        <v>286</v>
      </c>
      <c r="J34" s="129" t="s">
        <v>285</v>
      </c>
      <c r="K34" s="135" t="s">
        <v>4</v>
      </c>
      <c r="L34" s="129" t="s">
        <v>285</v>
      </c>
      <c r="M34" s="1" t="s">
        <v>286</v>
      </c>
      <c r="N34" s="129" t="s">
        <v>285</v>
      </c>
      <c r="O34" s="135" t="s">
        <v>4</v>
      </c>
      <c r="P34" s="129" t="s">
        <v>285</v>
      </c>
      <c r="Q34" s="1" t="s">
        <v>286</v>
      </c>
      <c r="R34" s="129" t="s">
        <v>285</v>
      </c>
      <c r="S34" s="135" t="s">
        <v>4</v>
      </c>
      <c r="T34" s="129" t="s">
        <v>285</v>
      </c>
    </row>
    <row r="35" spans="1:20" ht="4.5" customHeight="1" x14ac:dyDescent="0.2">
      <c r="A35" s="17"/>
      <c r="B35" s="17"/>
      <c r="C35" s="17"/>
      <c r="D35" s="17"/>
      <c r="E35" s="17"/>
      <c r="F35" s="17"/>
      <c r="G35" s="17"/>
      <c r="H35" s="17"/>
      <c r="I35" s="17"/>
      <c r="J35" s="17"/>
      <c r="K35" s="17"/>
      <c r="L35" s="17"/>
      <c r="M35" s="17"/>
      <c r="N35" s="17"/>
      <c r="O35" s="17"/>
      <c r="P35" s="17"/>
      <c r="Q35" s="17"/>
      <c r="R35" s="17"/>
      <c r="S35" s="17"/>
      <c r="T35" s="17"/>
    </row>
    <row r="36" spans="1:20" ht="10.5" customHeight="1" x14ac:dyDescent="0.2">
      <c r="A36" s="60"/>
      <c r="B36" s="60"/>
      <c r="C36" s="12"/>
      <c r="D36" s="48"/>
      <c r="E36" s="12"/>
      <c r="F36" s="12"/>
      <c r="G36" s="12"/>
      <c r="H36" s="48"/>
      <c r="I36" s="12"/>
      <c r="J36" s="12"/>
      <c r="K36" s="12"/>
      <c r="L36" s="48"/>
      <c r="M36" s="12"/>
      <c r="N36" s="12"/>
      <c r="O36" s="12"/>
      <c r="P36" s="48"/>
      <c r="Q36" s="12"/>
      <c r="R36" s="35"/>
      <c r="S36" s="19"/>
      <c r="T36" s="19"/>
    </row>
    <row r="37" spans="1:20" ht="13.5" customHeight="1" x14ac:dyDescent="0.2">
      <c r="A37" s="514" t="s">
        <v>207</v>
      </c>
      <c r="B37" s="514"/>
      <c r="C37" s="514"/>
      <c r="D37" s="514"/>
      <c r="E37" s="514"/>
      <c r="F37" s="514"/>
      <c r="G37" s="514"/>
      <c r="H37" s="514"/>
    </row>
    <row r="38" spans="1:20" ht="11.25" customHeight="1" x14ac:dyDescent="0.2">
      <c r="A38" s="498" t="s">
        <v>22</v>
      </c>
      <c r="B38" s="498"/>
      <c r="C38" s="130"/>
      <c r="D38" s="180"/>
      <c r="E38" s="130"/>
      <c r="F38" s="128">
        <v>70.774000000000001</v>
      </c>
      <c r="G38" s="135" t="s">
        <v>4</v>
      </c>
      <c r="H38" s="128">
        <v>19.393999999999998</v>
      </c>
      <c r="I38" s="97" t="s">
        <v>286</v>
      </c>
      <c r="J38" s="128">
        <v>21823.278999999999</v>
      </c>
      <c r="K38" s="135" t="s">
        <v>4</v>
      </c>
      <c r="L38" s="128">
        <v>6595.1729999999998</v>
      </c>
      <c r="M38" s="97" t="s">
        <v>286</v>
      </c>
      <c r="N38" s="128" t="s">
        <v>285</v>
      </c>
      <c r="O38" s="135" t="s">
        <v>4</v>
      </c>
      <c r="P38" s="128" t="s">
        <v>285</v>
      </c>
      <c r="Q38" s="97" t="s">
        <v>286</v>
      </c>
      <c r="R38" s="128" t="s">
        <v>285</v>
      </c>
      <c r="S38" s="135" t="s">
        <v>4</v>
      </c>
      <c r="T38" s="128" t="s">
        <v>285</v>
      </c>
    </row>
    <row r="39" spans="1:20" ht="12" customHeight="1" thickBot="1" x14ac:dyDescent="0.25">
      <c r="A39" s="43"/>
      <c r="B39" s="64"/>
      <c r="C39" s="64"/>
      <c r="D39" s="26"/>
      <c r="E39" s="26"/>
      <c r="F39" s="43"/>
      <c r="G39" s="43"/>
      <c r="H39" s="43"/>
      <c r="I39" s="43"/>
      <c r="J39" s="43"/>
      <c r="K39" s="43"/>
      <c r="L39" s="43"/>
      <c r="M39" s="43"/>
      <c r="N39" s="43"/>
      <c r="O39" s="43"/>
      <c r="P39" s="43"/>
      <c r="Q39" s="43"/>
      <c r="R39" s="43"/>
      <c r="S39" s="43"/>
      <c r="T39" s="43"/>
    </row>
  </sheetData>
  <sheetProtection formatCells="0" formatColumns="0" formatRows="0"/>
  <mergeCells count="22">
    <mergeCell ref="F6:H6"/>
    <mergeCell ref="J6:L6"/>
    <mergeCell ref="N6:P6"/>
    <mergeCell ref="R6:T6"/>
    <mergeCell ref="F7:H7"/>
    <mergeCell ref="J7:L7"/>
    <mergeCell ref="A37:H37"/>
    <mergeCell ref="A26:H26"/>
    <mergeCell ref="N7:P7"/>
    <mergeCell ref="R7:T7"/>
    <mergeCell ref="A38:B38"/>
    <mergeCell ref="A11:D11"/>
    <mergeCell ref="A6:D8"/>
    <mergeCell ref="A9:D9"/>
    <mergeCell ref="A22:B22"/>
    <mergeCell ref="A27:D27"/>
    <mergeCell ref="A21:H21"/>
    <mergeCell ref="A10:H10"/>
    <mergeCell ref="G8:H8"/>
    <mergeCell ref="K8:L8"/>
    <mergeCell ref="O8:P8"/>
    <mergeCell ref="S8:T8"/>
  </mergeCells>
  <phoneticPr fontId="5" type="noConversion"/>
  <pageMargins left="0.75" right="0.75" top="1" bottom="1" header="0.5" footer="0.5"/>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T42"/>
  <sheetViews>
    <sheetView zoomScaleNormal="100" workbookViewId="0"/>
  </sheetViews>
  <sheetFormatPr defaultRowHeight="12.75" x14ac:dyDescent="0.2"/>
  <cols>
    <col min="1" max="1" width="3.85546875" style="1" customWidth="1"/>
    <col min="2" max="2" width="62.42578125" style="1" customWidth="1"/>
    <col min="3" max="5" width="62.42578125" style="1" hidden="1" customWidth="1"/>
    <col min="6" max="6" width="10.140625" style="1" customWidth="1"/>
    <col min="7" max="7" width="2.140625" style="1" customWidth="1"/>
    <col min="8" max="8" width="4.7109375" style="1" customWidth="1"/>
    <col min="9" max="9" width="1.85546875" style="1" bestFit="1" customWidth="1"/>
    <col min="10" max="10" width="10" style="1" customWidth="1"/>
    <col min="11" max="11" width="2.5703125" style="1" customWidth="1"/>
    <col min="12" max="12" width="4.5703125" style="1" customWidth="1"/>
    <col min="13" max="13" width="1.28515625" style="1" customWidth="1"/>
    <col min="14" max="14" width="10" style="1" customWidth="1"/>
    <col min="15" max="15" width="2.140625" style="1" customWidth="1"/>
    <col min="16" max="16" width="4.42578125" style="1" customWidth="1"/>
    <col min="17" max="17" width="1.85546875" style="1" bestFit="1" customWidth="1"/>
    <col min="18" max="18" width="10" style="1" customWidth="1"/>
    <col min="19" max="19" width="2.5703125" style="1" customWidth="1"/>
    <col min="20" max="20" width="4.5703125" style="1" customWidth="1"/>
    <col min="21" max="16384" width="9.140625" style="1"/>
  </cols>
  <sheetData>
    <row r="1" spans="1:20" ht="6.75" customHeight="1" x14ac:dyDescent="0.2"/>
    <row r="2" spans="1:20" ht="15" customHeight="1" x14ac:dyDescent="0.2">
      <c r="A2" s="183" t="s">
        <v>304</v>
      </c>
      <c r="B2" s="19"/>
      <c r="C2" s="19"/>
      <c r="D2" s="19"/>
      <c r="E2" s="19"/>
      <c r="F2" s="19"/>
      <c r="G2" s="19"/>
      <c r="H2" s="19"/>
      <c r="I2" s="19"/>
      <c r="J2" s="19"/>
      <c r="K2" s="19"/>
      <c r="L2" s="19"/>
      <c r="N2" s="19"/>
      <c r="O2" s="19"/>
      <c r="P2" s="19"/>
      <c r="Q2" s="19"/>
      <c r="R2" s="19"/>
      <c r="S2" s="19"/>
      <c r="T2" s="19"/>
    </row>
    <row r="3" spans="1:20" s="19" customFormat="1" x14ac:dyDescent="0.2">
      <c r="A3" s="183" t="s">
        <v>529</v>
      </c>
    </row>
    <row r="4" spans="1:20" x14ac:dyDescent="0.2">
      <c r="A4" s="188" t="s">
        <v>305</v>
      </c>
      <c r="B4" s="19"/>
      <c r="C4" s="19"/>
      <c r="D4" s="19"/>
      <c r="E4" s="19"/>
      <c r="F4" s="19"/>
      <c r="G4" s="19"/>
      <c r="H4" s="19"/>
      <c r="I4" s="19"/>
      <c r="J4" s="19"/>
      <c r="K4" s="19"/>
      <c r="L4" s="19"/>
      <c r="M4" s="19"/>
      <c r="N4" s="19"/>
      <c r="O4" s="19"/>
      <c r="P4" s="19"/>
      <c r="Q4" s="19"/>
      <c r="R4" s="19"/>
      <c r="S4" s="19"/>
      <c r="T4" s="19"/>
    </row>
    <row r="5" spans="1:20" ht="13.5" thickBot="1" x14ac:dyDescent="0.25">
      <c r="A5" s="284" t="s">
        <v>530</v>
      </c>
      <c r="B5" s="43"/>
      <c r="C5" s="43"/>
      <c r="D5" s="43"/>
      <c r="E5" s="43"/>
      <c r="F5" s="43"/>
      <c r="G5" s="43"/>
      <c r="H5" s="43"/>
      <c r="I5" s="43"/>
      <c r="J5" s="43"/>
      <c r="K5" s="43"/>
      <c r="L5" s="43"/>
      <c r="M5" s="43"/>
      <c r="N5" s="43"/>
      <c r="O5" s="43"/>
      <c r="P5" s="43"/>
      <c r="Q5" s="43"/>
      <c r="R5" s="43"/>
      <c r="S5" s="43"/>
      <c r="T5" s="43"/>
    </row>
    <row r="6" spans="1:20" ht="14.25" customHeight="1" x14ac:dyDescent="0.2">
      <c r="A6" s="34" t="s">
        <v>54</v>
      </c>
      <c r="B6" s="34" t="s">
        <v>140</v>
      </c>
      <c r="C6" s="34"/>
      <c r="D6" s="34"/>
      <c r="E6" s="34"/>
      <c r="F6" s="500" t="s">
        <v>201</v>
      </c>
      <c r="G6" s="500"/>
      <c r="H6" s="500"/>
      <c r="I6" s="500"/>
      <c r="J6" s="500"/>
      <c r="K6" s="500"/>
      <c r="L6" s="500"/>
      <c r="N6" s="500" t="s">
        <v>282</v>
      </c>
      <c r="O6" s="500"/>
      <c r="P6" s="500"/>
      <c r="Q6" s="500"/>
      <c r="R6" s="500"/>
      <c r="S6" s="500"/>
      <c r="T6" s="500"/>
    </row>
    <row r="7" spans="1:20" ht="13.5" customHeight="1" x14ac:dyDescent="0.2">
      <c r="A7" s="34"/>
      <c r="B7" s="34"/>
      <c r="C7" s="34"/>
      <c r="D7" s="34"/>
      <c r="E7" s="34"/>
      <c r="F7" s="517" t="s">
        <v>7</v>
      </c>
      <c r="G7" s="517"/>
      <c r="H7" s="517"/>
      <c r="I7" s="136"/>
      <c r="J7" s="517" t="s">
        <v>8</v>
      </c>
      <c r="K7" s="517"/>
      <c r="L7" s="517"/>
      <c r="N7" s="517" t="s">
        <v>7</v>
      </c>
      <c r="O7" s="517"/>
      <c r="P7" s="517"/>
      <c r="Q7" s="136"/>
      <c r="R7" s="517" t="s">
        <v>8</v>
      </c>
      <c r="S7" s="517"/>
      <c r="T7" s="517"/>
    </row>
    <row r="8" spans="1:20" ht="13.5" customHeight="1" thickBot="1" x14ac:dyDescent="0.25">
      <c r="A8" s="51"/>
      <c r="B8" s="51"/>
      <c r="C8" s="51"/>
      <c r="D8" s="51"/>
      <c r="E8" s="51"/>
      <c r="F8" s="26" t="s">
        <v>22</v>
      </c>
      <c r="G8" s="494" t="s">
        <v>124</v>
      </c>
      <c r="H8" s="494"/>
      <c r="I8" s="26"/>
      <c r="J8" s="26" t="s">
        <v>22</v>
      </c>
      <c r="K8" s="494" t="s">
        <v>155</v>
      </c>
      <c r="L8" s="494"/>
      <c r="M8" s="43"/>
      <c r="N8" s="26" t="s">
        <v>22</v>
      </c>
      <c r="O8" s="494" t="s">
        <v>124</v>
      </c>
      <c r="P8" s="494"/>
      <c r="Q8" s="26"/>
      <c r="R8" s="26" t="s">
        <v>22</v>
      </c>
      <c r="S8" s="494" t="s">
        <v>155</v>
      </c>
      <c r="T8" s="494"/>
    </row>
    <row r="9" spans="1:20" ht="12" customHeight="1" x14ac:dyDescent="0.2">
      <c r="A9" s="61"/>
      <c r="B9" s="61"/>
      <c r="C9" s="61"/>
      <c r="D9" s="61"/>
      <c r="E9" s="61"/>
      <c r="F9" s="101"/>
      <c r="G9" s="101"/>
      <c r="H9" s="101"/>
      <c r="I9" s="101"/>
      <c r="J9" s="101"/>
      <c r="K9" s="101"/>
      <c r="L9" s="101"/>
      <c r="N9" s="101"/>
      <c r="O9" s="101"/>
      <c r="P9" s="101"/>
      <c r="Q9" s="101"/>
      <c r="R9" s="101"/>
      <c r="S9" s="101"/>
      <c r="T9" s="101"/>
    </row>
    <row r="10" spans="1:20" ht="12" hidden="1" customHeight="1" x14ac:dyDescent="0.2">
      <c r="A10" s="61"/>
      <c r="B10" s="61"/>
      <c r="C10" s="61"/>
      <c r="D10" s="61"/>
      <c r="E10" s="61"/>
      <c r="F10" s="101"/>
      <c r="G10" s="101"/>
      <c r="H10" s="101"/>
      <c r="I10" s="101"/>
      <c r="J10" s="101"/>
      <c r="K10" s="101"/>
      <c r="L10" s="101"/>
      <c r="N10" s="101"/>
      <c r="O10" s="101"/>
      <c r="P10" s="101"/>
      <c r="Q10" s="101"/>
      <c r="R10" s="101"/>
      <c r="S10" s="101"/>
      <c r="T10" s="101"/>
    </row>
    <row r="11" spans="1:20" ht="12" customHeight="1" x14ac:dyDescent="0.2">
      <c r="A11" s="498" t="s">
        <v>22</v>
      </c>
      <c r="B11" s="498"/>
      <c r="C11" s="34"/>
      <c r="D11" s="34"/>
      <c r="E11" s="34"/>
      <c r="F11" s="68">
        <v>3428.1669999999999</v>
      </c>
      <c r="G11" s="48" t="s">
        <v>4</v>
      </c>
      <c r="H11" s="68">
        <v>604.59299999999996</v>
      </c>
      <c r="I11" s="1" t="s">
        <v>286</v>
      </c>
      <c r="J11" s="68">
        <v>2064.8009999999999</v>
      </c>
      <c r="K11" s="48" t="s">
        <v>4</v>
      </c>
      <c r="L11" s="68">
        <v>444.25099999999998</v>
      </c>
      <c r="M11" s="1" t="s">
        <v>286</v>
      </c>
      <c r="N11" s="68">
        <v>1790.634</v>
      </c>
      <c r="O11" s="48" t="s">
        <v>4</v>
      </c>
      <c r="P11" s="68">
        <v>293.08600000000001</v>
      </c>
      <c r="Q11" s="1" t="s">
        <v>286</v>
      </c>
      <c r="R11" s="68">
        <v>1176.08</v>
      </c>
      <c r="S11" s="48" t="s">
        <v>4</v>
      </c>
      <c r="T11" s="68">
        <v>219.67699999999999</v>
      </c>
    </row>
    <row r="12" spans="1:20" ht="12" customHeight="1" x14ac:dyDescent="0.2">
      <c r="A12" s="61"/>
      <c r="B12" s="61"/>
      <c r="C12" s="61"/>
      <c r="D12" s="61"/>
      <c r="E12" s="61"/>
      <c r="F12" s="101"/>
      <c r="G12" s="58"/>
      <c r="H12" s="101"/>
      <c r="J12" s="115"/>
      <c r="K12" s="58"/>
      <c r="L12" s="101"/>
      <c r="N12" s="101"/>
      <c r="O12" s="58"/>
      <c r="P12" s="101"/>
      <c r="R12" s="115"/>
      <c r="S12" s="58"/>
      <c r="T12" s="101"/>
    </row>
    <row r="13" spans="1:20" s="106" customFormat="1" ht="11.25" customHeight="1" x14ac:dyDescent="0.2">
      <c r="A13" s="106">
        <v>1</v>
      </c>
      <c r="B13" s="106" t="s">
        <v>112</v>
      </c>
      <c r="F13" s="35">
        <v>283.32799999999997</v>
      </c>
      <c r="G13" s="48" t="s">
        <v>4</v>
      </c>
      <c r="H13" s="35">
        <v>216.511</v>
      </c>
      <c r="I13" s="106" t="s">
        <v>286</v>
      </c>
      <c r="J13" s="35">
        <v>250.09899999999999</v>
      </c>
      <c r="K13" s="48" t="s">
        <v>4</v>
      </c>
      <c r="L13" s="35">
        <v>211.66200000000001</v>
      </c>
      <c r="M13" s="106" t="s">
        <v>286</v>
      </c>
      <c r="N13" s="35">
        <v>56.728999999999999</v>
      </c>
      <c r="O13" s="48" t="s">
        <v>4</v>
      </c>
      <c r="P13" s="35">
        <v>34.802999999999997</v>
      </c>
      <c r="Q13" s="106" t="s">
        <v>286</v>
      </c>
      <c r="R13" s="35">
        <v>96.162000000000006</v>
      </c>
      <c r="S13" s="48" t="s">
        <v>4</v>
      </c>
      <c r="T13" s="35">
        <v>49.5</v>
      </c>
    </row>
    <row r="14" spans="1:20" ht="11.25" customHeight="1" x14ac:dyDescent="0.2">
      <c r="A14" s="60"/>
      <c r="B14" s="70" t="s">
        <v>95</v>
      </c>
      <c r="C14" s="70"/>
      <c r="D14" s="70"/>
      <c r="E14" s="70"/>
      <c r="F14" s="35">
        <v>244.387</v>
      </c>
      <c r="G14" s="48" t="s">
        <v>4</v>
      </c>
      <c r="H14" s="35">
        <v>214.25399999999999</v>
      </c>
      <c r="I14" s="1" t="s">
        <v>286</v>
      </c>
      <c r="J14" s="35" t="s">
        <v>285</v>
      </c>
      <c r="K14" s="48" t="s">
        <v>4</v>
      </c>
      <c r="L14" s="35" t="s">
        <v>285</v>
      </c>
      <c r="M14" s="1" t="s">
        <v>286</v>
      </c>
      <c r="N14" s="35">
        <v>27.603999999999999</v>
      </c>
      <c r="O14" s="48" t="s">
        <v>4</v>
      </c>
      <c r="P14" s="35">
        <v>24.356999999999999</v>
      </c>
      <c r="Q14" s="1" t="s">
        <v>286</v>
      </c>
      <c r="R14" s="35" t="s">
        <v>285</v>
      </c>
      <c r="S14" s="48" t="s">
        <v>4</v>
      </c>
      <c r="T14" s="35" t="s">
        <v>285</v>
      </c>
    </row>
    <row r="15" spans="1:20" ht="11.25" customHeight="1" x14ac:dyDescent="0.2">
      <c r="A15" s="106">
        <v>2</v>
      </c>
      <c r="B15" s="60" t="s">
        <v>96</v>
      </c>
      <c r="C15" s="60"/>
      <c r="D15" s="60"/>
      <c r="E15" s="60"/>
      <c r="F15" s="35">
        <v>35.173000000000002</v>
      </c>
      <c r="G15" s="48" t="s">
        <v>4</v>
      </c>
      <c r="H15" s="35">
        <v>68.887</v>
      </c>
      <c r="I15" s="1" t="s">
        <v>286</v>
      </c>
      <c r="J15" s="35">
        <v>18.248000000000001</v>
      </c>
      <c r="K15" s="48" t="s">
        <v>4</v>
      </c>
      <c r="L15" s="35">
        <v>33.295000000000002</v>
      </c>
      <c r="M15" s="1" t="s">
        <v>286</v>
      </c>
      <c r="N15" s="35">
        <v>4.7300000000000004</v>
      </c>
      <c r="O15" s="48" t="s">
        <v>4</v>
      </c>
      <c r="P15" s="35">
        <v>9.2650000000000006</v>
      </c>
      <c r="Q15" s="1" t="s">
        <v>286</v>
      </c>
      <c r="R15" s="35">
        <v>4.6959999999999997</v>
      </c>
      <c r="S15" s="48" t="s">
        <v>4</v>
      </c>
      <c r="T15" s="35">
        <v>8.9990000000000006</v>
      </c>
    </row>
    <row r="16" spans="1:20" ht="11.25" customHeight="1" x14ac:dyDescent="0.2">
      <c r="A16" s="106">
        <v>3</v>
      </c>
      <c r="B16" s="60" t="s">
        <v>141</v>
      </c>
      <c r="C16" s="60"/>
      <c r="D16" s="60"/>
      <c r="E16" s="60"/>
      <c r="F16" s="35">
        <v>68.347999999999999</v>
      </c>
      <c r="G16" s="48" t="s">
        <v>4</v>
      </c>
      <c r="H16" s="35">
        <v>76.102999999999994</v>
      </c>
      <c r="I16" s="1" t="s">
        <v>286</v>
      </c>
      <c r="J16" s="35">
        <v>14.641999999999999</v>
      </c>
      <c r="K16" s="48" t="s">
        <v>4</v>
      </c>
      <c r="L16" s="35">
        <v>17.024000000000001</v>
      </c>
      <c r="M16" s="1" t="s">
        <v>286</v>
      </c>
      <c r="N16" s="35">
        <v>36.405000000000001</v>
      </c>
      <c r="O16" s="48" t="s">
        <v>4</v>
      </c>
      <c r="P16" s="35">
        <v>39.746000000000002</v>
      </c>
      <c r="Q16" s="1" t="s">
        <v>286</v>
      </c>
      <c r="R16" s="35">
        <v>5.2119999999999997</v>
      </c>
      <c r="S16" s="48" t="s">
        <v>4</v>
      </c>
      <c r="T16" s="35">
        <v>6.5579999999999998</v>
      </c>
    </row>
    <row r="17" spans="1:20" ht="11.25" customHeight="1" x14ac:dyDescent="0.2">
      <c r="A17" s="106"/>
      <c r="B17" s="70" t="s">
        <v>97</v>
      </c>
      <c r="C17" s="70"/>
      <c r="D17" s="70"/>
      <c r="E17" s="70"/>
      <c r="F17" s="35">
        <v>34.616999999999997</v>
      </c>
      <c r="G17" s="48" t="s">
        <v>4</v>
      </c>
      <c r="H17" s="35">
        <v>62.975000000000001</v>
      </c>
      <c r="I17" s="1" t="s">
        <v>286</v>
      </c>
      <c r="J17" s="35">
        <v>10.351000000000001</v>
      </c>
      <c r="K17" s="48" t="s">
        <v>4</v>
      </c>
      <c r="L17" s="35">
        <v>14.821</v>
      </c>
      <c r="M17" s="1" t="s">
        <v>286</v>
      </c>
      <c r="N17" s="35">
        <v>7.194</v>
      </c>
      <c r="O17" s="48" t="s">
        <v>4</v>
      </c>
      <c r="P17" s="35">
        <v>12.647</v>
      </c>
      <c r="Q17" s="1" t="s">
        <v>286</v>
      </c>
      <c r="R17" s="35">
        <v>4.53</v>
      </c>
      <c r="S17" s="48" t="s">
        <v>4</v>
      </c>
      <c r="T17" s="35">
        <v>6.4210000000000003</v>
      </c>
    </row>
    <row r="18" spans="1:20" ht="11.25" customHeight="1" x14ac:dyDescent="0.2">
      <c r="A18" s="106">
        <v>4</v>
      </c>
      <c r="B18" s="60" t="s">
        <v>98</v>
      </c>
      <c r="C18" s="60"/>
      <c r="D18" s="60"/>
      <c r="E18" s="60"/>
      <c r="F18" s="35">
        <v>133.66800000000001</v>
      </c>
      <c r="G18" s="48" t="s">
        <v>4</v>
      </c>
      <c r="H18" s="35">
        <v>116.738</v>
      </c>
      <c r="I18" s="1" t="s">
        <v>286</v>
      </c>
      <c r="J18" s="35">
        <v>52.542999999999999</v>
      </c>
      <c r="K18" s="48" t="s">
        <v>4</v>
      </c>
      <c r="L18" s="35">
        <v>37.701999999999998</v>
      </c>
      <c r="M18" s="1" t="s">
        <v>286</v>
      </c>
      <c r="N18" s="35">
        <v>65.784999999999997</v>
      </c>
      <c r="O18" s="48" t="s">
        <v>4</v>
      </c>
      <c r="P18" s="35">
        <v>62.807000000000002</v>
      </c>
      <c r="Q18" s="1" t="s">
        <v>286</v>
      </c>
      <c r="R18" s="35">
        <v>50.648000000000003</v>
      </c>
      <c r="S18" s="48" t="s">
        <v>4</v>
      </c>
      <c r="T18" s="35">
        <v>38.767000000000003</v>
      </c>
    </row>
    <row r="19" spans="1:20" ht="11.25" customHeight="1" x14ac:dyDescent="0.2">
      <c r="A19" s="106">
        <v>5</v>
      </c>
      <c r="B19" s="60" t="s">
        <v>142</v>
      </c>
      <c r="C19" s="60"/>
      <c r="D19" s="60"/>
      <c r="E19" s="60"/>
      <c r="F19" s="35">
        <v>31.24</v>
      </c>
      <c r="G19" s="48" t="s">
        <v>4</v>
      </c>
      <c r="H19" s="35">
        <v>49.896999999999998</v>
      </c>
      <c r="I19" s="1" t="s">
        <v>286</v>
      </c>
      <c r="J19" s="35" t="s">
        <v>285</v>
      </c>
      <c r="K19" s="48" t="s">
        <v>4</v>
      </c>
      <c r="L19" s="35" t="s">
        <v>285</v>
      </c>
      <c r="M19" s="1" t="s">
        <v>286</v>
      </c>
      <c r="N19" s="35">
        <v>7.81</v>
      </c>
      <c r="O19" s="48" t="s">
        <v>4</v>
      </c>
      <c r="P19" s="35">
        <v>12.474</v>
      </c>
      <c r="Q19" s="1" t="s">
        <v>286</v>
      </c>
      <c r="R19" s="35" t="s">
        <v>285</v>
      </c>
      <c r="S19" s="48" t="s">
        <v>4</v>
      </c>
      <c r="T19" s="35" t="s">
        <v>285</v>
      </c>
    </row>
    <row r="20" spans="1:20" ht="11.25" customHeight="1" x14ac:dyDescent="0.2">
      <c r="A20" s="106">
        <v>6</v>
      </c>
      <c r="B20" s="60" t="s">
        <v>143</v>
      </c>
      <c r="C20" s="60"/>
      <c r="D20" s="60"/>
      <c r="E20" s="60"/>
      <c r="F20" s="35">
        <v>377.226</v>
      </c>
      <c r="G20" s="48" t="s">
        <v>4</v>
      </c>
      <c r="H20" s="35">
        <v>226.624</v>
      </c>
      <c r="I20" s="1" t="s">
        <v>286</v>
      </c>
      <c r="J20" s="35">
        <v>241.328</v>
      </c>
      <c r="K20" s="48" t="s">
        <v>4</v>
      </c>
      <c r="L20" s="35">
        <v>200.02600000000001</v>
      </c>
      <c r="M20" s="1" t="s">
        <v>286</v>
      </c>
      <c r="N20" s="35">
        <v>157.893</v>
      </c>
      <c r="O20" s="48" t="s">
        <v>4</v>
      </c>
      <c r="P20" s="35">
        <v>93.263999999999996</v>
      </c>
      <c r="Q20" s="1" t="s">
        <v>286</v>
      </c>
      <c r="R20" s="35">
        <v>82.861999999999995</v>
      </c>
      <c r="S20" s="48" t="s">
        <v>4</v>
      </c>
      <c r="T20" s="35">
        <v>66.218999999999994</v>
      </c>
    </row>
    <row r="21" spans="1:20" ht="11.25" customHeight="1" x14ac:dyDescent="0.2">
      <c r="A21" s="106"/>
      <c r="B21" s="70" t="s">
        <v>99</v>
      </c>
      <c r="C21" s="70"/>
      <c r="D21" s="70"/>
      <c r="E21" s="70"/>
      <c r="F21" s="35">
        <v>197.27</v>
      </c>
      <c r="G21" s="48" t="s">
        <v>4</v>
      </c>
      <c r="H21" s="35">
        <v>192.63</v>
      </c>
      <c r="I21" s="1" t="s">
        <v>286</v>
      </c>
      <c r="J21" s="35">
        <v>83.783000000000001</v>
      </c>
      <c r="K21" s="48" t="s">
        <v>4</v>
      </c>
      <c r="L21" s="35">
        <v>113.86499999999999</v>
      </c>
      <c r="M21" s="1" t="s">
        <v>286</v>
      </c>
      <c r="N21" s="35">
        <v>45.307000000000002</v>
      </c>
      <c r="O21" s="48" t="s">
        <v>4</v>
      </c>
      <c r="P21" s="35">
        <v>39.628999999999998</v>
      </c>
      <c r="Q21" s="1" t="s">
        <v>286</v>
      </c>
      <c r="R21" s="35">
        <v>24.571000000000002</v>
      </c>
      <c r="S21" s="48" t="s">
        <v>4</v>
      </c>
      <c r="T21" s="35">
        <v>29.260999999999999</v>
      </c>
    </row>
    <row r="22" spans="1:20" ht="11.25" customHeight="1" x14ac:dyDescent="0.2">
      <c r="A22" s="106"/>
      <c r="B22" s="70" t="s">
        <v>100</v>
      </c>
      <c r="C22" s="70"/>
      <c r="D22" s="70"/>
      <c r="E22" s="70"/>
      <c r="F22" s="35">
        <v>8.9659999999999993</v>
      </c>
      <c r="G22" s="48" t="s">
        <v>4</v>
      </c>
      <c r="H22" s="35">
        <v>17.489999999999998</v>
      </c>
      <c r="I22" s="1" t="s">
        <v>286</v>
      </c>
      <c r="J22" s="35">
        <v>126.336</v>
      </c>
      <c r="K22" s="48" t="s">
        <v>4</v>
      </c>
      <c r="L22" s="35">
        <v>159.262</v>
      </c>
      <c r="M22" s="1" t="s">
        <v>286</v>
      </c>
      <c r="N22" s="35">
        <v>4.6669999999999998</v>
      </c>
      <c r="O22" s="48" t="s">
        <v>4</v>
      </c>
      <c r="P22" s="35">
        <v>9.1039999999999992</v>
      </c>
      <c r="Q22" s="1" t="s">
        <v>286</v>
      </c>
      <c r="R22" s="35">
        <v>49.859000000000002</v>
      </c>
      <c r="S22" s="48" t="s">
        <v>4</v>
      </c>
      <c r="T22" s="35">
        <v>56.143000000000001</v>
      </c>
    </row>
    <row r="23" spans="1:20" ht="11.25" customHeight="1" x14ac:dyDescent="0.2">
      <c r="A23" s="106"/>
      <c r="B23" s="70" t="s">
        <v>101</v>
      </c>
      <c r="C23" s="70"/>
      <c r="D23" s="70"/>
      <c r="E23" s="70"/>
      <c r="F23" s="35">
        <v>111.042</v>
      </c>
      <c r="G23" s="48" t="s">
        <v>4</v>
      </c>
      <c r="H23" s="35">
        <v>98.54</v>
      </c>
      <c r="I23" s="1" t="s">
        <v>286</v>
      </c>
      <c r="J23" s="35">
        <v>4.0750000000000002</v>
      </c>
      <c r="K23" s="48" t="s">
        <v>4</v>
      </c>
      <c r="L23" s="35">
        <v>6.1580000000000004</v>
      </c>
      <c r="M23" s="1" t="s">
        <v>286</v>
      </c>
      <c r="N23" s="35">
        <v>80.73</v>
      </c>
      <c r="O23" s="48" t="s">
        <v>4</v>
      </c>
      <c r="P23" s="35">
        <v>79.768000000000001</v>
      </c>
      <c r="Q23" s="1" t="s">
        <v>286</v>
      </c>
      <c r="R23" s="35">
        <v>1.639</v>
      </c>
      <c r="S23" s="48" t="s">
        <v>4</v>
      </c>
      <c r="T23" s="35">
        <v>2.3039999999999998</v>
      </c>
    </row>
    <row r="24" spans="1:20" ht="11.25" customHeight="1" x14ac:dyDescent="0.2">
      <c r="A24" s="106">
        <v>7</v>
      </c>
      <c r="B24" s="60" t="s">
        <v>144</v>
      </c>
      <c r="C24" s="60"/>
      <c r="D24" s="60"/>
      <c r="E24" s="60"/>
      <c r="F24" s="35">
        <v>106.374</v>
      </c>
      <c r="G24" s="48" t="s">
        <v>4</v>
      </c>
      <c r="H24" s="35">
        <v>129.33500000000001</v>
      </c>
      <c r="I24" s="1" t="s">
        <v>286</v>
      </c>
      <c r="J24" s="35" t="s">
        <v>285</v>
      </c>
      <c r="K24" s="48" t="s">
        <v>4</v>
      </c>
      <c r="L24" s="35" t="s">
        <v>285</v>
      </c>
      <c r="M24" s="1" t="s">
        <v>286</v>
      </c>
      <c r="N24" s="35">
        <v>65.361000000000004</v>
      </c>
      <c r="O24" s="48" t="s">
        <v>4</v>
      </c>
      <c r="P24" s="35">
        <v>72.034999999999997</v>
      </c>
      <c r="Q24" s="1" t="s">
        <v>286</v>
      </c>
      <c r="R24" s="35" t="s">
        <v>285</v>
      </c>
      <c r="S24" s="48" t="s">
        <v>4</v>
      </c>
      <c r="T24" s="35" t="s">
        <v>285</v>
      </c>
    </row>
    <row r="25" spans="1:20" ht="11.25" customHeight="1" x14ac:dyDescent="0.2">
      <c r="A25" s="106"/>
      <c r="B25" s="70" t="s">
        <v>102</v>
      </c>
      <c r="C25" s="70"/>
      <c r="D25" s="70"/>
      <c r="E25" s="70"/>
      <c r="F25" s="35">
        <v>106.374</v>
      </c>
      <c r="G25" s="48" t="s">
        <v>4</v>
      </c>
      <c r="H25" s="35">
        <v>129.33500000000001</v>
      </c>
      <c r="I25" s="1" t="s">
        <v>286</v>
      </c>
      <c r="J25" s="35" t="s">
        <v>285</v>
      </c>
      <c r="K25" s="48" t="s">
        <v>4</v>
      </c>
      <c r="L25" s="35" t="s">
        <v>285</v>
      </c>
      <c r="M25" s="1" t="s">
        <v>286</v>
      </c>
      <c r="N25" s="35">
        <v>65.361000000000004</v>
      </c>
      <c r="O25" s="48" t="s">
        <v>4</v>
      </c>
      <c r="P25" s="35">
        <v>72.034999999999997</v>
      </c>
      <c r="Q25" s="1" t="s">
        <v>286</v>
      </c>
      <c r="R25" s="35" t="s">
        <v>285</v>
      </c>
      <c r="S25" s="48" t="s">
        <v>4</v>
      </c>
      <c r="T25" s="35" t="s">
        <v>285</v>
      </c>
    </row>
    <row r="26" spans="1:20" ht="11.25" customHeight="1" x14ac:dyDescent="0.2">
      <c r="A26" s="106">
        <v>8</v>
      </c>
      <c r="B26" s="60" t="s">
        <v>113</v>
      </c>
      <c r="C26" s="60"/>
      <c r="D26" s="60"/>
      <c r="E26" s="60"/>
      <c r="F26" s="35">
        <v>391.66</v>
      </c>
      <c r="G26" s="48" t="s">
        <v>4</v>
      </c>
      <c r="H26" s="35">
        <v>174.39099999999999</v>
      </c>
      <c r="I26" s="1" t="s">
        <v>286</v>
      </c>
      <c r="J26" s="35">
        <v>189.517</v>
      </c>
      <c r="K26" s="48" t="s">
        <v>4</v>
      </c>
      <c r="L26" s="35">
        <v>150.01</v>
      </c>
      <c r="M26" s="1" t="s">
        <v>286</v>
      </c>
      <c r="N26" s="35">
        <v>245.26599999999999</v>
      </c>
      <c r="O26" s="48" t="s">
        <v>4</v>
      </c>
      <c r="P26" s="35">
        <v>107.122</v>
      </c>
      <c r="Q26" s="1" t="s">
        <v>286</v>
      </c>
      <c r="R26" s="35">
        <v>117.678</v>
      </c>
      <c r="S26" s="48" t="s">
        <v>4</v>
      </c>
      <c r="T26" s="35">
        <v>94.102999999999994</v>
      </c>
    </row>
    <row r="27" spans="1:20" ht="11.25" customHeight="1" x14ac:dyDescent="0.2">
      <c r="A27" s="106">
        <v>9</v>
      </c>
      <c r="B27" s="60" t="s">
        <v>103</v>
      </c>
      <c r="C27" s="60"/>
      <c r="D27" s="60"/>
      <c r="E27" s="60"/>
      <c r="F27" s="35">
        <v>426.46499999999997</v>
      </c>
      <c r="G27" s="48" t="s">
        <v>4</v>
      </c>
      <c r="H27" s="35">
        <v>292.327</v>
      </c>
      <c r="I27" s="1" t="s">
        <v>286</v>
      </c>
      <c r="J27" s="35">
        <v>40.752000000000002</v>
      </c>
      <c r="K27" s="48" t="s">
        <v>4</v>
      </c>
      <c r="L27" s="35">
        <v>38.433</v>
      </c>
      <c r="M27" s="1" t="s">
        <v>286</v>
      </c>
      <c r="N27" s="35">
        <v>129.87100000000001</v>
      </c>
      <c r="O27" s="48" t="s">
        <v>4</v>
      </c>
      <c r="P27" s="35">
        <v>91.72</v>
      </c>
      <c r="Q27" s="1" t="s">
        <v>286</v>
      </c>
      <c r="R27" s="35">
        <v>26.343</v>
      </c>
      <c r="S27" s="48" t="s">
        <v>4</v>
      </c>
      <c r="T27" s="35">
        <v>28.963999999999999</v>
      </c>
    </row>
    <row r="28" spans="1:20" ht="11.25" customHeight="1" x14ac:dyDescent="0.2">
      <c r="A28" s="106">
        <v>10</v>
      </c>
      <c r="B28" s="60" t="s">
        <v>104</v>
      </c>
      <c r="C28" s="60"/>
      <c r="D28" s="60"/>
      <c r="E28" s="60"/>
      <c r="F28" s="35">
        <v>136.01900000000001</v>
      </c>
      <c r="G28" s="48" t="s">
        <v>4</v>
      </c>
      <c r="H28" s="35">
        <v>62.52</v>
      </c>
      <c r="I28" s="1" t="s">
        <v>286</v>
      </c>
      <c r="J28" s="35">
        <v>66.703000000000003</v>
      </c>
      <c r="K28" s="48" t="s">
        <v>4</v>
      </c>
      <c r="L28" s="35">
        <v>64.317999999999998</v>
      </c>
      <c r="M28" s="1" t="s">
        <v>286</v>
      </c>
      <c r="N28" s="35">
        <v>157.17699999999999</v>
      </c>
      <c r="O28" s="48" t="s">
        <v>4</v>
      </c>
      <c r="P28" s="35">
        <v>85.042000000000002</v>
      </c>
      <c r="Q28" s="1" t="s">
        <v>286</v>
      </c>
      <c r="R28" s="35">
        <v>50.853000000000002</v>
      </c>
      <c r="S28" s="48" t="s">
        <v>4</v>
      </c>
      <c r="T28" s="35">
        <v>39.500999999999998</v>
      </c>
    </row>
    <row r="29" spans="1:20" ht="11.25" customHeight="1" x14ac:dyDescent="0.2">
      <c r="A29" s="106">
        <v>11</v>
      </c>
      <c r="B29" s="60" t="s">
        <v>105</v>
      </c>
      <c r="C29" s="60"/>
      <c r="D29" s="60"/>
      <c r="E29" s="60"/>
      <c r="F29" s="35">
        <v>75.489999999999995</v>
      </c>
      <c r="G29" s="48" t="s">
        <v>4</v>
      </c>
      <c r="H29" s="35">
        <v>90.045000000000002</v>
      </c>
      <c r="I29" s="1" t="s">
        <v>286</v>
      </c>
      <c r="J29" s="35">
        <v>33.591999999999999</v>
      </c>
      <c r="K29" s="48" t="s">
        <v>4</v>
      </c>
      <c r="L29" s="35">
        <v>39.722000000000001</v>
      </c>
      <c r="M29" s="1" t="s">
        <v>286</v>
      </c>
      <c r="N29" s="35">
        <v>30.233000000000001</v>
      </c>
      <c r="O29" s="48" t="s">
        <v>4</v>
      </c>
      <c r="P29" s="35">
        <v>34.594000000000001</v>
      </c>
      <c r="Q29" s="1" t="s">
        <v>286</v>
      </c>
      <c r="R29" s="35">
        <v>35.381</v>
      </c>
      <c r="S29" s="48" t="s">
        <v>4</v>
      </c>
      <c r="T29" s="35">
        <v>57.408999999999999</v>
      </c>
    </row>
    <row r="30" spans="1:20" ht="11.25" customHeight="1" x14ac:dyDescent="0.2">
      <c r="A30" s="106">
        <v>12</v>
      </c>
      <c r="B30" s="60" t="s">
        <v>106</v>
      </c>
      <c r="C30" s="60"/>
      <c r="D30" s="60"/>
      <c r="E30" s="60"/>
      <c r="F30" s="35">
        <v>124.741</v>
      </c>
      <c r="G30" s="48" t="s">
        <v>4</v>
      </c>
      <c r="H30" s="35">
        <v>90.546000000000006</v>
      </c>
      <c r="I30" s="1" t="s">
        <v>286</v>
      </c>
      <c r="J30" s="35">
        <v>103.294</v>
      </c>
      <c r="K30" s="48" t="s">
        <v>4</v>
      </c>
      <c r="L30" s="35">
        <v>78.022000000000006</v>
      </c>
      <c r="M30" s="1" t="s">
        <v>286</v>
      </c>
      <c r="N30" s="35">
        <v>99.963999999999999</v>
      </c>
      <c r="O30" s="48" t="s">
        <v>4</v>
      </c>
      <c r="P30" s="35">
        <v>71.796999999999997</v>
      </c>
      <c r="Q30" s="1" t="s">
        <v>286</v>
      </c>
      <c r="R30" s="35">
        <v>97.046000000000006</v>
      </c>
      <c r="S30" s="48" t="s">
        <v>4</v>
      </c>
      <c r="T30" s="35">
        <v>81.125</v>
      </c>
    </row>
    <row r="31" spans="1:20" ht="11.25" customHeight="1" x14ac:dyDescent="0.2">
      <c r="A31" s="106">
        <v>13</v>
      </c>
      <c r="B31" s="60" t="s">
        <v>107</v>
      </c>
      <c r="C31" s="60"/>
      <c r="D31" s="60"/>
      <c r="E31" s="60"/>
      <c r="F31" s="35">
        <v>57.741</v>
      </c>
      <c r="G31" s="48" t="s">
        <v>4</v>
      </c>
      <c r="H31" s="35">
        <v>31.887</v>
      </c>
      <c r="I31" s="1" t="s">
        <v>286</v>
      </c>
      <c r="J31" s="35">
        <v>18.259</v>
      </c>
      <c r="K31" s="48" t="s">
        <v>4</v>
      </c>
      <c r="L31" s="35">
        <v>21.524999999999999</v>
      </c>
      <c r="M31" s="1" t="s">
        <v>286</v>
      </c>
      <c r="N31" s="35">
        <v>53.186</v>
      </c>
      <c r="O31" s="48" t="s">
        <v>4</v>
      </c>
      <c r="P31" s="35">
        <v>35.115000000000002</v>
      </c>
      <c r="Q31" s="1" t="s">
        <v>286</v>
      </c>
      <c r="R31" s="35">
        <v>19.599</v>
      </c>
      <c r="S31" s="48" t="s">
        <v>4</v>
      </c>
      <c r="T31" s="35">
        <v>24.667000000000002</v>
      </c>
    </row>
    <row r="32" spans="1:20" ht="11.25" customHeight="1" x14ac:dyDescent="0.2">
      <c r="A32" s="106">
        <v>14</v>
      </c>
      <c r="B32" s="60" t="s">
        <v>145</v>
      </c>
      <c r="C32" s="60"/>
      <c r="D32" s="60"/>
      <c r="E32" s="60"/>
      <c r="F32" s="35">
        <v>80.266999999999996</v>
      </c>
      <c r="G32" s="48" t="s">
        <v>4</v>
      </c>
      <c r="H32" s="35">
        <v>120.20399999999999</v>
      </c>
      <c r="I32" s="1" t="s">
        <v>286</v>
      </c>
      <c r="J32" s="35">
        <v>208.49100000000001</v>
      </c>
      <c r="K32" s="48" t="s">
        <v>4</v>
      </c>
      <c r="L32" s="35">
        <v>171.01499999999999</v>
      </c>
      <c r="M32" s="1" t="s">
        <v>286</v>
      </c>
      <c r="N32" s="35">
        <v>23.998999999999999</v>
      </c>
      <c r="O32" s="48" t="s">
        <v>4</v>
      </c>
      <c r="P32" s="35">
        <v>32.198999999999998</v>
      </c>
      <c r="Q32" s="1" t="s">
        <v>286</v>
      </c>
      <c r="R32" s="35">
        <v>82.319000000000003</v>
      </c>
      <c r="S32" s="48" t="s">
        <v>4</v>
      </c>
      <c r="T32" s="35">
        <v>54.512999999999998</v>
      </c>
    </row>
    <row r="33" spans="1:20" ht="11.25" customHeight="1" x14ac:dyDescent="0.2">
      <c r="A33" s="106">
        <v>15</v>
      </c>
      <c r="B33" s="60" t="s">
        <v>108</v>
      </c>
      <c r="C33" s="60"/>
      <c r="D33" s="60"/>
      <c r="E33" s="60"/>
      <c r="F33" s="35">
        <v>101.995</v>
      </c>
      <c r="G33" s="48" t="s">
        <v>4</v>
      </c>
      <c r="H33" s="35">
        <v>105.16</v>
      </c>
      <c r="I33" s="1" t="s">
        <v>286</v>
      </c>
      <c r="J33" s="35">
        <v>97.320999999999998</v>
      </c>
      <c r="K33" s="48" t="s">
        <v>4</v>
      </c>
      <c r="L33" s="35">
        <v>107.93899999999999</v>
      </c>
      <c r="M33" s="1" t="s">
        <v>286</v>
      </c>
      <c r="N33" s="35">
        <v>32.805999999999997</v>
      </c>
      <c r="O33" s="48" t="s">
        <v>4</v>
      </c>
      <c r="P33" s="35">
        <v>35.308</v>
      </c>
      <c r="Q33" s="1" t="s">
        <v>286</v>
      </c>
      <c r="R33" s="35">
        <v>28.632000000000001</v>
      </c>
      <c r="S33" s="48" t="s">
        <v>4</v>
      </c>
      <c r="T33" s="35">
        <v>34.549999999999997</v>
      </c>
    </row>
    <row r="34" spans="1:20" ht="11.25" customHeight="1" x14ac:dyDescent="0.2">
      <c r="A34" s="106">
        <v>16</v>
      </c>
      <c r="B34" s="60" t="s">
        <v>249</v>
      </c>
      <c r="C34" s="60"/>
      <c r="D34" s="60"/>
      <c r="E34" s="60"/>
      <c r="F34" s="35">
        <v>23.141999999999999</v>
      </c>
      <c r="G34" s="48" t="s">
        <v>4</v>
      </c>
      <c r="H34" s="35">
        <v>32.384999999999998</v>
      </c>
      <c r="I34" s="1" t="s">
        <v>286</v>
      </c>
      <c r="J34" s="35">
        <v>101.45</v>
      </c>
      <c r="K34" s="48" t="s">
        <v>4</v>
      </c>
      <c r="L34" s="35">
        <v>90.570999999999998</v>
      </c>
      <c r="M34" s="1" t="s">
        <v>286</v>
      </c>
      <c r="N34" s="35">
        <v>10.215999999999999</v>
      </c>
      <c r="O34" s="48" t="s">
        <v>4</v>
      </c>
      <c r="P34" s="35">
        <v>13.942</v>
      </c>
      <c r="Q34" s="1" t="s">
        <v>286</v>
      </c>
      <c r="R34" s="35">
        <v>38.762</v>
      </c>
      <c r="S34" s="48" t="s">
        <v>4</v>
      </c>
      <c r="T34" s="35">
        <v>39.295000000000002</v>
      </c>
    </row>
    <row r="35" spans="1:20" ht="11.25" customHeight="1" x14ac:dyDescent="0.2">
      <c r="A35" s="106">
        <v>17</v>
      </c>
      <c r="B35" s="60" t="s">
        <v>109</v>
      </c>
      <c r="C35" s="60"/>
      <c r="D35" s="60"/>
      <c r="E35" s="60"/>
      <c r="F35" s="35">
        <v>10.81</v>
      </c>
      <c r="G35" s="48" t="s">
        <v>4</v>
      </c>
      <c r="H35" s="35">
        <v>15.576000000000001</v>
      </c>
      <c r="I35" s="1" t="s">
        <v>286</v>
      </c>
      <c r="J35" s="35">
        <v>17.212</v>
      </c>
      <c r="K35" s="48" t="s">
        <v>4</v>
      </c>
      <c r="L35" s="35">
        <v>32.665999999999997</v>
      </c>
      <c r="M35" s="1" t="s">
        <v>286</v>
      </c>
      <c r="N35" s="35">
        <v>9.0210000000000008</v>
      </c>
      <c r="O35" s="48" t="s">
        <v>4</v>
      </c>
      <c r="P35" s="35">
        <v>16.861000000000001</v>
      </c>
      <c r="Q35" s="1" t="s">
        <v>286</v>
      </c>
      <c r="R35" s="35">
        <v>1.9790000000000001</v>
      </c>
      <c r="S35" s="48" t="s">
        <v>4</v>
      </c>
      <c r="T35" s="35">
        <v>2.82</v>
      </c>
    </row>
    <row r="36" spans="1:20" ht="11.25" customHeight="1" x14ac:dyDescent="0.2">
      <c r="A36" s="106">
        <v>18</v>
      </c>
      <c r="B36" s="60" t="s">
        <v>110</v>
      </c>
      <c r="C36" s="60"/>
      <c r="D36" s="60"/>
      <c r="E36" s="60"/>
      <c r="F36" s="35">
        <v>946.75199999999995</v>
      </c>
      <c r="G36" s="48" t="s">
        <v>4</v>
      </c>
      <c r="H36" s="35">
        <v>250.631</v>
      </c>
      <c r="I36" s="1" t="s">
        <v>286</v>
      </c>
      <c r="J36" s="35">
        <v>599.93100000000004</v>
      </c>
      <c r="K36" s="48" t="s">
        <v>4</v>
      </c>
      <c r="L36" s="35">
        <v>159.30199999999999</v>
      </c>
      <c r="M36" s="1" t="s">
        <v>286</v>
      </c>
      <c r="N36" s="35">
        <v>593.16399999999999</v>
      </c>
      <c r="O36" s="48" t="s">
        <v>4</v>
      </c>
      <c r="P36" s="35">
        <v>143.57400000000001</v>
      </c>
      <c r="Q36" s="1" t="s">
        <v>286</v>
      </c>
      <c r="R36" s="35">
        <v>433.02699999999999</v>
      </c>
      <c r="S36" s="48" t="s">
        <v>4</v>
      </c>
      <c r="T36" s="35">
        <v>113.22199999999999</v>
      </c>
    </row>
    <row r="37" spans="1:20" ht="11.25" customHeight="1" x14ac:dyDescent="0.2">
      <c r="A37" s="106">
        <v>19</v>
      </c>
      <c r="B37" s="60" t="s">
        <v>114</v>
      </c>
      <c r="C37" s="60"/>
      <c r="D37" s="60"/>
      <c r="E37" s="60"/>
      <c r="F37" s="35" t="s">
        <v>285</v>
      </c>
      <c r="G37" s="48" t="s">
        <v>4</v>
      </c>
      <c r="H37" s="35" t="s">
        <v>285</v>
      </c>
      <c r="I37" s="1" t="s">
        <v>286</v>
      </c>
      <c r="J37" s="35" t="s">
        <v>285</v>
      </c>
      <c r="K37" s="48" t="s">
        <v>4</v>
      </c>
      <c r="L37" s="35" t="s">
        <v>285</v>
      </c>
      <c r="M37" s="1" t="s">
        <v>286</v>
      </c>
      <c r="N37" s="35" t="s">
        <v>285</v>
      </c>
      <c r="O37" s="48" t="s">
        <v>4</v>
      </c>
      <c r="P37" s="35" t="s">
        <v>285</v>
      </c>
      <c r="Q37" s="1" t="s">
        <v>286</v>
      </c>
      <c r="R37" s="35" t="s">
        <v>285</v>
      </c>
      <c r="S37" s="48" t="s">
        <v>4</v>
      </c>
      <c r="T37" s="35" t="s">
        <v>285</v>
      </c>
    </row>
    <row r="38" spans="1:20" ht="11.25" customHeight="1" x14ac:dyDescent="0.2">
      <c r="A38" s="106">
        <v>20</v>
      </c>
      <c r="B38" s="60" t="s">
        <v>111</v>
      </c>
      <c r="C38" s="60"/>
      <c r="D38" s="60"/>
      <c r="E38" s="60"/>
      <c r="F38" s="35">
        <v>17.727</v>
      </c>
      <c r="G38" s="48" t="s">
        <v>4</v>
      </c>
      <c r="H38" s="35">
        <v>26.646000000000001</v>
      </c>
      <c r="I38" s="1" t="s">
        <v>286</v>
      </c>
      <c r="J38" s="35">
        <v>11.419</v>
      </c>
      <c r="K38" s="48" t="s">
        <v>4</v>
      </c>
      <c r="L38" s="35">
        <v>13.821</v>
      </c>
      <c r="M38" s="1" t="s">
        <v>286</v>
      </c>
      <c r="N38" s="35">
        <v>11.016999999999999</v>
      </c>
      <c r="O38" s="48" t="s">
        <v>4</v>
      </c>
      <c r="P38" s="35">
        <v>16.084</v>
      </c>
      <c r="Q38" s="1" t="s">
        <v>286</v>
      </c>
      <c r="R38" s="35">
        <v>4.88</v>
      </c>
      <c r="S38" s="48" t="s">
        <v>4</v>
      </c>
      <c r="T38" s="35">
        <v>5.5739999999999998</v>
      </c>
    </row>
    <row r="39" spans="1:20" ht="12" customHeight="1" thickBot="1" x14ac:dyDescent="0.25">
      <c r="A39" s="51"/>
      <c r="B39" s="51"/>
      <c r="C39" s="51"/>
      <c r="D39" s="51"/>
      <c r="E39" s="51"/>
      <c r="F39" s="118"/>
      <c r="G39" s="118"/>
      <c r="H39" s="118"/>
      <c r="I39" s="119"/>
      <c r="J39" s="119"/>
      <c r="K39" s="119"/>
      <c r="L39" s="118"/>
      <c r="M39" s="43"/>
      <c r="N39" s="118"/>
      <c r="O39" s="118"/>
      <c r="P39" s="118"/>
      <c r="Q39" s="119"/>
      <c r="R39" s="119"/>
      <c r="S39" s="119"/>
      <c r="T39" s="118"/>
    </row>
    <row r="40" spans="1:20" ht="12.75" customHeight="1" x14ac:dyDescent="0.2">
      <c r="A40" s="34"/>
    </row>
    <row r="42" spans="1:20" ht="15" x14ac:dyDescent="0.25">
      <c r="B42" s="29"/>
      <c r="C42" s="29"/>
      <c r="D42" s="29"/>
      <c r="E42" s="29"/>
    </row>
  </sheetData>
  <sheetProtection formatCells="0" formatColumns="0" formatRows="0"/>
  <mergeCells count="11">
    <mergeCell ref="N6:T6"/>
    <mergeCell ref="N7:P7"/>
    <mergeCell ref="R7:T7"/>
    <mergeCell ref="O8:P8"/>
    <mergeCell ref="S8:T8"/>
    <mergeCell ref="A11:B11"/>
    <mergeCell ref="F6:L6"/>
    <mergeCell ref="F7:H7"/>
    <mergeCell ref="G8:H8"/>
    <mergeCell ref="J7:L7"/>
    <mergeCell ref="K8:L8"/>
  </mergeCells>
  <phoneticPr fontId="5" type="noConversion"/>
  <pageMargins left="0.75" right="0.75" top="1" bottom="1" header="0.5" footer="0.5"/>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85546875" style="1" customWidth="1"/>
    <col min="41" max="16384" width="9.140625" style="1"/>
  </cols>
  <sheetData>
    <row r="1" spans="1:40" ht="6.75" customHeight="1" x14ac:dyDescent="0.2"/>
    <row r="2" spans="1:40" ht="15.75" customHeight="1" x14ac:dyDescent="0.2">
      <c r="A2" s="183" t="s">
        <v>435</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customHeight="1" x14ac:dyDescent="0.25">
      <c r="A3" s="183" t="s">
        <v>531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440</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532</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498" t="s">
        <v>436</v>
      </c>
      <c r="B6" s="498"/>
      <c r="C6" s="34"/>
      <c r="D6" s="34"/>
      <c r="E6" s="34"/>
      <c r="F6" s="483" t="s">
        <v>240</v>
      </c>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row>
    <row r="7" spans="1:40" ht="15" customHeight="1" x14ac:dyDescent="0.25">
      <c r="A7" s="498"/>
      <c r="B7" s="498"/>
      <c r="C7" s="34"/>
      <c r="D7" s="34"/>
      <c r="E7" s="34"/>
      <c r="F7" s="500" t="s">
        <v>408</v>
      </c>
      <c r="G7" s="500"/>
      <c r="H7" s="500"/>
      <c r="I7" s="133"/>
      <c r="J7" s="500" t="s">
        <v>409</v>
      </c>
      <c r="K7" s="500"/>
      <c r="L7" s="500"/>
      <c r="M7" s="146"/>
      <c r="N7" s="500" t="s">
        <v>404</v>
      </c>
      <c r="O7" s="500"/>
      <c r="P7" s="500"/>
      <c r="Q7" s="146"/>
      <c r="R7" s="500" t="s">
        <v>403</v>
      </c>
      <c r="S7" s="500"/>
      <c r="T7" s="500"/>
      <c r="U7" s="133"/>
      <c r="V7" s="500" t="s">
        <v>405</v>
      </c>
      <c r="W7" s="500"/>
      <c r="X7" s="500"/>
      <c r="Y7" s="133"/>
      <c r="Z7" s="500" t="s">
        <v>410</v>
      </c>
      <c r="AA7" s="500"/>
      <c r="AB7" s="500"/>
      <c r="AC7" s="146"/>
      <c r="AD7" s="500" t="s">
        <v>411</v>
      </c>
      <c r="AE7" s="500"/>
      <c r="AF7" s="500"/>
      <c r="AG7" s="146"/>
      <c r="AH7" s="500" t="s">
        <v>412</v>
      </c>
      <c r="AI7" s="500"/>
      <c r="AJ7" s="500"/>
      <c r="AK7" s="133"/>
      <c r="AL7" s="500" t="s">
        <v>22</v>
      </c>
      <c r="AM7" s="500"/>
      <c r="AN7" s="500"/>
    </row>
    <row r="8" spans="1:40" ht="10.5" customHeight="1" thickBot="1" x14ac:dyDescent="0.25">
      <c r="A8" s="50"/>
      <c r="B8" s="50"/>
      <c r="C8" s="50"/>
      <c r="D8" s="50"/>
      <c r="E8" s="50"/>
      <c r="F8" s="26" t="s">
        <v>22</v>
      </c>
      <c r="G8" s="501" t="s">
        <v>125</v>
      </c>
      <c r="H8" s="501"/>
      <c r="I8" s="107"/>
      <c r="J8" s="26" t="s">
        <v>22</v>
      </c>
      <c r="K8" s="501" t="s">
        <v>125</v>
      </c>
      <c r="L8" s="501"/>
      <c r="M8" s="107"/>
      <c r="N8" s="26" t="s">
        <v>22</v>
      </c>
      <c r="O8" s="501" t="s">
        <v>125</v>
      </c>
      <c r="P8" s="501"/>
      <c r="Q8" s="107"/>
      <c r="R8" s="26" t="s">
        <v>22</v>
      </c>
      <c r="S8" s="501" t="s">
        <v>125</v>
      </c>
      <c r="T8" s="501"/>
      <c r="U8" s="107"/>
      <c r="V8" s="26" t="s">
        <v>22</v>
      </c>
      <c r="W8" s="501" t="s">
        <v>125</v>
      </c>
      <c r="X8" s="501"/>
      <c r="Y8" s="107"/>
      <c r="Z8" s="26" t="s">
        <v>22</v>
      </c>
      <c r="AA8" s="501" t="s">
        <v>125</v>
      </c>
      <c r="AB8" s="501"/>
      <c r="AC8" s="107"/>
      <c r="AD8" s="26" t="s">
        <v>22</v>
      </c>
      <c r="AE8" s="501" t="s">
        <v>125</v>
      </c>
      <c r="AF8" s="501"/>
      <c r="AG8" s="107"/>
      <c r="AH8" s="26" t="s">
        <v>22</v>
      </c>
      <c r="AI8" s="501" t="s">
        <v>125</v>
      </c>
      <c r="AJ8" s="501"/>
      <c r="AK8" s="107"/>
      <c r="AL8" s="26" t="s">
        <v>22</v>
      </c>
      <c r="AM8" s="501" t="s">
        <v>125</v>
      </c>
      <c r="AN8" s="501"/>
    </row>
    <row r="9" spans="1:40" ht="10.5" customHeight="1" x14ac:dyDescent="0.2">
      <c r="A9" s="498"/>
      <c r="B9" s="498"/>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498" t="s">
        <v>22</v>
      </c>
      <c r="B11" s="498"/>
      <c r="C11" s="34"/>
      <c r="D11" s="34"/>
      <c r="E11" s="34"/>
      <c r="F11" s="128">
        <v>189.685</v>
      </c>
      <c r="G11" s="135" t="s">
        <v>4</v>
      </c>
      <c r="H11" s="128">
        <v>88.311000000000007</v>
      </c>
      <c r="I11" s="59" t="s">
        <v>286</v>
      </c>
      <c r="J11" s="128">
        <v>237.15100000000001</v>
      </c>
      <c r="K11" s="135" t="s">
        <v>4</v>
      </c>
      <c r="L11" s="128">
        <v>161.42599999999999</v>
      </c>
      <c r="M11" s="59" t="s">
        <v>286</v>
      </c>
      <c r="N11" s="128">
        <v>148.55799999999999</v>
      </c>
      <c r="O11" s="135" t="s">
        <v>4</v>
      </c>
      <c r="P11" s="128">
        <v>107.248</v>
      </c>
      <c r="Q11" s="59" t="s">
        <v>286</v>
      </c>
      <c r="R11" s="128">
        <v>598.56600000000003</v>
      </c>
      <c r="S11" s="135" t="s">
        <v>4</v>
      </c>
      <c r="T11" s="128">
        <v>262.096</v>
      </c>
      <c r="U11" s="59" t="s">
        <v>286</v>
      </c>
      <c r="V11" s="128">
        <v>611.66600000000005</v>
      </c>
      <c r="W11" s="135" t="s">
        <v>4</v>
      </c>
      <c r="X11" s="128">
        <v>213.15899999999999</v>
      </c>
      <c r="Y11" s="59" t="s">
        <v>286</v>
      </c>
      <c r="Z11" s="128">
        <v>109.873</v>
      </c>
      <c r="AA11" s="135" t="s">
        <v>4</v>
      </c>
      <c r="AB11" s="128">
        <v>114.203</v>
      </c>
      <c r="AC11" s="59" t="s">
        <v>286</v>
      </c>
      <c r="AD11" s="128">
        <v>36.024999999999999</v>
      </c>
      <c r="AE11" s="135" t="s">
        <v>4</v>
      </c>
      <c r="AF11" s="128">
        <v>41.676000000000002</v>
      </c>
      <c r="AG11" s="59" t="s">
        <v>286</v>
      </c>
      <c r="AH11" s="128">
        <v>133.27699999999999</v>
      </c>
      <c r="AI11" s="135" t="s">
        <v>4</v>
      </c>
      <c r="AJ11" s="128">
        <v>136.12200000000001</v>
      </c>
      <c r="AK11" s="59" t="s">
        <v>286</v>
      </c>
      <c r="AL11" s="128">
        <v>2064.8009999999999</v>
      </c>
      <c r="AM11" s="135" t="s">
        <v>4</v>
      </c>
      <c r="AN11" s="128">
        <v>444.25099999999998</v>
      </c>
    </row>
    <row r="12" spans="1:40" ht="12" customHeight="1" x14ac:dyDescent="0.2">
      <c r="A12" s="57"/>
      <c r="G12" s="38"/>
      <c r="H12" s="59"/>
      <c r="I12" s="59"/>
      <c r="J12" s="59"/>
      <c r="K12" s="38"/>
      <c r="L12" s="59"/>
      <c r="M12" s="59"/>
      <c r="N12" s="59"/>
      <c r="O12" s="135"/>
      <c r="P12" s="59"/>
      <c r="Q12" s="59"/>
      <c r="R12" s="59"/>
      <c r="S12" s="38"/>
      <c r="T12" s="59"/>
      <c r="U12" s="59"/>
      <c r="W12" s="38"/>
      <c r="X12" s="59"/>
      <c r="Y12" s="59"/>
      <c r="Z12" s="59"/>
      <c r="AA12" s="38"/>
      <c r="AB12" s="59"/>
      <c r="AC12" s="59"/>
      <c r="AD12" s="59"/>
      <c r="AE12" s="135"/>
      <c r="AF12" s="59"/>
      <c r="AG12" s="59"/>
      <c r="AH12" s="59"/>
      <c r="AI12" s="38"/>
      <c r="AJ12" s="59"/>
      <c r="AK12" s="59"/>
      <c r="AL12" s="59"/>
      <c r="AM12" s="38"/>
      <c r="AN12" s="59"/>
    </row>
    <row r="13" spans="1:40" ht="12" customHeight="1" x14ac:dyDescent="0.2">
      <c r="A13" s="513" t="s">
        <v>150</v>
      </c>
      <c r="B13" s="513"/>
      <c r="C13" s="56"/>
      <c r="D13" s="56"/>
      <c r="E13" s="56"/>
      <c r="G13" s="301"/>
      <c r="K13" s="302"/>
      <c r="O13" s="302"/>
      <c r="S13" s="302"/>
      <c r="U13" s="36"/>
      <c r="W13" s="301"/>
      <c r="AA13" s="302"/>
      <c r="AE13" s="302"/>
      <c r="AI13" s="302"/>
      <c r="AK13" s="36"/>
      <c r="AM13" s="302"/>
    </row>
    <row r="14" spans="1:40" ht="12" customHeight="1" x14ac:dyDescent="0.2">
      <c r="A14" s="497" t="s">
        <v>22</v>
      </c>
      <c r="B14" s="497"/>
      <c r="C14" s="57"/>
      <c r="D14" s="57"/>
      <c r="E14" s="57"/>
      <c r="F14" s="128">
        <v>111.283</v>
      </c>
      <c r="G14" s="135" t="s">
        <v>4</v>
      </c>
      <c r="H14" s="128">
        <v>72.036000000000001</v>
      </c>
      <c r="I14" s="97" t="s">
        <v>286</v>
      </c>
      <c r="J14" s="128">
        <v>71.037000000000006</v>
      </c>
      <c r="K14" s="135" t="s">
        <v>4</v>
      </c>
      <c r="L14" s="128">
        <v>32.302</v>
      </c>
      <c r="M14" s="97" t="s">
        <v>286</v>
      </c>
      <c r="N14" s="128">
        <v>71.384</v>
      </c>
      <c r="O14" s="135" t="s">
        <v>4</v>
      </c>
      <c r="P14" s="128">
        <v>46.718000000000004</v>
      </c>
      <c r="Q14" s="97" t="s">
        <v>286</v>
      </c>
      <c r="R14" s="128">
        <v>424.98200000000003</v>
      </c>
      <c r="S14" s="135" t="s">
        <v>4</v>
      </c>
      <c r="T14" s="128">
        <v>215.04599999999999</v>
      </c>
      <c r="U14" s="36" t="s">
        <v>286</v>
      </c>
      <c r="V14" s="128">
        <v>204.17099999999999</v>
      </c>
      <c r="W14" s="135" t="s">
        <v>4</v>
      </c>
      <c r="X14" s="128">
        <v>84.963999999999999</v>
      </c>
      <c r="Y14" s="97" t="s">
        <v>286</v>
      </c>
      <c r="Z14" s="128">
        <v>32.796999999999997</v>
      </c>
      <c r="AA14" s="135" t="s">
        <v>4</v>
      </c>
      <c r="AB14" s="128">
        <v>20.242000000000001</v>
      </c>
      <c r="AC14" s="97" t="s">
        <v>286</v>
      </c>
      <c r="AD14" s="128" t="s">
        <v>285</v>
      </c>
      <c r="AE14" s="135" t="s">
        <v>4</v>
      </c>
      <c r="AF14" s="128" t="s">
        <v>285</v>
      </c>
      <c r="AG14" s="97" t="s">
        <v>286</v>
      </c>
      <c r="AH14" s="128">
        <v>48.875</v>
      </c>
      <c r="AI14" s="135" t="s">
        <v>4</v>
      </c>
      <c r="AJ14" s="128">
        <v>65.245999999999995</v>
      </c>
      <c r="AK14" s="36" t="s">
        <v>286</v>
      </c>
      <c r="AL14" s="128">
        <v>964.529</v>
      </c>
      <c r="AM14" s="135" t="s">
        <v>4</v>
      </c>
      <c r="AN14" s="128">
        <v>260.56</v>
      </c>
    </row>
    <row r="15" spans="1:40" ht="12" customHeight="1" x14ac:dyDescent="0.2">
      <c r="A15" s="134"/>
      <c r="B15" s="60" t="s">
        <v>5</v>
      </c>
      <c r="C15" s="60"/>
      <c r="D15" s="60"/>
      <c r="E15" s="60"/>
      <c r="F15" s="36"/>
      <c r="G15" s="135"/>
      <c r="H15" s="36"/>
      <c r="I15" s="36"/>
      <c r="J15" s="36"/>
      <c r="K15" s="48"/>
      <c r="L15" s="36"/>
      <c r="M15" s="36"/>
      <c r="N15" s="36"/>
      <c r="O15" s="48"/>
      <c r="P15" s="36"/>
      <c r="Q15" s="36"/>
      <c r="R15" s="36"/>
      <c r="S15" s="48"/>
      <c r="T15" s="36"/>
      <c r="U15" s="35"/>
      <c r="V15" s="36"/>
      <c r="W15" s="135"/>
      <c r="X15" s="36"/>
      <c r="Y15" s="36"/>
      <c r="Z15" s="36"/>
      <c r="AA15" s="48"/>
      <c r="AB15" s="36"/>
      <c r="AC15" s="36"/>
      <c r="AD15" s="36"/>
      <c r="AE15" s="48"/>
      <c r="AF15" s="36"/>
      <c r="AG15" s="36"/>
      <c r="AH15" s="36"/>
      <c r="AI15" s="48"/>
      <c r="AJ15" s="36"/>
      <c r="AK15" s="35"/>
      <c r="AL15" s="36"/>
      <c r="AM15" s="48"/>
      <c r="AN15" s="36"/>
    </row>
    <row r="16" spans="1:40" ht="12" customHeight="1" x14ac:dyDescent="0.2">
      <c r="A16" s="12"/>
      <c r="B16" s="60" t="s">
        <v>85</v>
      </c>
      <c r="C16" s="60"/>
      <c r="D16" s="60"/>
      <c r="E16" s="60"/>
      <c r="F16" s="129">
        <v>12.042999999999999</v>
      </c>
      <c r="G16" s="135" t="s">
        <v>4</v>
      </c>
      <c r="H16" s="129">
        <v>18.585999999999999</v>
      </c>
      <c r="I16" s="1" t="s">
        <v>286</v>
      </c>
      <c r="J16" s="129" t="s">
        <v>285</v>
      </c>
      <c r="K16" s="135" t="s">
        <v>4</v>
      </c>
      <c r="L16" s="129" t="s">
        <v>285</v>
      </c>
      <c r="M16" s="1" t="s">
        <v>286</v>
      </c>
      <c r="N16" s="129">
        <v>10.013</v>
      </c>
      <c r="O16" s="135" t="s">
        <v>4</v>
      </c>
      <c r="P16" s="129">
        <v>13.933999999999999</v>
      </c>
      <c r="Q16" s="1" t="s">
        <v>286</v>
      </c>
      <c r="R16" s="129">
        <v>205.33199999999999</v>
      </c>
      <c r="S16" s="135" t="s">
        <v>4</v>
      </c>
      <c r="T16" s="129">
        <v>201.44</v>
      </c>
      <c r="U16" s="35" t="s">
        <v>286</v>
      </c>
      <c r="V16" s="129">
        <v>2.3130000000000002</v>
      </c>
      <c r="W16" s="135" t="s">
        <v>4</v>
      </c>
      <c r="X16" s="129">
        <v>3.621</v>
      </c>
      <c r="Y16" s="1" t="s">
        <v>286</v>
      </c>
      <c r="Z16" s="129" t="s">
        <v>285</v>
      </c>
      <c r="AA16" s="135" t="s">
        <v>4</v>
      </c>
      <c r="AB16" s="129" t="s">
        <v>285</v>
      </c>
      <c r="AC16" s="1" t="s">
        <v>286</v>
      </c>
      <c r="AD16" s="129" t="s">
        <v>285</v>
      </c>
      <c r="AE16" s="135" t="s">
        <v>4</v>
      </c>
      <c r="AF16" s="129" t="s">
        <v>285</v>
      </c>
      <c r="AG16" s="1" t="s">
        <v>286</v>
      </c>
      <c r="AH16" s="129" t="s">
        <v>285</v>
      </c>
      <c r="AI16" s="135" t="s">
        <v>4</v>
      </c>
      <c r="AJ16" s="129" t="s">
        <v>285</v>
      </c>
      <c r="AK16" s="35" t="s">
        <v>286</v>
      </c>
      <c r="AL16" s="129">
        <v>229.70099999999999</v>
      </c>
      <c r="AM16" s="135" t="s">
        <v>4</v>
      </c>
      <c r="AN16" s="129">
        <v>203.58</v>
      </c>
    </row>
    <row r="17" spans="1:40" ht="12" customHeight="1" x14ac:dyDescent="0.2">
      <c r="A17" s="12"/>
      <c r="B17" s="60" t="s">
        <v>86</v>
      </c>
      <c r="C17" s="60"/>
      <c r="D17" s="60"/>
      <c r="E17" s="60"/>
      <c r="F17" s="129" t="s">
        <v>285</v>
      </c>
      <c r="G17" s="135" t="s">
        <v>4</v>
      </c>
      <c r="H17" s="129" t="s">
        <v>285</v>
      </c>
      <c r="I17" s="1" t="s">
        <v>286</v>
      </c>
      <c r="J17" s="129" t="s">
        <v>285</v>
      </c>
      <c r="K17" s="135" t="s">
        <v>4</v>
      </c>
      <c r="L17" s="129" t="s">
        <v>285</v>
      </c>
      <c r="M17" s="1" t="s">
        <v>286</v>
      </c>
      <c r="N17" s="129" t="s">
        <v>285</v>
      </c>
      <c r="O17" s="135" t="s">
        <v>4</v>
      </c>
      <c r="P17" s="129" t="s">
        <v>285</v>
      </c>
      <c r="Q17" s="1" t="s">
        <v>286</v>
      </c>
      <c r="R17" s="129">
        <v>6.59</v>
      </c>
      <c r="S17" s="135" t="s">
        <v>4</v>
      </c>
      <c r="T17" s="129">
        <v>9.1029999999999998</v>
      </c>
      <c r="U17" s="35" t="s">
        <v>286</v>
      </c>
      <c r="V17" s="129">
        <v>17.285</v>
      </c>
      <c r="W17" s="135" t="s">
        <v>4</v>
      </c>
      <c r="X17" s="129">
        <v>16.856999999999999</v>
      </c>
      <c r="Y17" s="1" t="s">
        <v>286</v>
      </c>
      <c r="Z17" s="129">
        <v>1.052</v>
      </c>
      <c r="AA17" s="135" t="s">
        <v>4</v>
      </c>
      <c r="AB17" s="129">
        <v>2.056</v>
      </c>
      <c r="AC17" s="1" t="s">
        <v>286</v>
      </c>
      <c r="AD17" s="129" t="s">
        <v>285</v>
      </c>
      <c r="AE17" s="135" t="s">
        <v>4</v>
      </c>
      <c r="AF17" s="129" t="s">
        <v>285</v>
      </c>
      <c r="AG17" s="1" t="s">
        <v>286</v>
      </c>
      <c r="AH17" s="129" t="s">
        <v>285</v>
      </c>
      <c r="AI17" s="135" t="s">
        <v>4</v>
      </c>
      <c r="AJ17" s="129" t="s">
        <v>285</v>
      </c>
      <c r="AK17" s="35" t="s">
        <v>286</v>
      </c>
      <c r="AL17" s="129">
        <v>24.927</v>
      </c>
      <c r="AM17" s="135" t="s">
        <v>4</v>
      </c>
      <c r="AN17" s="129">
        <v>19.268000000000001</v>
      </c>
    </row>
    <row r="18" spans="1:40" ht="12" customHeight="1" x14ac:dyDescent="0.2">
      <c r="A18" s="12"/>
      <c r="B18" s="60" t="s">
        <v>87</v>
      </c>
      <c r="C18" s="60"/>
      <c r="D18" s="60"/>
      <c r="E18" s="60"/>
      <c r="F18" s="129">
        <v>13.96</v>
      </c>
      <c r="G18" s="135" t="s">
        <v>4</v>
      </c>
      <c r="H18" s="129">
        <v>14.772</v>
      </c>
      <c r="I18" s="1" t="s">
        <v>286</v>
      </c>
      <c r="J18" s="129">
        <v>44.850999999999999</v>
      </c>
      <c r="K18" s="135" t="s">
        <v>4</v>
      </c>
      <c r="L18" s="129">
        <v>24.463999999999999</v>
      </c>
      <c r="M18" s="1" t="s">
        <v>286</v>
      </c>
      <c r="N18" s="129">
        <v>45.231999999999999</v>
      </c>
      <c r="O18" s="135" t="s">
        <v>4</v>
      </c>
      <c r="P18" s="129">
        <v>36.552999999999997</v>
      </c>
      <c r="Q18" s="1" t="s">
        <v>286</v>
      </c>
      <c r="R18" s="129">
        <v>114.455</v>
      </c>
      <c r="S18" s="135" t="s">
        <v>4</v>
      </c>
      <c r="T18" s="129">
        <v>47.978000000000002</v>
      </c>
      <c r="U18" s="35" t="s">
        <v>286</v>
      </c>
      <c r="V18" s="129">
        <v>67.150999999999996</v>
      </c>
      <c r="W18" s="135" t="s">
        <v>4</v>
      </c>
      <c r="X18" s="129">
        <v>35.786000000000001</v>
      </c>
      <c r="Y18" s="1" t="s">
        <v>286</v>
      </c>
      <c r="Z18" s="129">
        <v>28.184999999999999</v>
      </c>
      <c r="AA18" s="135" t="s">
        <v>4</v>
      </c>
      <c r="AB18" s="129">
        <v>18.952999999999999</v>
      </c>
      <c r="AC18" s="1" t="s">
        <v>286</v>
      </c>
      <c r="AD18" s="129" t="s">
        <v>285</v>
      </c>
      <c r="AE18" s="135" t="s">
        <v>4</v>
      </c>
      <c r="AF18" s="129" t="s">
        <v>285</v>
      </c>
      <c r="AG18" s="1" t="s">
        <v>286</v>
      </c>
      <c r="AH18" s="129" t="s">
        <v>285</v>
      </c>
      <c r="AI18" s="135" t="s">
        <v>4</v>
      </c>
      <c r="AJ18" s="129" t="s">
        <v>285</v>
      </c>
      <c r="AK18" s="35" t="s">
        <v>286</v>
      </c>
      <c r="AL18" s="129">
        <v>313.83499999999998</v>
      </c>
      <c r="AM18" s="135" t="s">
        <v>4</v>
      </c>
      <c r="AN18" s="129">
        <v>86.347999999999999</v>
      </c>
    </row>
    <row r="19" spans="1:40" ht="12" customHeight="1" x14ac:dyDescent="0.2">
      <c r="A19" s="12"/>
      <c r="B19" s="60" t="s">
        <v>186</v>
      </c>
      <c r="C19" s="60"/>
      <c r="D19" s="60"/>
      <c r="E19" s="60"/>
      <c r="F19" s="129">
        <v>54.652999999999999</v>
      </c>
      <c r="G19" s="135" t="s">
        <v>4</v>
      </c>
      <c r="H19" s="129">
        <v>60.43</v>
      </c>
      <c r="I19" s="1" t="s">
        <v>286</v>
      </c>
      <c r="J19" s="129">
        <v>14.044</v>
      </c>
      <c r="K19" s="135" t="s">
        <v>4</v>
      </c>
      <c r="L19" s="129">
        <v>13.722</v>
      </c>
      <c r="M19" s="1" t="s">
        <v>286</v>
      </c>
      <c r="N19" s="129" t="s">
        <v>285</v>
      </c>
      <c r="O19" s="135" t="s">
        <v>4</v>
      </c>
      <c r="P19" s="129" t="s">
        <v>285</v>
      </c>
      <c r="Q19" s="1" t="s">
        <v>286</v>
      </c>
      <c r="R19" s="129">
        <v>19.469000000000001</v>
      </c>
      <c r="S19" s="135" t="s">
        <v>4</v>
      </c>
      <c r="T19" s="129">
        <v>18.780999999999999</v>
      </c>
      <c r="U19" s="35" t="s">
        <v>286</v>
      </c>
      <c r="V19" s="129">
        <v>5.39</v>
      </c>
      <c r="W19" s="135" t="s">
        <v>4</v>
      </c>
      <c r="X19" s="129">
        <v>7.827</v>
      </c>
      <c r="Y19" s="1" t="s">
        <v>286</v>
      </c>
      <c r="Z19" s="129">
        <v>3.56</v>
      </c>
      <c r="AA19" s="135" t="s">
        <v>4</v>
      </c>
      <c r="AB19" s="129">
        <v>6.9550000000000001</v>
      </c>
      <c r="AC19" s="1" t="s">
        <v>286</v>
      </c>
      <c r="AD19" s="129" t="s">
        <v>285</v>
      </c>
      <c r="AE19" s="135" t="s">
        <v>4</v>
      </c>
      <c r="AF19" s="129" t="s">
        <v>285</v>
      </c>
      <c r="AG19" s="1" t="s">
        <v>286</v>
      </c>
      <c r="AH19" s="129" t="s">
        <v>285</v>
      </c>
      <c r="AI19" s="135" t="s">
        <v>4</v>
      </c>
      <c r="AJ19" s="129" t="s">
        <v>285</v>
      </c>
      <c r="AK19" s="35" t="s">
        <v>286</v>
      </c>
      <c r="AL19" s="129">
        <v>97.114999999999995</v>
      </c>
      <c r="AM19" s="135" t="s">
        <v>4</v>
      </c>
      <c r="AN19" s="129">
        <v>65.466999999999999</v>
      </c>
    </row>
    <row r="20" spans="1:40" ht="12" customHeight="1" x14ac:dyDescent="0.2">
      <c r="A20" s="12"/>
      <c r="B20" s="60" t="s">
        <v>183</v>
      </c>
      <c r="C20" s="60"/>
      <c r="D20" s="60"/>
      <c r="E20" s="60"/>
      <c r="F20" s="129">
        <v>1.389</v>
      </c>
      <c r="G20" s="135" t="s">
        <v>4</v>
      </c>
      <c r="H20" s="129">
        <v>2.72</v>
      </c>
      <c r="I20" s="1" t="s">
        <v>286</v>
      </c>
      <c r="J20" s="129" t="s">
        <v>285</v>
      </c>
      <c r="K20" s="135" t="s">
        <v>4</v>
      </c>
      <c r="L20" s="129" t="s">
        <v>285</v>
      </c>
      <c r="M20" s="1" t="s">
        <v>286</v>
      </c>
      <c r="N20" s="129">
        <v>12.592000000000001</v>
      </c>
      <c r="O20" s="135" t="s">
        <v>4</v>
      </c>
      <c r="P20" s="129">
        <v>24.648</v>
      </c>
      <c r="Q20" s="1" t="s">
        <v>286</v>
      </c>
      <c r="R20" s="129" t="s">
        <v>285</v>
      </c>
      <c r="S20" s="135" t="s">
        <v>4</v>
      </c>
      <c r="T20" s="129" t="s">
        <v>285</v>
      </c>
      <c r="U20" s="35" t="s">
        <v>286</v>
      </c>
      <c r="V20" s="129">
        <v>47.057000000000002</v>
      </c>
      <c r="W20" s="135" t="s">
        <v>4</v>
      </c>
      <c r="X20" s="129">
        <v>51.808999999999997</v>
      </c>
      <c r="Y20" s="1" t="s">
        <v>286</v>
      </c>
      <c r="Z20" s="129" t="s">
        <v>285</v>
      </c>
      <c r="AA20" s="135" t="s">
        <v>4</v>
      </c>
      <c r="AB20" s="129" t="s">
        <v>285</v>
      </c>
      <c r="AC20" s="1" t="s">
        <v>286</v>
      </c>
      <c r="AD20" s="129" t="s">
        <v>285</v>
      </c>
      <c r="AE20" s="135" t="s">
        <v>4</v>
      </c>
      <c r="AF20" s="129" t="s">
        <v>285</v>
      </c>
      <c r="AG20" s="1" t="s">
        <v>286</v>
      </c>
      <c r="AH20" s="129">
        <v>48.875</v>
      </c>
      <c r="AI20" s="135" t="s">
        <v>4</v>
      </c>
      <c r="AJ20" s="129">
        <v>65.245999999999995</v>
      </c>
      <c r="AK20" s="35" t="s">
        <v>286</v>
      </c>
      <c r="AL20" s="129">
        <v>109.914</v>
      </c>
      <c r="AM20" s="135" t="s">
        <v>4</v>
      </c>
      <c r="AN20" s="129">
        <v>90.266999999999996</v>
      </c>
    </row>
    <row r="21" spans="1:40" ht="5.25" customHeight="1" x14ac:dyDescent="0.2">
      <c r="A21" s="17"/>
      <c r="B21" s="17"/>
      <c r="C21" s="17"/>
      <c r="D21" s="17"/>
      <c r="E21" s="17"/>
      <c r="F21" s="17"/>
      <c r="G21" s="294"/>
      <c r="H21" s="17"/>
      <c r="I21" s="17"/>
      <c r="J21" s="17"/>
      <c r="K21" s="294"/>
      <c r="L21" s="17"/>
      <c r="M21" s="17"/>
      <c r="N21" s="17"/>
      <c r="O21" s="294"/>
      <c r="P21" s="17"/>
      <c r="Q21" s="17"/>
      <c r="R21" s="17"/>
      <c r="S21" s="294"/>
      <c r="T21" s="17"/>
      <c r="U21" s="17"/>
      <c r="V21" s="17"/>
      <c r="W21" s="294"/>
      <c r="X21" s="17"/>
      <c r="Y21" s="17"/>
      <c r="Z21" s="17"/>
      <c r="AA21" s="294"/>
      <c r="AB21" s="17"/>
      <c r="AC21" s="17"/>
      <c r="AD21" s="17"/>
      <c r="AE21" s="294"/>
      <c r="AF21" s="17"/>
      <c r="AG21" s="17"/>
      <c r="AH21" s="17"/>
      <c r="AI21" s="294"/>
      <c r="AJ21" s="17"/>
      <c r="AK21" s="17"/>
      <c r="AL21" s="17"/>
      <c r="AM21" s="294"/>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13" t="s">
        <v>151</v>
      </c>
      <c r="B23" s="513"/>
      <c r="C23" s="56"/>
      <c r="D23" s="56"/>
      <c r="E23" s="56"/>
      <c r="G23" s="301"/>
      <c r="K23" s="302"/>
      <c r="O23" s="302"/>
      <c r="S23" s="302"/>
      <c r="U23" s="35"/>
      <c r="W23" s="301"/>
      <c r="AA23" s="302"/>
      <c r="AE23" s="302"/>
      <c r="AI23" s="302"/>
      <c r="AK23" s="35"/>
      <c r="AM23" s="302"/>
    </row>
    <row r="24" spans="1:40" ht="12" customHeight="1" x14ac:dyDescent="0.2">
      <c r="A24" s="497" t="s">
        <v>22</v>
      </c>
      <c r="B24" s="497"/>
      <c r="C24" s="57"/>
      <c r="D24" s="57"/>
      <c r="E24" s="57"/>
      <c r="F24" s="128">
        <v>78.402000000000001</v>
      </c>
      <c r="G24" s="135" t="s">
        <v>4</v>
      </c>
      <c r="H24" s="128">
        <v>51.691000000000003</v>
      </c>
      <c r="I24" s="97" t="s">
        <v>286</v>
      </c>
      <c r="J24" s="128">
        <v>166.114</v>
      </c>
      <c r="K24" s="135" t="s">
        <v>4</v>
      </c>
      <c r="L24" s="128">
        <v>158.25200000000001</v>
      </c>
      <c r="M24" s="97" t="s">
        <v>286</v>
      </c>
      <c r="N24" s="128">
        <v>77.174000000000007</v>
      </c>
      <c r="O24" s="135" t="s">
        <v>4</v>
      </c>
      <c r="P24" s="128">
        <v>96.588999999999999</v>
      </c>
      <c r="Q24" s="97" t="s">
        <v>286</v>
      </c>
      <c r="R24" s="128">
        <v>173.583</v>
      </c>
      <c r="S24" s="135" t="s">
        <v>4</v>
      </c>
      <c r="T24" s="128">
        <v>151.565</v>
      </c>
      <c r="U24" s="36" t="s">
        <v>286</v>
      </c>
      <c r="V24" s="128">
        <v>407.495</v>
      </c>
      <c r="W24" s="135" t="s">
        <v>4</v>
      </c>
      <c r="X24" s="128">
        <v>196.018</v>
      </c>
      <c r="Y24" s="97" t="s">
        <v>286</v>
      </c>
      <c r="Z24" s="128">
        <v>77.075999999999993</v>
      </c>
      <c r="AA24" s="135" t="s">
        <v>4</v>
      </c>
      <c r="AB24" s="128">
        <v>112.39400000000001</v>
      </c>
      <c r="AC24" s="97" t="s">
        <v>286</v>
      </c>
      <c r="AD24" s="128">
        <v>36.024999999999999</v>
      </c>
      <c r="AE24" s="135" t="s">
        <v>4</v>
      </c>
      <c r="AF24" s="128">
        <v>41.676000000000002</v>
      </c>
      <c r="AG24" s="97" t="s">
        <v>286</v>
      </c>
      <c r="AH24" s="128">
        <v>84.402000000000001</v>
      </c>
      <c r="AI24" s="135" t="s">
        <v>4</v>
      </c>
      <c r="AJ24" s="128">
        <v>119.46899999999999</v>
      </c>
      <c r="AK24" s="36" t="s">
        <v>286</v>
      </c>
      <c r="AL24" s="128">
        <v>1100.2719999999999</v>
      </c>
      <c r="AM24" s="135" t="s">
        <v>4</v>
      </c>
      <c r="AN24" s="128">
        <v>364.75599999999997</v>
      </c>
    </row>
    <row r="25" spans="1:40" ht="12" customHeight="1" x14ac:dyDescent="0.2">
      <c r="A25" s="134"/>
      <c r="B25" s="60" t="s">
        <v>5</v>
      </c>
      <c r="C25" s="60"/>
      <c r="D25" s="60"/>
      <c r="E25" s="60"/>
      <c r="F25" s="36"/>
      <c r="G25" s="135"/>
      <c r="H25" s="36"/>
      <c r="I25" s="36"/>
      <c r="J25" s="36"/>
      <c r="K25" s="48"/>
      <c r="L25" s="36"/>
      <c r="M25" s="36"/>
      <c r="N25" s="36"/>
      <c r="O25" s="48"/>
      <c r="P25" s="36"/>
      <c r="Q25" s="36"/>
      <c r="R25" s="36"/>
      <c r="S25" s="48"/>
      <c r="T25" s="36"/>
      <c r="U25" s="35"/>
      <c r="V25" s="36"/>
      <c r="W25" s="135"/>
      <c r="X25" s="36"/>
      <c r="Y25" s="36"/>
      <c r="Z25" s="36"/>
      <c r="AA25" s="48"/>
      <c r="AB25" s="36"/>
      <c r="AC25" s="36"/>
      <c r="AD25" s="36"/>
      <c r="AE25" s="48"/>
      <c r="AF25" s="36"/>
      <c r="AG25" s="36"/>
      <c r="AH25" s="36"/>
      <c r="AI25" s="48"/>
      <c r="AJ25" s="36"/>
      <c r="AK25" s="35"/>
      <c r="AL25" s="36"/>
      <c r="AM25" s="48"/>
      <c r="AN25" s="36"/>
    </row>
    <row r="26" spans="1:40" ht="12" customHeight="1" x14ac:dyDescent="0.2">
      <c r="A26" s="12"/>
      <c r="B26" s="60" t="s">
        <v>88</v>
      </c>
      <c r="C26" s="60"/>
      <c r="D26" s="60"/>
      <c r="E26" s="60"/>
      <c r="F26" s="129">
        <v>78.402000000000001</v>
      </c>
      <c r="G26" s="135" t="s">
        <v>4</v>
      </c>
      <c r="H26" s="129">
        <v>51.691000000000003</v>
      </c>
      <c r="I26" s="1" t="s">
        <v>286</v>
      </c>
      <c r="J26" s="129">
        <v>166.114</v>
      </c>
      <c r="K26" s="135" t="s">
        <v>4</v>
      </c>
      <c r="L26" s="129">
        <v>158.25200000000001</v>
      </c>
      <c r="M26" s="1" t="s">
        <v>286</v>
      </c>
      <c r="N26" s="129">
        <v>77.174000000000007</v>
      </c>
      <c r="O26" s="135" t="s">
        <v>4</v>
      </c>
      <c r="P26" s="129">
        <v>96.588999999999999</v>
      </c>
      <c r="Q26" s="1" t="s">
        <v>286</v>
      </c>
      <c r="R26" s="129">
        <v>173.583</v>
      </c>
      <c r="S26" s="135" t="s">
        <v>4</v>
      </c>
      <c r="T26" s="129">
        <v>151.565</v>
      </c>
      <c r="U26" s="35" t="s">
        <v>286</v>
      </c>
      <c r="V26" s="129">
        <v>405.13</v>
      </c>
      <c r="W26" s="135" t="s">
        <v>4</v>
      </c>
      <c r="X26" s="129">
        <v>195.96700000000001</v>
      </c>
      <c r="Y26" s="1" t="s">
        <v>286</v>
      </c>
      <c r="Z26" s="129">
        <v>77.075999999999993</v>
      </c>
      <c r="AA26" s="135" t="s">
        <v>4</v>
      </c>
      <c r="AB26" s="129">
        <v>112.39400000000001</v>
      </c>
      <c r="AC26" s="1" t="s">
        <v>286</v>
      </c>
      <c r="AD26" s="129">
        <v>36.024999999999999</v>
      </c>
      <c r="AE26" s="135" t="s">
        <v>4</v>
      </c>
      <c r="AF26" s="129">
        <v>41.676000000000002</v>
      </c>
      <c r="AG26" s="1" t="s">
        <v>286</v>
      </c>
      <c r="AH26" s="129">
        <v>84.402000000000001</v>
      </c>
      <c r="AI26" s="135" t="s">
        <v>4</v>
      </c>
      <c r="AJ26" s="129">
        <v>119.46899999999999</v>
      </c>
      <c r="AK26" s="35" t="s">
        <v>286</v>
      </c>
      <c r="AL26" s="129">
        <v>1097.9069999999999</v>
      </c>
      <c r="AM26" s="135" t="s">
        <v>4</v>
      </c>
      <c r="AN26" s="129">
        <v>364.73700000000002</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294"/>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13" t="s">
        <v>152</v>
      </c>
      <c r="B29" s="513"/>
      <c r="C29" s="513"/>
      <c r="D29" s="513"/>
      <c r="E29" s="513"/>
      <c r="F29" s="513"/>
      <c r="G29" s="513"/>
      <c r="H29" s="513"/>
      <c r="I29" s="513"/>
      <c r="K29" s="1"/>
      <c r="O29" s="1"/>
      <c r="S29" s="1"/>
      <c r="U29" s="35"/>
      <c r="AA29" s="1"/>
      <c r="AE29" s="1"/>
      <c r="AI29" s="1"/>
      <c r="AK29" s="35"/>
      <c r="AM29" s="1"/>
    </row>
    <row r="30" spans="1:40" ht="11.25" customHeight="1" x14ac:dyDescent="0.2">
      <c r="A30" s="497" t="s">
        <v>22</v>
      </c>
      <c r="B30" s="497"/>
      <c r="C30" s="57"/>
      <c r="D30" s="57"/>
      <c r="E30" s="57"/>
      <c r="F30" s="128" t="s">
        <v>285</v>
      </c>
      <c r="G30" s="135" t="s">
        <v>4</v>
      </c>
      <c r="H30" s="128" t="s">
        <v>285</v>
      </c>
      <c r="I30" s="97" t="s">
        <v>286</v>
      </c>
      <c r="J30" s="128" t="s">
        <v>285</v>
      </c>
      <c r="K30" s="135" t="s">
        <v>4</v>
      </c>
      <c r="L30" s="128" t="s">
        <v>285</v>
      </c>
      <c r="M30" s="97" t="s">
        <v>286</v>
      </c>
      <c r="N30" s="128" t="s">
        <v>285</v>
      </c>
      <c r="O30" s="135" t="s">
        <v>4</v>
      </c>
      <c r="P30" s="128" t="s">
        <v>285</v>
      </c>
      <c r="Q30" s="97" t="s">
        <v>286</v>
      </c>
      <c r="R30" s="128" t="s">
        <v>285</v>
      </c>
      <c r="S30" s="135" t="s">
        <v>4</v>
      </c>
      <c r="T30" s="128" t="s">
        <v>285</v>
      </c>
      <c r="U30" s="36" t="s">
        <v>286</v>
      </c>
      <c r="V30" s="128" t="s">
        <v>285</v>
      </c>
      <c r="W30" s="135" t="s">
        <v>4</v>
      </c>
      <c r="X30" s="128" t="s">
        <v>285</v>
      </c>
      <c r="Y30" s="97" t="s">
        <v>286</v>
      </c>
      <c r="Z30" s="128" t="s">
        <v>285</v>
      </c>
      <c r="AA30" s="135" t="s">
        <v>4</v>
      </c>
      <c r="AB30" s="128" t="s">
        <v>285</v>
      </c>
      <c r="AC30" s="97" t="s">
        <v>286</v>
      </c>
      <c r="AD30" s="128" t="s">
        <v>285</v>
      </c>
      <c r="AE30" s="135" t="s">
        <v>4</v>
      </c>
      <c r="AF30" s="128" t="s">
        <v>285</v>
      </c>
      <c r="AG30" s="97" t="s">
        <v>286</v>
      </c>
      <c r="AH30" s="128" t="s">
        <v>285</v>
      </c>
      <c r="AI30" s="135" t="s">
        <v>4</v>
      </c>
      <c r="AJ30" s="128" t="s">
        <v>285</v>
      </c>
      <c r="AK30" s="36" t="s">
        <v>286</v>
      </c>
      <c r="AL30" s="128" t="s">
        <v>285</v>
      </c>
      <c r="AM30" s="135" t="s">
        <v>4</v>
      </c>
      <c r="AN30" s="128" t="s">
        <v>285</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13" t="s">
        <v>153</v>
      </c>
      <c r="B33" s="513"/>
      <c r="C33" s="513"/>
      <c r="D33" s="513"/>
      <c r="E33" s="513"/>
      <c r="F33" s="513"/>
      <c r="G33" s="513"/>
      <c r="H33" s="513"/>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497" t="s">
        <v>22</v>
      </c>
      <c r="B34" s="497"/>
      <c r="C34" s="57"/>
      <c r="D34" s="57"/>
      <c r="E34" s="57"/>
      <c r="F34" s="128" t="s">
        <v>285</v>
      </c>
      <c r="G34" s="135" t="s">
        <v>4</v>
      </c>
      <c r="H34" s="128" t="s">
        <v>285</v>
      </c>
      <c r="I34" s="97" t="s">
        <v>286</v>
      </c>
      <c r="J34" s="128" t="s">
        <v>285</v>
      </c>
      <c r="K34" s="135" t="s">
        <v>4</v>
      </c>
      <c r="L34" s="128" t="s">
        <v>285</v>
      </c>
      <c r="M34" s="97" t="s">
        <v>286</v>
      </c>
      <c r="N34" s="128" t="s">
        <v>285</v>
      </c>
      <c r="O34" s="135" t="s">
        <v>4</v>
      </c>
      <c r="P34" s="128" t="s">
        <v>285</v>
      </c>
      <c r="Q34" s="97" t="s">
        <v>286</v>
      </c>
      <c r="R34" s="128" t="s">
        <v>285</v>
      </c>
      <c r="S34" s="135" t="s">
        <v>4</v>
      </c>
      <c r="T34" s="128" t="s">
        <v>285</v>
      </c>
      <c r="U34" s="36" t="s">
        <v>286</v>
      </c>
      <c r="V34" s="128" t="s">
        <v>285</v>
      </c>
      <c r="W34" s="135" t="s">
        <v>4</v>
      </c>
      <c r="X34" s="128" t="s">
        <v>285</v>
      </c>
      <c r="Y34" s="97" t="s">
        <v>286</v>
      </c>
      <c r="Z34" s="128" t="s">
        <v>285</v>
      </c>
      <c r="AA34" s="135" t="s">
        <v>4</v>
      </c>
      <c r="AB34" s="128" t="s">
        <v>285</v>
      </c>
      <c r="AC34" s="97" t="s">
        <v>286</v>
      </c>
      <c r="AD34" s="128" t="s">
        <v>285</v>
      </c>
      <c r="AE34" s="135" t="s">
        <v>4</v>
      </c>
      <c r="AF34" s="128" t="s">
        <v>285</v>
      </c>
      <c r="AG34" s="97" t="s">
        <v>286</v>
      </c>
      <c r="AH34" s="128" t="s">
        <v>285</v>
      </c>
      <c r="AI34" s="135" t="s">
        <v>4</v>
      </c>
      <c r="AJ34" s="128" t="s">
        <v>285</v>
      </c>
      <c r="AK34" s="36" t="s">
        <v>286</v>
      </c>
      <c r="AL34" s="128" t="s">
        <v>285</v>
      </c>
      <c r="AM34" s="135" t="s">
        <v>4</v>
      </c>
      <c r="AN34" s="128" t="s">
        <v>285</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466</v>
      </c>
    </row>
  </sheetData>
  <sheetProtection formatCells="0" formatColumns="0" formatRows="0"/>
  <mergeCells count="31">
    <mergeCell ref="AI8:AJ8"/>
    <mergeCell ref="Z7:AB7"/>
    <mergeCell ref="AE8:AF8"/>
    <mergeCell ref="AD7:AF7"/>
    <mergeCell ref="A24:B24"/>
    <mergeCell ref="A14:B14"/>
    <mergeCell ref="A13:B13"/>
    <mergeCell ref="A11:B11"/>
    <mergeCell ref="V7:X7"/>
    <mergeCell ref="A7:B7"/>
    <mergeCell ref="A34:B34"/>
    <mergeCell ref="A30:B30"/>
    <mergeCell ref="A29:I29"/>
    <mergeCell ref="A33:H33"/>
    <mergeCell ref="A23:B23"/>
    <mergeCell ref="A6:B6"/>
    <mergeCell ref="A9:B9"/>
    <mergeCell ref="F6:AN6"/>
    <mergeCell ref="AM8:AN8"/>
    <mergeCell ref="AH7:AJ7"/>
    <mergeCell ref="S8:T8"/>
    <mergeCell ref="AL7:AN7"/>
    <mergeCell ref="G8:H8"/>
    <mergeCell ref="J7:L7"/>
    <mergeCell ref="K8:L8"/>
    <mergeCell ref="W8:X8"/>
    <mergeCell ref="AA8:AB8"/>
    <mergeCell ref="N7:P7"/>
    <mergeCell ref="O8:P8"/>
    <mergeCell ref="R7:T7"/>
    <mergeCell ref="F7:H7"/>
  </mergeCells>
  <phoneticPr fontId="5" type="noConversion"/>
  <pageMargins left="0.75" right="0.75" top="1" bottom="1" header="0.5" footer="0.5"/>
  <pageSetup paperSize="9" scale="9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85546875" style="1" customWidth="1"/>
    <col min="41" max="16384" width="9.140625" style="1"/>
  </cols>
  <sheetData>
    <row r="1" spans="1:40" ht="6.75" customHeight="1" x14ac:dyDescent="0.2"/>
    <row r="2" spans="1:40" ht="15.75" customHeight="1" x14ac:dyDescent="0.2">
      <c r="A2" s="183" t="s">
        <v>439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customHeight="1" x14ac:dyDescent="0.25">
      <c r="A3" s="183" t="s">
        <v>533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446</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532</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498" t="s">
        <v>91</v>
      </c>
      <c r="B6" s="498"/>
      <c r="C6" s="34"/>
      <c r="D6" s="34"/>
      <c r="E6" s="34"/>
      <c r="F6" s="518" t="s">
        <v>241</v>
      </c>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row>
    <row r="7" spans="1:40" ht="15" customHeight="1" x14ac:dyDescent="0.25">
      <c r="C7" s="34"/>
      <c r="D7" s="34"/>
      <c r="E7" s="34"/>
      <c r="F7" s="500" t="s">
        <v>408</v>
      </c>
      <c r="G7" s="500"/>
      <c r="H7" s="500"/>
      <c r="I7" s="133"/>
      <c r="J7" s="500" t="s">
        <v>409</v>
      </c>
      <c r="K7" s="500"/>
      <c r="L7" s="500"/>
      <c r="M7" s="146"/>
      <c r="N7" s="500" t="s">
        <v>404</v>
      </c>
      <c r="O7" s="500"/>
      <c r="P7" s="500"/>
      <c r="Q7" s="146"/>
      <c r="R7" s="500" t="s">
        <v>403</v>
      </c>
      <c r="S7" s="500"/>
      <c r="T7" s="500"/>
      <c r="U7" s="133"/>
      <c r="V7" s="500" t="s">
        <v>405</v>
      </c>
      <c r="W7" s="500"/>
      <c r="X7" s="500"/>
      <c r="Y7" s="133"/>
      <c r="Z7" s="500" t="s">
        <v>410</v>
      </c>
      <c r="AA7" s="500"/>
      <c r="AB7" s="500"/>
      <c r="AC7" s="146"/>
      <c r="AD7" s="500" t="s">
        <v>411</v>
      </c>
      <c r="AE7" s="500"/>
      <c r="AF7" s="500"/>
      <c r="AG7" s="146"/>
      <c r="AH7" s="500" t="s">
        <v>412</v>
      </c>
      <c r="AI7" s="500"/>
      <c r="AJ7" s="500"/>
      <c r="AK7" s="133"/>
      <c r="AL7" s="500" t="s">
        <v>22</v>
      </c>
      <c r="AM7" s="500"/>
      <c r="AN7" s="500"/>
    </row>
    <row r="8" spans="1:40" ht="10.5" customHeight="1" thickBot="1" x14ac:dyDescent="0.25">
      <c r="A8" s="50"/>
      <c r="B8" s="50"/>
      <c r="C8" s="50"/>
      <c r="D8" s="50"/>
      <c r="E8" s="50"/>
      <c r="F8" s="26" t="s">
        <v>22</v>
      </c>
      <c r="G8" s="501" t="s">
        <v>125</v>
      </c>
      <c r="H8" s="501"/>
      <c r="I8" s="107"/>
      <c r="J8" s="26" t="s">
        <v>22</v>
      </c>
      <c r="K8" s="501" t="s">
        <v>125</v>
      </c>
      <c r="L8" s="501"/>
      <c r="M8" s="107"/>
      <c r="N8" s="26" t="s">
        <v>22</v>
      </c>
      <c r="O8" s="501" t="s">
        <v>125</v>
      </c>
      <c r="P8" s="501"/>
      <c r="Q8" s="107"/>
      <c r="R8" s="26" t="s">
        <v>22</v>
      </c>
      <c r="S8" s="501" t="s">
        <v>125</v>
      </c>
      <c r="T8" s="501"/>
      <c r="U8" s="107"/>
      <c r="V8" s="26" t="s">
        <v>22</v>
      </c>
      <c r="W8" s="501" t="s">
        <v>125</v>
      </c>
      <c r="X8" s="501"/>
      <c r="Y8" s="107"/>
      <c r="Z8" s="26" t="s">
        <v>22</v>
      </c>
      <c r="AA8" s="501" t="s">
        <v>125</v>
      </c>
      <c r="AB8" s="501"/>
      <c r="AC8" s="107"/>
      <c r="AD8" s="26" t="s">
        <v>22</v>
      </c>
      <c r="AE8" s="501" t="s">
        <v>125</v>
      </c>
      <c r="AF8" s="501"/>
      <c r="AG8" s="107"/>
      <c r="AH8" s="26" t="s">
        <v>22</v>
      </c>
      <c r="AI8" s="501" t="s">
        <v>125</v>
      </c>
      <c r="AJ8" s="501"/>
      <c r="AK8" s="107"/>
      <c r="AL8" s="26" t="s">
        <v>22</v>
      </c>
      <c r="AM8" s="501" t="s">
        <v>125</v>
      </c>
      <c r="AN8" s="501"/>
    </row>
    <row r="9" spans="1:40" ht="10.5" customHeight="1" x14ac:dyDescent="0.2">
      <c r="A9" s="498"/>
      <c r="B9" s="498"/>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498" t="s">
        <v>22</v>
      </c>
      <c r="B11" s="498"/>
      <c r="C11" s="34"/>
      <c r="D11" s="34"/>
      <c r="E11" s="34"/>
      <c r="F11" s="128">
        <v>204.65100000000001</v>
      </c>
      <c r="G11" s="135" t="s">
        <v>4</v>
      </c>
      <c r="H11" s="128">
        <v>102.377</v>
      </c>
      <c r="I11" s="59" t="s">
        <v>286</v>
      </c>
      <c r="J11" s="128">
        <v>293.93</v>
      </c>
      <c r="K11" s="135" t="s">
        <v>4</v>
      </c>
      <c r="L11" s="128">
        <v>152.684</v>
      </c>
      <c r="M11" s="59" t="s">
        <v>286</v>
      </c>
      <c r="N11" s="128">
        <v>229.702</v>
      </c>
      <c r="O11" s="135" t="s">
        <v>4</v>
      </c>
      <c r="P11" s="128">
        <v>125.958</v>
      </c>
      <c r="Q11" s="59" t="s">
        <v>286</v>
      </c>
      <c r="R11" s="128">
        <v>723.952</v>
      </c>
      <c r="S11" s="135" t="s">
        <v>4</v>
      </c>
      <c r="T11" s="128">
        <v>212.23699999999999</v>
      </c>
      <c r="U11" s="59" t="s">
        <v>286</v>
      </c>
      <c r="V11" s="128">
        <v>1212.4290000000001</v>
      </c>
      <c r="W11" s="135" t="s">
        <v>4</v>
      </c>
      <c r="X11" s="128">
        <v>395.14499999999998</v>
      </c>
      <c r="Y11" s="59" t="s">
        <v>286</v>
      </c>
      <c r="Z11" s="128">
        <v>588.18600000000004</v>
      </c>
      <c r="AA11" s="135" t="s">
        <v>4</v>
      </c>
      <c r="AB11" s="128">
        <v>308.12200000000001</v>
      </c>
      <c r="AC11" s="59" t="s">
        <v>286</v>
      </c>
      <c r="AD11" s="128">
        <v>95.578999999999994</v>
      </c>
      <c r="AE11" s="135" t="s">
        <v>4</v>
      </c>
      <c r="AF11" s="128">
        <v>79.861999999999995</v>
      </c>
      <c r="AG11" s="59" t="s">
        <v>286</v>
      </c>
      <c r="AH11" s="128">
        <v>79.739000000000004</v>
      </c>
      <c r="AI11" s="135" t="s">
        <v>4</v>
      </c>
      <c r="AJ11" s="128">
        <v>77.853999999999999</v>
      </c>
      <c r="AK11" s="59" t="s">
        <v>286</v>
      </c>
      <c r="AL11" s="128">
        <v>3428.1669999999999</v>
      </c>
      <c r="AM11" s="135" t="s">
        <v>4</v>
      </c>
      <c r="AN11" s="128">
        <v>604.59299999999996</v>
      </c>
    </row>
    <row r="12" spans="1:40" ht="12" customHeight="1" x14ac:dyDescent="0.2">
      <c r="A12" s="57"/>
      <c r="G12" s="38"/>
      <c r="H12" s="59"/>
      <c r="I12" s="59"/>
      <c r="J12" s="59"/>
      <c r="K12" s="38"/>
      <c r="L12" s="59"/>
      <c r="M12" s="59"/>
      <c r="N12" s="59"/>
      <c r="O12" s="135"/>
      <c r="P12" s="59"/>
      <c r="Q12" s="59"/>
      <c r="R12" s="59"/>
      <c r="S12" s="38"/>
      <c r="T12" s="59"/>
      <c r="U12" s="59"/>
      <c r="W12" s="38"/>
      <c r="X12" s="59"/>
      <c r="Y12" s="59"/>
      <c r="Z12" s="59"/>
      <c r="AA12" s="38"/>
      <c r="AB12" s="59"/>
      <c r="AC12" s="59"/>
      <c r="AD12" s="59"/>
      <c r="AE12" s="135"/>
      <c r="AF12" s="59"/>
      <c r="AG12" s="59"/>
      <c r="AH12" s="59"/>
      <c r="AI12" s="38"/>
      <c r="AJ12" s="59"/>
      <c r="AK12" s="59"/>
      <c r="AL12" s="59"/>
      <c r="AM12" s="38"/>
      <c r="AN12" s="59"/>
    </row>
    <row r="13" spans="1:40" ht="12" customHeight="1" x14ac:dyDescent="0.2">
      <c r="A13" s="513" t="s">
        <v>150</v>
      </c>
      <c r="B13" s="513"/>
      <c r="C13" s="56"/>
      <c r="D13" s="56"/>
      <c r="E13" s="56"/>
      <c r="G13" s="301"/>
      <c r="K13" s="302"/>
      <c r="O13" s="302"/>
      <c r="S13" s="302"/>
      <c r="U13" s="36"/>
      <c r="W13" s="301"/>
      <c r="AA13" s="302"/>
      <c r="AE13" s="302"/>
      <c r="AI13" s="302"/>
      <c r="AK13" s="36"/>
      <c r="AM13" s="302"/>
    </row>
    <row r="14" spans="1:40" ht="12" customHeight="1" x14ac:dyDescent="0.2">
      <c r="A14" s="497" t="s">
        <v>22</v>
      </c>
      <c r="B14" s="497"/>
      <c r="C14" s="57"/>
      <c r="D14" s="57"/>
      <c r="E14" s="57"/>
      <c r="F14" s="128">
        <v>83.682000000000002</v>
      </c>
      <c r="G14" s="135" t="s">
        <v>4</v>
      </c>
      <c r="H14" s="128">
        <v>54.96</v>
      </c>
      <c r="I14" s="97" t="s">
        <v>286</v>
      </c>
      <c r="J14" s="128">
        <v>70.847999999999999</v>
      </c>
      <c r="K14" s="135" t="s">
        <v>4</v>
      </c>
      <c r="L14" s="128">
        <v>35.457999999999998</v>
      </c>
      <c r="M14" s="97" t="s">
        <v>286</v>
      </c>
      <c r="N14" s="128">
        <v>67.876000000000005</v>
      </c>
      <c r="O14" s="135" t="s">
        <v>4</v>
      </c>
      <c r="P14" s="128">
        <v>36.884</v>
      </c>
      <c r="Q14" s="97" t="s">
        <v>286</v>
      </c>
      <c r="R14" s="128">
        <v>491.40499999999997</v>
      </c>
      <c r="S14" s="135" t="s">
        <v>4</v>
      </c>
      <c r="T14" s="128">
        <v>175.64500000000001</v>
      </c>
      <c r="U14" s="36" t="s">
        <v>286</v>
      </c>
      <c r="V14" s="128">
        <v>214.33500000000001</v>
      </c>
      <c r="W14" s="135" t="s">
        <v>4</v>
      </c>
      <c r="X14" s="128">
        <v>90.924000000000007</v>
      </c>
      <c r="Y14" s="97" t="s">
        <v>286</v>
      </c>
      <c r="Z14" s="128">
        <v>119.696</v>
      </c>
      <c r="AA14" s="135" t="s">
        <v>4</v>
      </c>
      <c r="AB14" s="128">
        <v>84.316999999999993</v>
      </c>
      <c r="AC14" s="97" t="s">
        <v>286</v>
      </c>
      <c r="AD14" s="128">
        <v>6.42</v>
      </c>
      <c r="AE14" s="135" t="s">
        <v>4</v>
      </c>
      <c r="AF14" s="128">
        <v>8.8840000000000003</v>
      </c>
      <c r="AG14" s="97" t="s">
        <v>286</v>
      </c>
      <c r="AH14" s="128">
        <v>26.251000000000001</v>
      </c>
      <c r="AI14" s="135" t="s">
        <v>4</v>
      </c>
      <c r="AJ14" s="128">
        <v>45.783999999999999</v>
      </c>
      <c r="AK14" s="36" t="s">
        <v>286</v>
      </c>
      <c r="AL14" s="128">
        <v>1080.5129999999999</v>
      </c>
      <c r="AM14" s="135" t="s">
        <v>4</v>
      </c>
      <c r="AN14" s="128">
        <v>231.91200000000001</v>
      </c>
    </row>
    <row r="15" spans="1:40" ht="12" customHeight="1" x14ac:dyDescent="0.2">
      <c r="A15" s="134"/>
      <c r="B15" s="60" t="s">
        <v>5</v>
      </c>
      <c r="C15" s="60"/>
      <c r="D15" s="60"/>
      <c r="E15" s="60"/>
      <c r="F15" s="36"/>
      <c r="G15" s="135"/>
      <c r="H15" s="36"/>
      <c r="I15" s="36"/>
      <c r="J15" s="36"/>
      <c r="K15" s="48"/>
      <c r="L15" s="36"/>
      <c r="M15" s="36"/>
      <c r="N15" s="36"/>
      <c r="O15" s="48"/>
      <c r="P15" s="36"/>
      <c r="Q15" s="36"/>
      <c r="R15" s="36"/>
      <c r="S15" s="48"/>
      <c r="T15" s="36"/>
      <c r="U15" s="35"/>
      <c r="V15" s="36"/>
      <c r="W15" s="135"/>
      <c r="X15" s="36"/>
      <c r="Y15" s="36"/>
      <c r="Z15" s="36"/>
      <c r="AA15" s="48"/>
      <c r="AB15" s="36"/>
      <c r="AC15" s="36"/>
      <c r="AD15" s="36"/>
      <c r="AE15" s="48"/>
      <c r="AF15" s="36"/>
      <c r="AG15" s="36"/>
      <c r="AH15" s="36"/>
      <c r="AI15" s="48"/>
      <c r="AJ15" s="36"/>
      <c r="AK15" s="35"/>
      <c r="AL15" s="36"/>
      <c r="AM15" s="48"/>
      <c r="AN15" s="36"/>
    </row>
    <row r="16" spans="1:40" ht="12" customHeight="1" x14ac:dyDescent="0.2">
      <c r="A16" s="12"/>
      <c r="B16" s="60" t="s">
        <v>85</v>
      </c>
      <c r="C16" s="60"/>
      <c r="D16" s="60"/>
      <c r="E16" s="60"/>
      <c r="F16" s="129">
        <v>12.06</v>
      </c>
      <c r="G16" s="135" t="s">
        <v>4</v>
      </c>
      <c r="H16" s="129">
        <v>16.658999999999999</v>
      </c>
      <c r="I16" s="1" t="s">
        <v>286</v>
      </c>
      <c r="J16" s="129" t="s">
        <v>285</v>
      </c>
      <c r="K16" s="135" t="s">
        <v>4</v>
      </c>
      <c r="L16" s="129" t="s">
        <v>285</v>
      </c>
      <c r="M16" s="1" t="s">
        <v>286</v>
      </c>
      <c r="N16" s="129">
        <v>6.0880000000000001</v>
      </c>
      <c r="O16" s="135" t="s">
        <v>4</v>
      </c>
      <c r="P16" s="129">
        <v>8.4250000000000007</v>
      </c>
      <c r="Q16" s="1" t="s">
        <v>286</v>
      </c>
      <c r="R16" s="129">
        <v>185.94200000000001</v>
      </c>
      <c r="S16" s="135" t="s">
        <v>4</v>
      </c>
      <c r="T16" s="129">
        <v>119.408</v>
      </c>
      <c r="U16" s="35" t="s">
        <v>286</v>
      </c>
      <c r="V16" s="129">
        <v>11.397</v>
      </c>
      <c r="W16" s="135" t="s">
        <v>4</v>
      </c>
      <c r="X16" s="129">
        <v>18.585999999999999</v>
      </c>
      <c r="Y16" s="1" t="s">
        <v>286</v>
      </c>
      <c r="Z16" s="129" t="s">
        <v>285</v>
      </c>
      <c r="AA16" s="135" t="s">
        <v>4</v>
      </c>
      <c r="AB16" s="129" t="s">
        <v>285</v>
      </c>
      <c r="AC16" s="1" t="s">
        <v>286</v>
      </c>
      <c r="AD16" s="129" t="s">
        <v>285</v>
      </c>
      <c r="AE16" s="135" t="s">
        <v>4</v>
      </c>
      <c r="AF16" s="129" t="s">
        <v>285</v>
      </c>
      <c r="AG16" s="1" t="s">
        <v>286</v>
      </c>
      <c r="AH16" s="129" t="s">
        <v>285</v>
      </c>
      <c r="AI16" s="135" t="s">
        <v>4</v>
      </c>
      <c r="AJ16" s="129" t="s">
        <v>285</v>
      </c>
      <c r="AK16" s="35" t="s">
        <v>286</v>
      </c>
      <c r="AL16" s="129">
        <v>215.488</v>
      </c>
      <c r="AM16" s="135" t="s">
        <v>4</v>
      </c>
      <c r="AN16" s="129">
        <v>124.902</v>
      </c>
    </row>
    <row r="17" spans="1:40" ht="12" customHeight="1" x14ac:dyDescent="0.2">
      <c r="A17" s="12"/>
      <c r="B17" s="60" t="s">
        <v>86</v>
      </c>
      <c r="C17" s="60"/>
      <c r="D17" s="60"/>
      <c r="E17" s="60"/>
      <c r="F17" s="129" t="s">
        <v>285</v>
      </c>
      <c r="G17" s="135" t="s">
        <v>4</v>
      </c>
      <c r="H17" s="129" t="s">
        <v>285</v>
      </c>
      <c r="I17" s="1" t="s">
        <v>286</v>
      </c>
      <c r="J17" s="129">
        <v>1.5169999999999999</v>
      </c>
      <c r="K17" s="135" t="s">
        <v>4</v>
      </c>
      <c r="L17" s="129">
        <v>2.9609999999999999</v>
      </c>
      <c r="M17" s="1" t="s">
        <v>286</v>
      </c>
      <c r="N17" s="129" t="s">
        <v>285</v>
      </c>
      <c r="O17" s="135" t="s">
        <v>4</v>
      </c>
      <c r="P17" s="129" t="s">
        <v>285</v>
      </c>
      <c r="Q17" s="1" t="s">
        <v>286</v>
      </c>
      <c r="R17" s="129">
        <v>5.0380000000000003</v>
      </c>
      <c r="S17" s="135" t="s">
        <v>4</v>
      </c>
      <c r="T17" s="129">
        <v>8.0510000000000002</v>
      </c>
      <c r="U17" s="35" t="s">
        <v>286</v>
      </c>
      <c r="V17" s="129">
        <v>19.344999999999999</v>
      </c>
      <c r="W17" s="135" t="s">
        <v>4</v>
      </c>
      <c r="X17" s="129">
        <v>18.739999999999998</v>
      </c>
      <c r="Y17" s="1" t="s">
        <v>286</v>
      </c>
      <c r="Z17" s="129" t="s">
        <v>285</v>
      </c>
      <c r="AA17" s="135" t="s">
        <v>4</v>
      </c>
      <c r="AB17" s="129" t="s">
        <v>285</v>
      </c>
      <c r="AC17" s="1" t="s">
        <v>286</v>
      </c>
      <c r="AD17" s="129" t="s">
        <v>285</v>
      </c>
      <c r="AE17" s="135" t="s">
        <v>4</v>
      </c>
      <c r="AF17" s="129" t="s">
        <v>285</v>
      </c>
      <c r="AG17" s="1" t="s">
        <v>286</v>
      </c>
      <c r="AH17" s="129" t="s">
        <v>285</v>
      </c>
      <c r="AI17" s="135" t="s">
        <v>4</v>
      </c>
      <c r="AJ17" s="129" t="s">
        <v>285</v>
      </c>
      <c r="AK17" s="35" t="s">
        <v>286</v>
      </c>
      <c r="AL17" s="129">
        <v>25.901</v>
      </c>
      <c r="AM17" s="135" t="s">
        <v>4</v>
      </c>
      <c r="AN17" s="129">
        <v>20.600999999999999</v>
      </c>
    </row>
    <row r="18" spans="1:40" ht="12" customHeight="1" x14ac:dyDescent="0.2">
      <c r="A18" s="12"/>
      <c r="B18" s="60" t="s">
        <v>87</v>
      </c>
      <c r="C18" s="60"/>
      <c r="D18" s="60"/>
      <c r="E18" s="60"/>
      <c r="F18" s="129">
        <v>9.8960000000000008</v>
      </c>
      <c r="G18" s="135" t="s">
        <v>4</v>
      </c>
      <c r="H18" s="129">
        <v>11.295999999999999</v>
      </c>
      <c r="I18" s="1" t="s">
        <v>286</v>
      </c>
      <c r="J18" s="129">
        <v>48.231000000000002</v>
      </c>
      <c r="K18" s="135" t="s">
        <v>4</v>
      </c>
      <c r="L18" s="129">
        <v>31.245000000000001</v>
      </c>
      <c r="M18" s="1" t="s">
        <v>286</v>
      </c>
      <c r="N18" s="129">
        <v>26.475000000000001</v>
      </c>
      <c r="O18" s="135" t="s">
        <v>4</v>
      </c>
      <c r="P18" s="129">
        <v>23.526</v>
      </c>
      <c r="Q18" s="1" t="s">
        <v>286</v>
      </c>
      <c r="R18" s="129">
        <v>175.18</v>
      </c>
      <c r="S18" s="135" t="s">
        <v>4</v>
      </c>
      <c r="T18" s="129">
        <v>108.586</v>
      </c>
      <c r="U18" s="35" t="s">
        <v>286</v>
      </c>
      <c r="V18" s="129">
        <v>61.866999999999997</v>
      </c>
      <c r="W18" s="135" t="s">
        <v>4</v>
      </c>
      <c r="X18" s="129">
        <v>31.143999999999998</v>
      </c>
      <c r="Y18" s="1" t="s">
        <v>286</v>
      </c>
      <c r="Z18" s="129">
        <v>33.107999999999997</v>
      </c>
      <c r="AA18" s="135" t="s">
        <v>4</v>
      </c>
      <c r="AB18" s="129">
        <v>24.51</v>
      </c>
      <c r="AC18" s="1" t="s">
        <v>286</v>
      </c>
      <c r="AD18" s="129">
        <v>3.4329999999999998</v>
      </c>
      <c r="AE18" s="135" t="s">
        <v>4</v>
      </c>
      <c r="AF18" s="129">
        <v>6.7</v>
      </c>
      <c r="AG18" s="1" t="s">
        <v>286</v>
      </c>
      <c r="AH18" s="129" t="s">
        <v>285</v>
      </c>
      <c r="AI18" s="135" t="s">
        <v>4</v>
      </c>
      <c r="AJ18" s="129" t="s">
        <v>285</v>
      </c>
      <c r="AK18" s="35" t="s">
        <v>286</v>
      </c>
      <c r="AL18" s="129">
        <v>358.18900000000002</v>
      </c>
      <c r="AM18" s="135" t="s">
        <v>4</v>
      </c>
      <c r="AN18" s="129">
        <v>125.78100000000001</v>
      </c>
    </row>
    <row r="19" spans="1:40" ht="12" customHeight="1" x14ac:dyDescent="0.2">
      <c r="A19" s="12"/>
      <c r="B19" s="60" t="s">
        <v>186</v>
      </c>
      <c r="C19" s="60"/>
      <c r="D19" s="60"/>
      <c r="E19" s="60"/>
      <c r="F19" s="129">
        <v>52.497999999999998</v>
      </c>
      <c r="G19" s="135" t="s">
        <v>4</v>
      </c>
      <c r="H19" s="129">
        <v>47.381</v>
      </c>
      <c r="I19" s="1" t="s">
        <v>286</v>
      </c>
      <c r="J19" s="129">
        <v>7.4340000000000002</v>
      </c>
      <c r="K19" s="135" t="s">
        <v>4</v>
      </c>
      <c r="L19" s="129">
        <v>10.263</v>
      </c>
      <c r="M19" s="1" t="s">
        <v>286</v>
      </c>
      <c r="N19" s="129">
        <v>15.638</v>
      </c>
      <c r="O19" s="135" t="s">
        <v>4</v>
      </c>
      <c r="P19" s="129">
        <v>14.348000000000001</v>
      </c>
      <c r="Q19" s="1" t="s">
        <v>286</v>
      </c>
      <c r="R19" s="129">
        <v>40.98</v>
      </c>
      <c r="S19" s="135" t="s">
        <v>4</v>
      </c>
      <c r="T19" s="129">
        <v>39.6</v>
      </c>
      <c r="U19" s="35" t="s">
        <v>286</v>
      </c>
      <c r="V19" s="129" t="s">
        <v>285</v>
      </c>
      <c r="W19" s="135" t="s">
        <v>4</v>
      </c>
      <c r="X19" s="129" t="s">
        <v>285</v>
      </c>
      <c r="Y19" s="1" t="s">
        <v>286</v>
      </c>
      <c r="Z19" s="129">
        <v>4.415</v>
      </c>
      <c r="AA19" s="135" t="s">
        <v>4</v>
      </c>
      <c r="AB19" s="129">
        <v>8.625</v>
      </c>
      <c r="AC19" s="1" t="s">
        <v>286</v>
      </c>
      <c r="AD19" s="129" t="s">
        <v>285</v>
      </c>
      <c r="AE19" s="135" t="s">
        <v>4</v>
      </c>
      <c r="AF19" s="129" t="s">
        <v>285</v>
      </c>
      <c r="AG19" s="1" t="s">
        <v>286</v>
      </c>
      <c r="AH19" s="129" t="s">
        <v>285</v>
      </c>
      <c r="AI19" s="135" t="s">
        <v>4</v>
      </c>
      <c r="AJ19" s="129" t="s">
        <v>285</v>
      </c>
      <c r="AK19" s="35" t="s">
        <v>286</v>
      </c>
      <c r="AL19" s="129">
        <v>120.965</v>
      </c>
      <c r="AM19" s="135" t="s">
        <v>4</v>
      </c>
      <c r="AN19" s="129">
        <v>64.616</v>
      </c>
    </row>
    <row r="20" spans="1:40" ht="12" customHeight="1" x14ac:dyDescent="0.2">
      <c r="A20" s="12"/>
      <c r="B20" s="60" t="s">
        <v>183</v>
      </c>
      <c r="C20" s="60"/>
      <c r="D20" s="60"/>
      <c r="E20" s="60"/>
      <c r="F20" s="129">
        <v>1.9630000000000001</v>
      </c>
      <c r="G20" s="135" t="s">
        <v>4</v>
      </c>
      <c r="H20" s="129">
        <v>2.9430000000000001</v>
      </c>
      <c r="I20" s="1" t="s">
        <v>286</v>
      </c>
      <c r="J20" s="129">
        <v>3.6280000000000001</v>
      </c>
      <c r="K20" s="135" t="s">
        <v>4</v>
      </c>
      <c r="L20" s="129">
        <v>7.0860000000000003</v>
      </c>
      <c r="M20" s="1" t="s">
        <v>286</v>
      </c>
      <c r="N20" s="129">
        <v>7.6609999999999996</v>
      </c>
      <c r="O20" s="135" t="s">
        <v>4</v>
      </c>
      <c r="P20" s="129">
        <v>15.007</v>
      </c>
      <c r="Q20" s="1" t="s">
        <v>286</v>
      </c>
      <c r="R20" s="129">
        <v>18.027999999999999</v>
      </c>
      <c r="S20" s="135" t="s">
        <v>4</v>
      </c>
      <c r="T20" s="129">
        <v>28.611999999999998</v>
      </c>
      <c r="U20" s="35" t="s">
        <v>286</v>
      </c>
      <c r="V20" s="129">
        <v>41.531999999999996</v>
      </c>
      <c r="W20" s="135" t="s">
        <v>4</v>
      </c>
      <c r="X20" s="129">
        <v>47.762999999999998</v>
      </c>
      <c r="Y20" s="1" t="s">
        <v>286</v>
      </c>
      <c r="Z20" s="129">
        <v>54.734000000000002</v>
      </c>
      <c r="AA20" s="135" t="s">
        <v>4</v>
      </c>
      <c r="AB20" s="129">
        <v>75.787000000000006</v>
      </c>
      <c r="AC20" s="1" t="s">
        <v>286</v>
      </c>
      <c r="AD20" s="129" t="s">
        <v>285</v>
      </c>
      <c r="AE20" s="135" t="s">
        <v>4</v>
      </c>
      <c r="AF20" s="129" t="s">
        <v>285</v>
      </c>
      <c r="AG20" s="1" t="s">
        <v>286</v>
      </c>
      <c r="AH20" s="129">
        <v>26.251000000000001</v>
      </c>
      <c r="AI20" s="135" t="s">
        <v>4</v>
      </c>
      <c r="AJ20" s="129">
        <v>45.783999999999999</v>
      </c>
      <c r="AK20" s="35" t="s">
        <v>286</v>
      </c>
      <c r="AL20" s="129">
        <v>153.79599999999999</v>
      </c>
      <c r="AM20" s="135" t="s">
        <v>4</v>
      </c>
      <c r="AN20" s="129">
        <v>105.90300000000001</v>
      </c>
    </row>
    <row r="21" spans="1:40" ht="5.25" customHeight="1" x14ac:dyDescent="0.2">
      <c r="A21" s="17"/>
      <c r="B21" s="17"/>
      <c r="C21" s="17"/>
      <c r="D21" s="17"/>
      <c r="E21" s="17"/>
      <c r="F21" s="17"/>
      <c r="G21" s="294"/>
      <c r="H21" s="17"/>
      <c r="I21" s="17"/>
      <c r="J21" s="17"/>
      <c r="K21" s="294"/>
      <c r="L21" s="17"/>
      <c r="M21" s="17"/>
      <c r="N21" s="17"/>
      <c r="O21" s="294"/>
      <c r="P21" s="17"/>
      <c r="Q21" s="17"/>
      <c r="R21" s="17"/>
      <c r="S21" s="294"/>
      <c r="T21" s="17"/>
      <c r="U21" s="17"/>
      <c r="V21" s="17"/>
      <c r="W21" s="294"/>
      <c r="X21" s="17"/>
      <c r="Y21" s="17"/>
      <c r="Z21" s="17"/>
      <c r="AA21" s="294"/>
      <c r="AB21" s="17"/>
      <c r="AC21" s="17"/>
      <c r="AD21" s="17"/>
      <c r="AE21" s="294"/>
      <c r="AF21" s="17"/>
      <c r="AG21" s="17"/>
      <c r="AH21" s="17"/>
      <c r="AI21" s="294"/>
      <c r="AJ21" s="17"/>
      <c r="AK21" s="17"/>
      <c r="AL21" s="17"/>
      <c r="AM21" s="294"/>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13" t="s">
        <v>151</v>
      </c>
      <c r="B23" s="513"/>
      <c r="C23" s="56"/>
      <c r="D23" s="56"/>
      <c r="E23" s="56"/>
      <c r="G23" s="301"/>
      <c r="K23" s="302"/>
      <c r="O23" s="302"/>
      <c r="S23" s="302"/>
      <c r="U23" s="35"/>
      <c r="W23" s="301"/>
      <c r="AA23" s="302"/>
      <c r="AE23" s="302"/>
      <c r="AI23" s="302"/>
      <c r="AK23" s="35"/>
      <c r="AM23" s="302"/>
    </row>
    <row r="24" spans="1:40" ht="12" customHeight="1" x14ac:dyDescent="0.2">
      <c r="A24" s="497" t="s">
        <v>22</v>
      </c>
      <c r="B24" s="497"/>
      <c r="C24" s="57"/>
      <c r="D24" s="57"/>
      <c r="E24" s="57"/>
      <c r="F24" s="128">
        <v>120.96899999999999</v>
      </c>
      <c r="G24" s="135" t="s">
        <v>4</v>
      </c>
      <c r="H24" s="128">
        <v>86.756</v>
      </c>
      <c r="I24" s="97" t="s">
        <v>286</v>
      </c>
      <c r="J24" s="128">
        <v>223.08199999999999</v>
      </c>
      <c r="K24" s="135" t="s">
        <v>4</v>
      </c>
      <c r="L24" s="128">
        <v>149.00200000000001</v>
      </c>
      <c r="M24" s="97" t="s">
        <v>286</v>
      </c>
      <c r="N24" s="128">
        <v>161.82599999999999</v>
      </c>
      <c r="O24" s="135" t="s">
        <v>4</v>
      </c>
      <c r="P24" s="128">
        <v>121.75</v>
      </c>
      <c r="Q24" s="97" t="s">
        <v>286</v>
      </c>
      <c r="R24" s="128">
        <v>232.54599999999999</v>
      </c>
      <c r="S24" s="135" t="s">
        <v>4</v>
      </c>
      <c r="T24" s="128">
        <v>118.277</v>
      </c>
      <c r="U24" s="36" t="s">
        <v>286</v>
      </c>
      <c r="V24" s="128">
        <v>998.09400000000005</v>
      </c>
      <c r="W24" s="135" t="s">
        <v>4</v>
      </c>
      <c r="X24" s="128">
        <v>384.81200000000001</v>
      </c>
      <c r="Y24" s="97" t="s">
        <v>286</v>
      </c>
      <c r="Z24" s="128">
        <v>468.49</v>
      </c>
      <c r="AA24" s="135" t="s">
        <v>4</v>
      </c>
      <c r="AB24" s="128">
        <v>296.36</v>
      </c>
      <c r="AC24" s="97" t="s">
        <v>286</v>
      </c>
      <c r="AD24" s="128">
        <v>89.159000000000006</v>
      </c>
      <c r="AE24" s="135" t="s">
        <v>4</v>
      </c>
      <c r="AF24" s="128">
        <v>79.366</v>
      </c>
      <c r="AG24" s="97" t="s">
        <v>286</v>
      </c>
      <c r="AH24" s="128">
        <v>53.488</v>
      </c>
      <c r="AI24" s="135" t="s">
        <v>4</v>
      </c>
      <c r="AJ24" s="128">
        <v>62.97</v>
      </c>
      <c r="AK24" s="36" t="s">
        <v>286</v>
      </c>
      <c r="AL24" s="128">
        <v>2347.654</v>
      </c>
      <c r="AM24" s="135" t="s">
        <v>4</v>
      </c>
      <c r="AN24" s="128">
        <v>562.44000000000005</v>
      </c>
    </row>
    <row r="25" spans="1:40" ht="12" customHeight="1" x14ac:dyDescent="0.2">
      <c r="A25" s="134"/>
      <c r="B25" s="60" t="s">
        <v>5</v>
      </c>
      <c r="C25" s="60"/>
      <c r="D25" s="60"/>
      <c r="E25" s="60"/>
      <c r="F25" s="36"/>
      <c r="G25" s="135"/>
      <c r="H25" s="36"/>
      <c r="I25" s="36"/>
      <c r="J25" s="36"/>
      <c r="K25" s="48"/>
      <c r="L25" s="36"/>
      <c r="M25" s="36"/>
      <c r="N25" s="36"/>
      <c r="O25" s="48"/>
      <c r="P25" s="36"/>
      <c r="Q25" s="36"/>
      <c r="R25" s="36"/>
      <c r="S25" s="48"/>
      <c r="T25" s="36"/>
      <c r="U25" s="35"/>
      <c r="V25" s="36"/>
      <c r="W25" s="135"/>
      <c r="X25" s="36"/>
      <c r="Y25" s="36"/>
      <c r="Z25" s="36"/>
      <c r="AA25" s="48"/>
      <c r="AB25" s="36"/>
      <c r="AC25" s="36"/>
      <c r="AD25" s="36"/>
      <c r="AE25" s="48"/>
      <c r="AF25" s="36"/>
      <c r="AG25" s="36"/>
      <c r="AH25" s="36"/>
      <c r="AI25" s="48"/>
      <c r="AJ25" s="36"/>
      <c r="AK25" s="35"/>
      <c r="AL25" s="36"/>
      <c r="AM25" s="48"/>
      <c r="AN25" s="36"/>
    </row>
    <row r="26" spans="1:40" ht="12" customHeight="1" x14ac:dyDescent="0.2">
      <c r="A26" s="12"/>
      <c r="B26" s="60" t="s">
        <v>88</v>
      </c>
      <c r="C26" s="60"/>
      <c r="D26" s="60"/>
      <c r="E26" s="60"/>
      <c r="F26" s="129">
        <v>120.96899999999999</v>
      </c>
      <c r="G26" s="135" t="s">
        <v>4</v>
      </c>
      <c r="H26" s="129">
        <v>86.756</v>
      </c>
      <c r="I26" s="1" t="s">
        <v>286</v>
      </c>
      <c r="J26" s="129">
        <v>223.08199999999999</v>
      </c>
      <c r="K26" s="135" t="s">
        <v>4</v>
      </c>
      <c r="L26" s="129">
        <v>149.00200000000001</v>
      </c>
      <c r="M26" s="1" t="s">
        <v>286</v>
      </c>
      <c r="N26" s="129">
        <v>161.82599999999999</v>
      </c>
      <c r="O26" s="135" t="s">
        <v>4</v>
      </c>
      <c r="P26" s="129">
        <v>121.75</v>
      </c>
      <c r="Q26" s="1" t="s">
        <v>286</v>
      </c>
      <c r="R26" s="129">
        <v>230.83</v>
      </c>
      <c r="S26" s="135" t="s">
        <v>4</v>
      </c>
      <c r="T26" s="129">
        <v>118.23399999999999</v>
      </c>
      <c r="U26" s="35" t="s">
        <v>286</v>
      </c>
      <c r="V26" s="129">
        <v>996.46900000000005</v>
      </c>
      <c r="W26" s="135" t="s">
        <v>4</v>
      </c>
      <c r="X26" s="129">
        <v>384.803</v>
      </c>
      <c r="Y26" s="1" t="s">
        <v>286</v>
      </c>
      <c r="Z26" s="129">
        <v>468.49</v>
      </c>
      <c r="AA26" s="135" t="s">
        <v>4</v>
      </c>
      <c r="AB26" s="129">
        <v>296.36</v>
      </c>
      <c r="AC26" s="1" t="s">
        <v>286</v>
      </c>
      <c r="AD26" s="129">
        <v>89.159000000000006</v>
      </c>
      <c r="AE26" s="135" t="s">
        <v>4</v>
      </c>
      <c r="AF26" s="129">
        <v>79.366</v>
      </c>
      <c r="AG26" s="1" t="s">
        <v>286</v>
      </c>
      <c r="AH26" s="129">
        <v>53.488</v>
      </c>
      <c r="AI26" s="135" t="s">
        <v>4</v>
      </c>
      <c r="AJ26" s="129">
        <v>62.97</v>
      </c>
      <c r="AK26" s="35" t="s">
        <v>286</v>
      </c>
      <c r="AL26" s="129">
        <v>2344.3119999999999</v>
      </c>
      <c r="AM26" s="135" t="s">
        <v>4</v>
      </c>
      <c r="AN26" s="129">
        <v>562.43100000000004</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294"/>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13" t="s">
        <v>152</v>
      </c>
      <c r="B29" s="513"/>
      <c r="C29" s="513"/>
      <c r="D29" s="513"/>
      <c r="E29" s="513"/>
      <c r="F29" s="513"/>
      <c r="G29" s="513"/>
      <c r="H29" s="513"/>
      <c r="I29" s="513"/>
      <c r="K29" s="1"/>
      <c r="O29" s="1"/>
      <c r="S29" s="1"/>
      <c r="U29" s="35"/>
      <c r="AA29" s="1"/>
      <c r="AE29" s="1"/>
      <c r="AI29" s="1"/>
      <c r="AK29" s="35"/>
      <c r="AM29" s="1"/>
    </row>
    <row r="30" spans="1:40" ht="11.25" customHeight="1" x14ac:dyDescent="0.2">
      <c r="A30" s="497" t="s">
        <v>22</v>
      </c>
      <c r="B30" s="497"/>
      <c r="C30" s="57"/>
      <c r="D30" s="57"/>
      <c r="E30" s="57"/>
      <c r="F30" s="128" t="s">
        <v>285</v>
      </c>
      <c r="G30" s="135" t="s">
        <v>4</v>
      </c>
      <c r="H30" s="128" t="s">
        <v>285</v>
      </c>
      <c r="I30" s="97" t="s">
        <v>286</v>
      </c>
      <c r="J30" s="128" t="s">
        <v>285</v>
      </c>
      <c r="K30" s="135" t="s">
        <v>4</v>
      </c>
      <c r="L30" s="128" t="s">
        <v>285</v>
      </c>
      <c r="M30" s="97" t="s">
        <v>286</v>
      </c>
      <c r="N30" s="128" t="s">
        <v>285</v>
      </c>
      <c r="O30" s="135" t="s">
        <v>4</v>
      </c>
      <c r="P30" s="128" t="s">
        <v>285</v>
      </c>
      <c r="Q30" s="97" t="s">
        <v>286</v>
      </c>
      <c r="R30" s="128" t="s">
        <v>285</v>
      </c>
      <c r="S30" s="135" t="s">
        <v>4</v>
      </c>
      <c r="T30" s="128" t="s">
        <v>285</v>
      </c>
      <c r="U30" s="36" t="s">
        <v>286</v>
      </c>
      <c r="V30" s="128" t="s">
        <v>285</v>
      </c>
      <c r="W30" s="135" t="s">
        <v>4</v>
      </c>
      <c r="X30" s="128" t="s">
        <v>285</v>
      </c>
      <c r="Y30" s="97" t="s">
        <v>286</v>
      </c>
      <c r="Z30" s="128" t="s">
        <v>285</v>
      </c>
      <c r="AA30" s="135" t="s">
        <v>4</v>
      </c>
      <c r="AB30" s="128" t="s">
        <v>285</v>
      </c>
      <c r="AC30" s="97" t="s">
        <v>286</v>
      </c>
      <c r="AD30" s="128" t="s">
        <v>285</v>
      </c>
      <c r="AE30" s="135" t="s">
        <v>4</v>
      </c>
      <c r="AF30" s="128" t="s">
        <v>285</v>
      </c>
      <c r="AG30" s="97" t="s">
        <v>286</v>
      </c>
      <c r="AH30" s="128" t="s">
        <v>285</v>
      </c>
      <c r="AI30" s="135" t="s">
        <v>4</v>
      </c>
      <c r="AJ30" s="128" t="s">
        <v>285</v>
      </c>
      <c r="AK30" s="36" t="s">
        <v>286</v>
      </c>
      <c r="AL30" s="128" t="s">
        <v>285</v>
      </c>
      <c r="AM30" s="135" t="s">
        <v>4</v>
      </c>
      <c r="AN30" s="128" t="s">
        <v>285</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13" t="s">
        <v>153</v>
      </c>
      <c r="B33" s="513"/>
      <c r="C33" s="513"/>
      <c r="D33" s="513"/>
      <c r="E33" s="513"/>
      <c r="F33" s="513"/>
      <c r="G33" s="513"/>
      <c r="H33" s="513"/>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497" t="s">
        <v>22</v>
      </c>
      <c r="B34" s="497"/>
      <c r="C34" s="57"/>
      <c r="D34" s="57"/>
      <c r="E34" s="57"/>
      <c r="F34" s="128" t="s">
        <v>285</v>
      </c>
      <c r="G34" s="135" t="s">
        <v>4</v>
      </c>
      <c r="H34" s="128" t="s">
        <v>285</v>
      </c>
      <c r="I34" s="97" t="s">
        <v>286</v>
      </c>
      <c r="J34" s="128" t="s">
        <v>285</v>
      </c>
      <c r="K34" s="135" t="s">
        <v>4</v>
      </c>
      <c r="L34" s="128" t="s">
        <v>285</v>
      </c>
      <c r="M34" s="97" t="s">
        <v>286</v>
      </c>
      <c r="N34" s="128" t="s">
        <v>285</v>
      </c>
      <c r="O34" s="135" t="s">
        <v>4</v>
      </c>
      <c r="P34" s="128" t="s">
        <v>285</v>
      </c>
      <c r="Q34" s="97" t="s">
        <v>286</v>
      </c>
      <c r="R34" s="128" t="s">
        <v>285</v>
      </c>
      <c r="S34" s="135" t="s">
        <v>4</v>
      </c>
      <c r="T34" s="128" t="s">
        <v>285</v>
      </c>
      <c r="U34" s="36" t="s">
        <v>286</v>
      </c>
      <c r="V34" s="128" t="s">
        <v>285</v>
      </c>
      <c r="W34" s="135" t="s">
        <v>4</v>
      </c>
      <c r="X34" s="128" t="s">
        <v>285</v>
      </c>
      <c r="Y34" s="97" t="s">
        <v>286</v>
      </c>
      <c r="Z34" s="128" t="s">
        <v>285</v>
      </c>
      <c r="AA34" s="135" t="s">
        <v>4</v>
      </c>
      <c r="AB34" s="128" t="s">
        <v>285</v>
      </c>
      <c r="AC34" s="97" t="s">
        <v>286</v>
      </c>
      <c r="AD34" s="128" t="s">
        <v>285</v>
      </c>
      <c r="AE34" s="135" t="s">
        <v>4</v>
      </c>
      <c r="AF34" s="128" t="s">
        <v>285</v>
      </c>
      <c r="AG34" s="97" t="s">
        <v>286</v>
      </c>
      <c r="AH34" s="128" t="s">
        <v>285</v>
      </c>
      <c r="AI34" s="135" t="s">
        <v>4</v>
      </c>
      <c r="AJ34" s="128" t="s">
        <v>285</v>
      </c>
      <c r="AK34" s="36" t="s">
        <v>286</v>
      </c>
      <c r="AL34" s="128" t="s">
        <v>285</v>
      </c>
      <c r="AM34" s="135" t="s">
        <v>4</v>
      </c>
      <c r="AN34" s="128" t="s">
        <v>285</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466</v>
      </c>
    </row>
  </sheetData>
  <sheetProtection formatCells="0" formatColumns="0" formatRows="0"/>
  <mergeCells count="30">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Z7:AB7"/>
    <mergeCell ref="AD7:AF7"/>
    <mergeCell ref="AH7:AJ7"/>
    <mergeCell ref="AA8:AB8"/>
    <mergeCell ref="AL7:AN7"/>
    <mergeCell ref="V7:X7"/>
    <mergeCell ref="S8:T8"/>
    <mergeCell ref="W8:X8"/>
    <mergeCell ref="A30:B30"/>
    <mergeCell ref="R7:T7"/>
    <mergeCell ref="A11:B11"/>
    <mergeCell ref="G8:H8"/>
    <mergeCell ref="K8:L8"/>
    <mergeCell ref="O8:P8"/>
    <mergeCell ref="A9:B9"/>
  </mergeCells>
  <pageMargins left="0.75" right="0.75" top="1" bottom="1" header="0.5" footer="0.5"/>
  <pageSetup paperSize="9" scale="91"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6"/>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7109375" style="1" customWidth="1"/>
    <col min="41" max="16384" width="9.140625" style="1"/>
  </cols>
  <sheetData>
    <row r="1" spans="1:40" ht="6.75" customHeight="1" x14ac:dyDescent="0.2"/>
    <row r="2" spans="1:40" s="19" customFormat="1" ht="15.75" customHeight="1" x14ac:dyDescent="0.2">
      <c r="A2" s="183" t="s">
        <v>437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x14ac:dyDescent="0.25">
      <c r="A3" s="183" t="s">
        <v>531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447</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534</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498" t="s">
        <v>436</v>
      </c>
      <c r="B6" s="498"/>
      <c r="C6" s="34"/>
      <c r="D6" s="34"/>
      <c r="E6" s="34"/>
      <c r="F6" s="505" t="s">
        <v>240</v>
      </c>
      <c r="G6" s="505"/>
      <c r="H6" s="505"/>
      <c r="I6" s="505"/>
      <c r="J6" s="505"/>
      <c r="K6" s="505"/>
      <c r="L6" s="505"/>
      <c r="M6" s="505"/>
      <c r="N6" s="505"/>
      <c r="O6" s="505"/>
      <c r="P6" s="505"/>
      <c r="Q6" s="505"/>
      <c r="R6" s="505"/>
      <c r="S6" s="505"/>
      <c r="T6" s="505"/>
      <c r="U6" s="505"/>
      <c r="V6" s="519"/>
      <c r="W6" s="519"/>
      <c r="X6" s="519"/>
      <c r="Y6" s="519"/>
      <c r="Z6" s="519"/>
      <c r="AA6" s="519"/>
      <c r="AB6" s="519"/>
      <c r="AC6" s="519"/>
      <c r="AD6" s="519"/>
      <c r="AE6" s="519"/>
      <c r="AF6" s="519"/>
      <c r="AG6" s="519"/>
      <c r="AH6" s="519"/>
      <c r="AI6" s="519"/>
      <c r="AJ6" s="519"/>
      <c r="AK6" s="519"/>
      <c r="AL6" s="519"/>
      <c r="AM6" s="519"/>
      <c r="AN6" s="519"/>
    </row>
    <row r="7" spans="1:40" ht="15" customHeight="1" x14ac:dyDescent="0.25">
      <c r="A7" s="498"/>
      <c r="B7" s="498"/>
      <c r="C7" s="34"/>
      <c r="D7" s="34"/>
      <c r="E7" s="34"/>
      <c r="F7" s="500" t="s">
        <v>408</v>
      </c>
      <c r="G7" s="500"/>
      <c r="H7" s="500"/>
      <c r="I7" s="133"/>
      <c r="J7" s="500" t="s">
        <v>409</v>
      </c>
      <c r="K7" s="500"/>
      <c r="L7" s="500"/>
      <c r="M7" s="146"/>
      <c r="N7" s="500" t="s">
        <v>404</v>
      </c>
      <c r="O7" s="500"/>
      <c r="P7" s="500"/>
      <c r="Q7" s="146"/>
      <c r="R7" s="500" t="s">
        <v>403</v>
      </c>
      <c r="S7" s="500"/>
      <c r="T7" s="500"/>
      <c r="U7" s="133"/>
      <c r="V7" s="500" t="s">
        <v>405</v>
      </c>
      <c r="W7" s="500"/>
      <c r="X7" s="500"/>
      <c r="Y7" s="133"/>
      <c r="Z7" s="500" t="s">
        <v>410</v>
      </c>
      <c r="AA7" s="500"/>
      <c r="AB7" s="500"/>
      <c r="AC7" s="146"/>
      <c r="AD7" s="500" t="s">
        <v>411</v>
      </c>
      <c r="AE7" s="500"/>
      <c r="AF7" s="500"/>
      <c r="AG7" s="146"/>
      <c r="AH7" s="500" t="s">
        <v>412</v>
      </c>
      <c r="AI7" s="500"/>
      <c r="AJ7" s="500"/>
      <c r="AK7" s="133"/>
      <c r="AL7" s="500" t="s">
        <v>22</v>
      </c>
      <c r="AM7" s="500"/>
      <c r="AN7" s="500"/>
    </row>
    <row r="8" spans="1:40" ht="10.5" customHeight="1" thickBot="1" x14ac:dyDescent="0.25">
      <c r="A8" s="50"/>
      <c r="B8" s="50"/>
      <c r="C8" s="50"/>
      <c r="D8" s="50"/>
      <c r="E8" s="50"/>
      <c r="F8" s="26" t="s">
        <v>22</v>
      </c>
      <c r="G8" s="501" t="s">
        <v>125</v>
      </c>
      <c r="H8" s="501"/>
      <c r="I8" s="107"/>
      <c r="J8" s="26" t="s">
        <v>22</v>
      </c>
      <c r="K8" s="501" t="s">
        <v>125</v>
      </c>
      <c r="L8" s="501"/>
      <c r="M8" s="107"/>
      <c r="N8" s="26" t="s">
        <v>22</v>
      </c>
      <c r="O8" s="501" t="s">
        <v>125</v>
      </c>
      <c r="P8" s="501"/>
      <c r="Q8" s="107"/>
      <c r="R8" s="26" t="s">
        <v>22</v>
      </c>
      <c r="S8" s="501" t="s">
        <v>125</v>
      </c>
      <c r="T8" s="501"/>
      <c r="U8" s="107"/>
      <c r="V8" s="26" t="s">
        <v>22</v>
      </c>
      <c r="W8" s="501" t="s">
        <v>125</v>
      </c>
      <c r="X8" s="501"/>
      <c r="Y8" s="107"/>
      <c r="Z8" s="26" t="s">
        <v>22</v>
      </c>
      <c r="AA8" s="501" t="s">
        <v>125</v>
      </c>
      <c r="AB8" s="501"/>
      <c r="AC8" s="107"/>
      <c r="AD8" s="26" t="s">
        <v>22</v>
      </c>
      <c r="AE8" s="501" t="s">
        <v>125</v>
      </c>
      <c r="AF8" s="501"/>
      <c r="AG8" s="107"/>
      <c r="AH8" s="26" t="s">
        <v>22</v>
      </c>
      <c r="AI8" s="501" t="s">
        <v>125</v>
      </c>
      <c r="AJ8" s="501"/>
      <c r="AK8" s="107"/>
      <c r="AL8" s="26" t="s">
        <v>22</v>
      </c>
      <c r="AM8" s="501" t="s">
        <v>125</v>
      </c>
      <c r="AN8" s="501"/>
    </row>
    <row r="9" spans="1:40" ht="10.5" customHeight="1" x14ac:dyDescent="0.2">
      <c r="A9" s="498"/>
      <c r="B9" s="498"/>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498" t="s">
        <v>22</v>
      </c>
      <c r="B11" s="498"/>
      <c r="C11" s="34"/>
      <c r="D11" s="34"/>
      <c r="E11" s="34"/>
      <c r="F11" s="128">
        <v>175.762</v>
      </c>
      <c r="G11" s="135" t="s">
        <v>4</v>
      </c>
      <c r="H11" s="128">
        <v>96.453999999999994</v>
      </c>
      <c r="I11" s="59" t="s">
        <v>286</v>
      </c>
      <c r="J11" s="128">
        <v>149.99</v>
      </c>
      <c r="K11" s="135" t="s">
        <v>4</v>
      </c>
      <c r="L11" s="128">
        <v>68.319999999999993</v>
      </c>
      <c r="M11" s="59" t="s">
        <v>286</v>
      </c>
      <c r="N11" s="128">
        <v>92.037000000000006</v>
      </c>
      <c r="O11" s="135" t="s">
        <v>4</v>
      </c>
      <c r="P11" s="128">
        <v>61.9</v>
      </c>
      <c r="Q11" s="59" t="s">
        <v>286</v>
      </c>
      <c r="R11" s="128">
        <v>302.96499999999997</v>
      </c>
      <c r="S11" s="135" t="s">
        <v>4</v>
      </c>
      <c r="T11" s="128">
        <v>119.152</v>
      </c>
      <c r="U11" s="59" t="s">
        <v>286</v>
      </c>
      <c r="V11" s="128">
        <v>319.45800000000003</v>
      </c>
      <c r="W11" s="135" t="s">
        <v>4</v>
      </c>
      <c r="X11" s="128">
        <v>100.943</v>
      </c>
      <c r="Y11" s="59" t="s">
        <v>286</v>
      </c>
      <c r="Z11" s="128">
        <v>80.299000000000007</v>
      </c>
      <c r="AA11" s="135" t="s">
        <v>4</v>
      </c>
      <c r="AB11" s="128">
        <v>64.584000000000003</v>
      </c>
      <c r="AC11" s="59" t="s">
        <v>286</v>
      </c>
      <c r="AD11" s="128">
        <v>20.689</v>
      </c>
      <c r="AE11" s="135" t="s">
        <v>4</v>
      </c>
      <c r="AF11" s="128">
        <v>26.465</v>
      </c>
      <c r="AG11" s="59" t="s">
        <v>286</v>
      </c>
      <c r="AH11" s="128">
        <v>34.881999999999998</v>
      </c>
      <c r="AI11" s="135" t="s">
        <v>4</v>
      </c>
      <c r="AJ11" s="128">
        <v>35.387</v>
      </c>
      <c r="AK11" s="59" t="s">
        <v>286</v>
      </c>
      <c r="AL11" s="128">
        <v>1176.08</v>
      </c>
      <c r="AM11" s="135" t="s">
        <v>4</v>
      </c>
      <c r="AN11" s="128">
        <v>219.67699999999999</v>
      </c>
    </row>
    <row r="12" spans="1:40" ht="12" customHeight="1" x14ac:dyDescent="0.2">
      <c r="A12" s="57"/>
      <c r="G12" s="59"/>
      <c r="H12" s="59"/>
      <c r="I12" s="59"/>
      <c r="J12" s="59"/>
      <c r="K12" s="59"/>
      <c r="L12" s="59"/>
      <c r="M12" s="59"/>
      <c r="N12" s="59"/>
      <c r="O12" s="135"/>
      <c r="P12" s="59"/>
      <c r="Q12" s="59"/>
      <c r="R12" s="59"/>
      <c r="S12" s="59"/>
      <c r="T12" s="59"/>
      <c r="U12" s="59"/>
      <c r="W12" s="59"/>
      <c r="X12" s="59"/>
      <c r="Y12" s="59"/>
      <c r="Z12" s="59"/>
      <c r="AA12" s="59"/>
      <c r="AB12" s="59"/>
      <c r="AC12" s="59"/>
      <c r="AD12" s="59"/>
      <c r="AE12" s="135"/>
      <c r="AF12" s="59"/>
      <c r="AG12" s="59"/>
      <c r="AH12" s="59"/>
      <c r="AI12" s="59"/>
      <c r="AJ12" s="59"/>
      <c r="AK12" s="59"/>
      <c r="AL12" s="59"/>
      <c r="AM12" s="59"/>
      <c r="AN12" s="59"/>
    </row>
    <row r="13" spans="1:40" ht="12" customHeight="1" x14ac:dyDescent="0.2">
      <c r="A13" s="513" t="s">
        <v>150</v>
      </c>
      <c r="B13" s="513"/>
      <c r="C13" s="56"/>
      <c r="D13" s="56"/>
      <c r="E13" s="56"/>
      <c r="K13" s="1"/>
      <c r="O13" s="1"/>
      <c r="S13" s="1"/>
      <c r="U13" s="36"/>
      <c r="AA13" s="1"/>
      <c r="AE13" s="1"/>
      <c r="AI13" s="1"/>
      <c r="AK13" s="36"/>
      <c r="AM13" s="1"/>
    </row>
    <row r="14" spans="1:40" ht="12" customHeight="1" x14ac:dyDescent="0.2">
      <c r="A14" s="497" t="s">
        <v>22</v>
      </c>
      <c r="B14" s="497"/>
      <c r="C14" s="57"/>
      <c r="D14" s="57"/>
      <c r="E14" s="57"/>
      <c r="F14" s="128">
        <v>133.73099999999999</v>
      </c>
      <c r="G14" s="135" t="s">
        <v>4</v>
      </c>
      <c r="H14" s="128">
        <v>92.591999999999999</v>
      </c>
      <c r="I14" s="97" t="s">
        <v>286</v>
      </c>
      <c r="J14" s="128">
        <v>86.701999999999998</v>
      </c>
      <c r="K14" s="135" t="s">
        <v>4</v>
      </c>
      <c r="L14" s="128">
        <v>41.021999999999998</v>
      </c>
      <c r="M14" s="97" t="s">
        <v>286</v>
      </c>
      <c r="N14" s="128">
        <v>48.439</v>
      </c>
      <c r="O14" s="135" t="s">
        <v>4</v>
      </c>
      <c r="P14" s="128">
        <v>34.673000000000002</v>
      </c>
      <c r="Q14" s="97" t="s">
        <v>286</v>
      </c>
      <c r="R14" s="128">
        <v>201.453</v>
      </c>
      <c r="S14" s="135" t="s">
        <v>4</v>
      </c>
      <c r="T14" s="128">
        <v>73.352000000000004</v>
      </c>
      <c r="U14" s="36" t="s">
        <v>286</v>
      </c>
      <c r="V14" s="128">
        <v>186.68</v>
      </c>
      <c r="W14" s="135" t="s">
        <v>4</v>
      </c>
      <c r="X14" s="128">
        <v>80.983999999999995</v>
      </c>
      <c r="Y14" s="97" t="s">
        <v>286</v>
      </c>
      <c r="Z14" s="128">
        <v>44.087000000000003</v>
      </c>
      <c r="AA14" s="135" t="s">
        <v>4</v>
      </c>
      <c r="AB14" s="128">
        <v>27.853999999999999</v>
      </c>
      <c r="AC14" s="97" t="s">
        <v>286</v>
      </c>
      <c r="AD14" s="128" t="s">
        <v>285</v>
      </c>
      <c r="AE14" s="135" t="s">
        <v>4</v>
      </c>
      <c r="AF14" s="128" t="s">
        <v>285</v>
      </c>
      <c r="AG14" s="97" t="s">
        <v>286</v>
      </c>
      <c r="AH14" s="128">
        <v>11.358000000000001</v>
      </c>
      <c r="AI14" s="135" t="s">
        <v>4</v>
      </c>
      <c r="AJ14" s="128">
        <v>14.858000000000001</v>
      </c>
      <c r="AK14" s="36" t="s">
        <v>286</v>
      </c>
      <c r="AL14" s="128">
        <v>712.44899999999996</v>
      </c>
      <c r="AM14" s="135" t="s">
        <v>4</v>
      </c>
      <c r="AN14" s="128">
        <v>158.452</v>
      </c>
    </row>
    <row r="15" spans="1:40" ht="12" customHeight="1" x14ac:dyDescent="0.2">
      <c r="A15" s="134"/>
      <c r="B15" s="60" t="s">
        <v>5</v>
      </c>
      <c r="C15" s="60"/>
      <c r="D15" s="60"/>
      <c r="E15" s="60"/>
      <c r="F15" s="36"/>
      <c r="G15" s="135"/>
      <c r="H15" s="36"/>
      <c r="I15" s="36"/>
      <c r="J15" s="36"/>
      <c r="K15" s="49"/>
      <c r="L15" s="36"/>
      <c r="M15" s="36"/>
      <c r="N15" s="36"/>
      <c r="O15" s="49"/>
      <c r="P15" s="36"/>
      <c r="Q15" s="36"/>
      <c r="R15" s="36"/>
      <c r="S15" s="49"/>
      <c r="T15" s="36"/>
      <c r="U15" s="35"/>
      <c r="V15" s="36"/>
      <c r="W15" s="135"/>
      <c r="X15" s="36"/>
      <c r="Y15" s="36"/>
      <c r="Z15" s="36"/>
      <c r="AA15" s="49"/>
      <c r="AB15" s="36"/>
      <c r="AC15" s="36"/>
      <c r="AD15" s="36"/>
      <c r="AE15" s="49"/>
      <c r="AF15" s="36"/>
      <c r="AG15" s="36"/>
      <c r="AH15" s="36"/>
      <c r="AI15" s="49"/>
      <c r="AJ15" s="36"/>
      <c r="AK15" s="35"/>
      <c r="AL15" s="36"/>
      <c r="AM15" s="49"/>
      <c r="AN15" s="36"/>
    </row>
    <row r="16" spans="1:40" ht="12" customHeight="1" x14ac:dyDescent="0.2">
      <c r="A16" s="12"/>
      <c r="B16" s="60" t="s">
        <v>85</v>
      </c>
      <c r="C16" s="60"/>
      <c r="D16" s="60"/>
      <c r="E16" s="60"/>
      <c r="F16" s="129">
        <v>7.0549999999999997</v>
      </c>
      <c r="G16" s="135" t="s">
        <v>4</v>
      </c>
      <c r="H16" s="129">
        <v>10.749000000000001</v>
      </c>
      <c r="I16" s="1" t="s">
        <v>286</v>
      </c>
      <c r="J16" s="129" t="s">
        <v>285</v>
      </c>
      <c r="K16" s="135" t="s">
        <v>4</v>
      </c>
      <c r="L16" s="129" t="s">
        <v>285</v>
      </c>
      <c r="M16" s="1" t="s">
        <v>286</v>
      </c>
      <c r="N16" s="129">
        <v>3.1509999999999998</v>
      </c>
      <c r="O16" s="135" t="s">
        <v>4</v>
      </c>
      <c r="P16" s="129">
        <v>4.3819999999999997</v>
      </c>
      <c r="Q16" s="1" t="s">
        <v>286</v>
      </c>
      <c r="R16" s="129">
        <v>18.32</v>
      </c>
      <c r="S16" s="135" t="s">
        <v>4</v>
      </c>
      <c r="T16" s="129">
        <v>15.286</v>
      </c>
      <c r="U16" s="35" t="s">
        <v>286</v>
      </c>
      <c r="V16" s="129">
        <v>0.74</v>
      </c>
      <c r="W16" s="135" t="s">
        <v>4</v>
      </c>
      <c r="X16" s="129">
        <v>1.111</v>
      </c>
      <c r="Y16" s="1" t="s">
        <v>286</v>
      </c>
      <c r="Z16" s="129" t="s">
        <v>285</v>
      </c>
      <c r="AA16" s="135" t="s">
        <v>4</v>
      </c>
      <c r="AB16" s="129" t="s">
        <v>285</v>
      </c>
      <c r="AC16" s="1" t="s">
        <v>286</v>
      </c>
      <c r="AD16" s="129" t="s">
        <v>285</v>
      </c>
      <c r="AE16" s="135" t="s">
        <v>4</v>
      </c>
      <c r="AF16" s="129" t="s">
        <v>285</v>
      </c>
      <c r="AG16" s="1" t="s">
        <v>286</v>
      </c>
      <c r="AH16" s="129" t="s">
        <v>285</v>
      </c>
      <c r="AI16" s="135" t="s">
        <v>4</v>
      </c>
      <c r="AJ16" s="129" t="s">
        <v>285</v>
      </c>
      <c r="AK16" s="35" t="s">
        <v>286</v>
      </c>
      <c r="AL16" s="129">
        <v>29.265000000000001</v>
      </c>
      <c r="AM16" s="135" t="s">
        <v>4</v>
      </c>
      <c r="AN16" s="129">
        <v>19.346</v>
      </c>
    </row>
    <row r="17" spans="1:40" ht="12" customHeight="1" x14ac:dyDescent="0.2">
      <c r="A17" s="12"/>
      <c r="B17" s="60" t="s">
        <v>86</v>
      </c>
      <c r="C17" s="60"/>
      <c r="D17" s="60"/>
      <c r="E17" s="60"/>
      <c r="F17" s="129" t="s">
        <v>285</v>
      </c>
      <c r="G17" s="135" t="s">
        <v>4</v>
      </c>
      <c r="H17" s="129" t="s">
        <v>285</v>
      </c>
      <c r="I17" s="1" t="s">
        <v>286</v>
      </c>
      <c r="J17" s="129" t="s">
        <v>285</v>
      </c>
      <c r="K17" s="135" t="s">
        <v>4</v>
      </c>
      <c r="L17" s="129" t="s">
        <v>285</v>
      </c>
      <c r="M17" s="1" t="s">
        <v>286</v>
      </c>
      <c r="N17" s="129" t="s">
        <v>285</v>
      </c>
      <c r="O17" s="135" t="s">
        <v>4</v>
      </c>
      <c r="P17" s="129" t="s">
        <v>285</v>
      </c>
      <c r="Q17" s="1" t="s">
        <v>286</v>
      </c>
      <c r="R17" s="129">
        <v>9.2279999999999998</v>
      </c>
      <c r="S17" s="135" t="s">
        <v>4</v>
      </c>
      <c r="T17" s="129">
        <v>12.736000000000001</v>
      </c>
      <c r="U17" s="35" t="s">
        <v>286</v>
      </c>
      <c r="V17" s="129">
        <v>28.89</v>
      </c>
      <c r="W17" s="135" t="s">
        <v>4</v>
      </c>
      <c r="X17" s="129">
        <v>29.184000000000001</v>
      </c>
      <c r="Y17" s="1" t="s">
        <v>286</v>
      </c>
      <c r="Z17" s="129">
        <v>1.7569999999999999</v>
      </c>
      <c r="AA17" s="135" t="s">
        <v>4</v>
      </c>
      <c r="AB17" s="129">
        <v>3.4340000000000002</v>
      </c>
      <c r="AC17" s="1" t="s">
        <v>286</v>
      </c>
      <c r="AD17" s="129" t="s">
        <v>285</v>
      </c>
      <c r="AE17" s="135" t="s">
        <v>4</v>
      </c>
      <c r="AF17" s="129" t="s">
        <v>285</v>
      </c>
      <c r="AG17" s="1" t="s">
        <v>286</v>
      </c>
      <c r="AH17" s="129" t="s">
        <v>285</v>
      </c>
      <c r="AI17" s="135" t="s">
        <v>4</v>
      </c>
      <c r="AJ17" s="129" t="s">
        <v>285</v>
      </c>
      <c r="AK17" s="35" t="s">
        <v>286</v>
      </c>
      <c r="AL17" s="129">
        <v>39.875</v>
      </c>
      <c r="AM17" s="135" t="s">
        <v>4</v>
      </c>
      <c r="AN17" s="129">
        <v>32.027000000000001</v>
      </c>
    </row>
    <row r="18" spans="1:40" ht="12" customHeight="1" x14ac:dyDescent="0.2">
      <c r="A18" s="12"/>
      <c r="B18" s="60" t="s">
        <v>87</v>
      </c>
      <c r="C18" s="60"/>
      <c r="D18" s="60"/>
      <c r="E18" s="60"/>
      <c r="F18" s="129">
        <v>17.702999999999999</v>
      </c>
      <c r="G18" s="135" t="s">
        <v>4</v>
      </c>
      <c r="H18" s="129">
        <v>18.748999999999999</v>
      </c>
      <c r="I18" s="1" t="s">
        <v>286</v>
      </c>
      <c r="J18" s="129">
        <v>53.31</v>
      </c>
      <c r="K18" s="135" t="s">
        <v>4</v>
      </c>
      <c r="L18" s="129">
        <v>29.98</v>
      </c>
      <c r="M18" s="1" t="s">
        <v>286</v>
      </c>
      <c r="N18" s="129">
        <v>29.498000000000001</v>
      </c>
      <c r="O18" s="135" t="s">
        <v>4</v>
      </c>
      <c r="P18" s="129">
        <v>23.927</v>
      </c>
      <c r="Q18" s="1" t="s">
        <v>286</v>
      </c>
      <c r="R18" s="129">
        <v>68.754000000000005</v>
      </c>
      <c r="S18" s="135" t="s">
        <v>4</v>
      </c>
      <c r="T18" s="129">
        <v>29.8</v>
      </c>
      <c r="U18" s="35" t="s">
        <v>286</v>
      </c>
      <c r="V18" s="129">
        <v>54.115000000000002</v>
      </c>
      <c r="W18" s="135" t="s">
        <v>4</v>
      </c>
      <c r="X18" s="129">
        <v>32.066000000000003</v>
      </c>
      <c r="Y18" s="1" t="s">
        <v>286</v>
      </c>
      <c r="Z18" s="129">
        <v>36.537999999999997</v>
      </c>
      <c r="AA18" s="135" t="s">
        <v>4</v>
      </c>
      <c r="AB18" s="129">
        <v>25.321999999999999</v>
      </c>
      <c r="AC18" s="1" t="s">
        <v>286</v>
      </c>
      <c r="AD18" s="129" t="s">
        <v>285</v>
      </c>
      <c r="AE18" s="135" t="s">
        <v>4</v>
      </c>
      <c r="AF18" s="129" t="s">
        <v>285</v>
      </c>
      <c r="AG18" s="1" t="s">
        <v>286</v>
      </c>
      <c r="AH18" s="129" t="s">
        <v>285</v>
      </c>
      <c r="AI18" s="135" t="s">
        <v>4</v>
      </c>
      <c r="AJ18" s="129" t="s">
        <v>285</v>
      </c>
      <c r="AK18" s="35" t="s">
        <v>286</v>
      </c>
      <c r="AL18" s="129">
        <v>259.91800000000001</v>
      </c>
      <c r="AM18" s="135" t="s">
        <v>4</v>
      </c>
      <c r="AN18" s="129">
        <v>74.567999999999998</v>
      </c>
    </row>
    <row r="19" spans="1:40" ht="12" customHeight="1" x14ac:dyDescent="0.2">
      <c r="A19" s="12"/>
      <c r="B19" s="60" t="s">
        <v>186</v>
      </c>
      <c r="C19" s="60"/>
      <c r="D19" s="60"/>
      <c r="E19" s="60"/>
      <c r="F19" s="129">
        <v>67.314999999999998</v>
      </c>
      <c r="G19" s="135" t="s">
        <v>4</v>
      </c>
      <c r="H19" s="129">
        <v>74.846000000000004</v>
      </c>
      <c r="I19" s="1" t="s">
        <v>286</v>
      </c>
      <c r="J19" s="129">
        <v>16.085000000000001</v>
      </c>
      <c r="K19" s="135" t="s">
        <v>4</v>
      </c>
      <c r="L19" s="129">
        <v>15.951000000000001</v>
      </c>
      <c r="M19" s="1" t="s">
        <v>286</v>
      </c>
      <c r="N19" s="129" t="s">
        <v>285</v>
      </c>
      <c r="O19" s="135" t="s">
        <v>4</v>
      </c>
      <c r="P19" s="129" t="s">
        <v>285</v>
      </c>
      <c r="Q19" s="1" t="s">
        <v>286</v>
      </c>
      <c r="R19" s="129">
        <v>12.688000000000001</v>
      </c>
      <c r="S19" s="135" t="s">
        <v>4</v>
      </c>
      <c r="T19" s="129">
        <v>12.752000000000001</v>
      </c>
      <c r="U19" s="35" t="s">
        <v>286</v>
      </c>
      <c r="V19" s="129">
        <v>2.823</v>
      </c>
      <c r="W19" s="135" t="s">
        <v>4</v>
      </c>
      <c r="X19" s="129">
        <v>4.6139999999999999</v>
      </c>
      <c r="Y19" s="1" t="s">
        <v>286</v>
      </c>
      <c r="Z19" s="129">
        <v>5.7919999999999998</v>
      </c>
      <c r="AA19" s="135" t="s">
        <v>4</v>
      </c>
      <c r="AB19" s="129">
        <v>11.316000000000001</v>
      </c>
      <c r="AC19" s="1" t="s">
        <v>286</v>
      </c>
      <c r="AD19" s="129" t="s">
        <v>285</v>
      </c>
      <c r="AE19" s="135" t="s">
        <v>4</v>
      </c>
      <c r="AF19" s="129" t="s">
        <v>285</v>
      </c>
      <c r="AG19" s="1" t="s">
        <v>286</v>
      </c>
      <c r="AH19" s="129" t="s">
        <v>285</v>
      </c>
      <c r="AI19" s="135" t="s">
        <v>4</v>
      </c>
      <c r="AJ19" s="129" t="s">
        <v>285</v>
      </c>
      <c r="AK19" s="35" t="s">
        <v>286</v>
      </c>
      <c r="AL19" s="129">
        <v>104.703</v>
      </c>
      <c r="AM19" s="135" t="s">
        <v>4</v>
      </c>
      <c r="AN19" s="129">
        <v>78.399000000000001</v>
      </c>
    </row>
    <row r="20" spans="1:40" ht="12" customHeight="1" x14ac:dyDescent="0.2">
      <c r="A20" s="12"/>
      <c r="B20" s="60" t="s">
        <v>183</v>
      </c>
      <c r="C20" s="60"/>
      <c r="D20" s="60"/>
      <c r="E20" s="60"/>
      <c r="F20" s="129">
        <v>5.6000000000000001E-2</v>
      </c>
      <c r="G20" s="135" t="s">
        <v>4</v>
      </c>
      <c r="H20" s="129">
        <v>0.109</v>
      </c>
      <c r="I20" s="1" t="s">
        <v>286</v>
      </c>
      <c r="J20" s="129" t="s">
        <v>285</v>
      </c>
      <c r="K20" s="135" t="s">
        <v>4</v>
      </c>
      <c r="L20" s="129" t="s">
        <v>285</v>
      </c>
      <c r="M20" s="1" t="s">
        <v>286</v>
      </c>
      <c r="N20" s="129">
        <v>12.089</v>
      </c>
      <c r="O20" s="135" t="s">
        <v>4</v>
      </c>
      <c r="P20" s="129">
        <v>23.663</v>
      </c>
      <c r="Q20" s="1" t="s">
        <v>286</v>
      </c>
      <c r="R20" s="129" t="s">
        <v>285</v>
      </c>
      <c r="S20" s="135" t="s">
        <v>4</v>
      </c>
      <c r="T20" s="129" t="s">
        <v>285</v>
      </c>
      <c r="U20" s="35" t="s">
        <v>286</v>
      </c>
      <c r="V20" s="129">
        <v>23.475999999999999</v>
      </c>
      <c r="W20" s="135" t="s">
        <v>4</v>
      </c>
      <c r="X20" s="129">
        <v>27.077000000000002</v>
      </c>
      <c r="Y20" s="1" t="s">
        <v>286</v>
      </c>
      <c r="Z20" s="129" t="s">
        <v>285</v>
      </c>
      <c r="AA20" s="135" t="s">
        <v>4</v>
      </c>
      <c r="AB20" s="129" t="s">
        <v>285</v>
      </c>
      <c r="AC20" s="1" t="s">
        <v>286</v>
      </c>
      <c r="AD20" s="129" t="s">
        <v>285</v>
      </c>
      <c r="AE20" s="135" t="s">
        <v>4</v>
      </c>
      <c r="AF20" s="129" t="s">
        <v>285</v>
      </c>
      <c r="AG20" s="1" t="s">
        <v>286</v>
      </c>
      <c r="AH20" s="129">
        <v>11.358000000000001</v>
      </c>
      <c r="AI20" s="135" t="s">
        <v>4</v>
      </c>
      <c r="AJ20" s="129">
        <v>14.858000000000001</v>
      </c>
      <c r="AK20" s="35" t="s">
        <v>286</v>
      </c>
      <c r="AL20" s="129">
        <v>46.978000000000002</v>
      </c>
      <c r="AM20" s="135" t="s">
        <v>4</v>
      </c>
      <c r="AN20" s="129">
        <v>42.664000000000001</v>
      </c>
    </row>
    <row r="21" spans="1:40" ht="5.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13" t="s">
        <v>151</v>
      </c>
      <c r="B23" s="513"/>
      <c r="C23" s="56"/>
      <c r="D23" s="56"/>
      <c r="E23" s="56"/>
      <c r="K23" s="1"/>
      <c r="O23" s="1"/>
      <c r="S23" s="1"/>
      <c r="U23" s="35"/>
      <c r="AA23" s="1"/>
      <c r="AE23" s="1"/>
      <c r="AI23" s="1"/>
      <c r="AK23" s="35"/>
      <c r="AM23" s="1"/>
    </row>
    <row r="24" spans="1:40" ht="12" customHeight="1" x14ac:dyDescent="0.2">
      <c r="A24" s="497" t="s">
        <v>22</v>
      </c>
      <c r="B24" s="497"/>
      <c r="C24" s="57"/>
      <c r="D24" s="57"/>
      <c r="E24" s="57"/>
      <c r="F24" s="128">
        <v>42.03</v>
      </c>
      <c r="G24" s="135" t="s">
        <v>4</v>
      </c>
      <c r="H24" s="128">
        <v>27.672000000000001</v>
      </c>
      <c r="I24" s="97" t="s">
        <v>286</v>
      </c>
      <c r="J24" s="128">
        <v>63.287999999999997</v>
      </c>
      <c r="K24" s="135" t="s">
        <v>4</v>
      </c>
      <c r="L24" s="128">
        <v>54.767000000000003</v>
      </c>
      <c r="M24" s="97" t="s">
        <v>286</v>
      </c>
      <c r="N24" s="128">
        <v>43.597000000000001</v>
      </c>
      <c r="O24" s="135" t="s">
        <v>4</v>
      </c>
      <c r="P24" s="128">
        <v>51.311</v>
      </c>
      <c r="Q24" s="97" t="s">
        <v>286</v>
      </c>
      <c r="R24" s="128">
        <v>101.512</v>
      </c>
      <c r="S24" s="135" t="s">
        <v>4</v>
      </c>
      <c r="T24" s="128">
        <v>94.462000000000003</v>
      </c>
      <c r="U24" s="36" t="s">
        <v>286</v>
      </c>
      <c r="V24" s="128">
        <v>132.77799999999999</v>
      </c>
      <c r="W24" s="135" t="s">
        <v>4</v>
      </c>
      <c r="X24" s="128">
        <v>60.598999999999997</v>
      </c>
      <c r="Y24" s="97" t="s">
        <v>286</v>
      </c>
      <c r="Z24" s="128">
        <v>36.212000000000003</v>
      </c>
      <c r="AA24" s="135" t="s">
        <v>4</v>
      </c>
      <c r="AB24" s="128">
        <v>58.268000000000001</v>
      </c>
      <c r="AC24" s="97" t="s">
        <v>286</v>
      </c>
      <c r="AD24" s="128">
        <v>20.689</v>
      </c>
      <c r="AE24" s="135" t="s">
        <v>4</v>
      </c>
      <c r="AF24" s="128">
        <v>26.465</v>
      </c>
      <c r="AG24" s="97" t="s">
        <v>286</v>
      </c>
      <c r="AH24" s="128">
        <v>23.524000000000001</v>
      </c>
      <c r="AI24" s="135" t="s">
        <v>4</v>
      </c>
      <c r="AJ24" s="128">
        <v>32.118000000000002</v>
      </c>
      <c r="AK24" s="36" t="s">
        <v>286</v>
      </c>
      <c r="AL24" s="128">
        <v>463.63099999999997</v>
      </c>
      <c r="AM24" s="135" t="s">
        <v>4</v>
      </c>
      <c r="AN24" s="128">
        <v>157.16399999999999</v>
      </c>
    </row>
    <row r="25" spans="1:40" ht="12" customHeight="1" x14ac:dyDescent="0.2">
      <c r="A25" s="134"/>
      <c r="B25" s="60" t="s">
        <v>5</v>
      </c>
      <c r="C25" s="60"/>
      <c r="D25" s="60"/>
      <c r="E25" s="60"/>
      <c r="F25" s="36"/>
      <c r="G25" s="135"/>
      <c r="H25" s="36"/>
      <c r="I25" s="36"/>
      <c r="J25" s="36"/>
      <c r="K25" s="49"/>
      <c r="L25" s="36"/>
      <c r="M25" s="36"/>
      <c r="N25" s="36"/>
      <c r="O25" s="49"/>
      <c r="P25" s="36"/>
      <c r="Q25" s="36"/>
      <c r="R25" s="36"/>
      <c r="S25" s="49"/>
      <c r="T25" s="36"/>
      <c r="U25" s="35"/>
      <c r="V25" s="36"/>
      <c r="W25" s="135"/>
      <c r="X25" s="36"/>
      <c r="Y25" s="36"/>
      <c r="Z25" s="36"/>
      <c r="AA25" s="49"/>
      <c r="AB25" s="36"/>
      <c r="AC25" s="36"/>
      <c r="AD25" s="36"/>
      <c r="AE25" s="49"/>
      <c r="AF25" s="36"/>
      <c r="AG25" s="36"/>
      <c r="AH25" s="36"/>
      <c r="AI25" s="49"/>
      <c r="AJ25" s="36"/>
      <c r="AK25" s="35"/>
      <c r="AL25" s="36"/>
      <c r="AM25" s="49"/>
      <c r="AN25" s="36"/>
    </row>
    <row r="26" spans="1:40" ht="12" customHeight="1" x14ac:dyDescent="0.2">
      <c r="A26" s="12"/>
      <c r="B26" s="60" t="s">
        <v>88</v>
      </c>
      <c r="C26" s="60"/>
      <c r="D26" s="60"/>
      <c r="E26" s="60"/>
      <c r="F26" s="129">
        <v>42.03</v>
      </c>
      <c r="G26" s="135" t="s">
        <v>4</v>
      </c>
      <c r="H26" s="129">
        <v>27.672000000000001</v>
      </c>
      <c r="I26" s="1" t="s">
        <v>286</v>
      </c>
      <c r="J26" s="129">
        <v>63.287999999999997</v>
      </c>
      <c r="K26" s="135" t="s">
        <v>4</v>
      </c>
      <c r="L26" s="129">
        <v>54.767000000000003</v>
      </c>
      <c r="M26" s="1" t="s">
        <v>286</v>
      </c>
      <c r="N26" s="129">
        <v>43.597000000000001</v>
      </c>
      <c r="O26" s="135" t="s">
        <v>4</v>
      </c>
      <c r="P26" s="129">
        <v>51.311</v>
      </c>
      <c r="Q26" s="1" t="s">
        <v>286</v>
      </c>
      <c r="R26" s="129">
        <v>101.512</v>
      </c>
      <c r="S26" s="135" t="s">
        <v>4</v>
      </c>
      <c r="T26" s="129">
        <v>94.462000000000003</v>
      </c>
      <c r="U26" s="35" t="s">
        <v>286</v>
      </c>
      <c r="V26" s="129">
        <v>131.07499999999999</v>
      </c>
      <c r="W26" s="135" t="s">
        <v>4</v>
      </c>
      <c r="X26" s="129">
        <v>60.511000000000003</v>
      </c>
      <c r="Y26" s="1" t="s">
        <v>286</v>
      </c>
      <c r="Z26" s="129">
        <v>36.212000000000003</v>
      </c>
      <c r="AA26" s="135" t="s">
        <v>4</v>
      </c>
      <c r="AB26" s="129">
        <v>58.268000000000001</v>
      </c>
      <c r="AC26" s="1" t="s">
        <v>286</v>
      </c>
      <c r="AD26" s="129">
        <v>20.689</v>
      </c>
      <c r="AE26" s="135" t="s">
        <v>4</v>
      </c>
      <c r="AF26" s="129">
        <v>26.465</v>
      </c>
      <c r="AG26" s="1" t="s">
        <v>286</v>
      </c>
      <c r="AH26" s="129">
        <v>23.524000000000001</v>
      </c>
      <c r="AI26" s="135" t="s">
        <v>4</v>
      </c>
      <c r="AJ26" s="129">
        <v>32.118000000000002</v>
      </c>
      <c r="AK26" s="35" t="s">
        <v>286</v>
      </c>
      <c r="AL26" s="129">
        <v>461.928</v>
      </c>
      <c r="AM26" s="135" t="s">
        <v>4</v>
      </c>
      <c r="AN26" s="129">
        <v>157.137</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13" t="s">
        <v>152</v>
      </c>
      <c r="B29" s="513"/>
      <c r="C29" s="513"/>
      <c r="D29" s="513"/>
      <c r="E29" s="513"/>
      <c r="F29" s="513"/>
      <c r="G29" s="513"/>
      <c r="H29" s="513"/>
      <c r="I29" s="513"/>
      <c r="K29" s="1"/>
      <c r="O29" s="1"/>
      <c r="S29" s="1"/>
      <c r="U29" s="35"/>
      <c r="AA29" s="1"/>
      <c r="AE29" s="1"/>
      <c r="AI29" s="1"/>
      <c r="AK29" s="35"/>
      <c r="AM29" s="1"/>
    </row>
    <row r="30" spans="1:40" ht="11.25" customHeight="1" x14ac:dyDescent="0.2">
      <c r="A30" s="497" t="s">
        <v>22</v>
      </c>
      <c r="B30" s="497"/>
      <c r="C30" s="57"/>
      <c r="D30" s="57"/>
      <c r="E30" s="57"/>
      <c r="F30" s="128" t="s">
        <v>285</v>
      </c>
      <c r="G30" s="135" t="s">
        <v>4</v>
      </c>
      <c r="H30" s="128" t="s">
        <v>285</v>
      </c>
      <c r="I30" s="97" t="s">
        <v>286</v>
      </c>
      <c r="J30" s="128" t="s">
        <v>285</v>
      </c>
      <c r="K30" s="135" t="s">
        <v>4</v>
      </c>
      <c r="L30" s="128" t="s">
        <v>285</v>
      </c>
      <c r="M30" s="97" t="s">
        <v>286</v>
      </c>
      <c r="N30" s="128" t="s">
        <v>285</v>
      </c>
      <c r="O30" s="135" t="s">
        <v>4</v>
      </c>
      <c r="P30" s="128" t="s">
        <v>285</v>
      </c>
      <c r="Q30" s="97" t="s">
        <v>286</v>
      </c>
      <c r="R30" s="128" t="s">
        <v>285</v>
      </c>
      <c r="S30" s="135" t="s">
        <v>4</v>
      </c>
      <c r="T30" s="128" t="s">
        <v>285</v>
      </c>
      <c r="U30" s="36" t="s">
        <v>286</v>
      </c>
      <c r="V30" s="128" t="s">
        <v>285</v>
      </c>
      <c r="W30" s="135" t="s">
        <v>4</v>
      </c>
      <c r="X30" s="128" t="s">
        <v>285</v>
      </c>
      <c r="Y30" s="97" t="s">
        <v>286</v>
      </c>
      <c r="Z30" s="128" t="s">
        <v>285</v>
      </c>
      <c r="AA30" s="135" t="s">
        <v>4</v>
      </c>
      <c r="AB30" s="128" t="s">
        <v>285</v>
      </c>
      <c r="AC30" s="97" t="s">
        <v>286</v>
      </c>
      <c r="AD30" s="128" t="s">
        <v>285</v>
      </c>
      <c r="AE30" s="135" t="s">
        <v>4</v>
      </c>
      <c r="AF30" s="128" t="s">
        <v>285</v>
      </c>
      <c r="AG30" s="97" t="s">
        <v>286</v>
      </c>
      <c r="AH30" s="128" t="s">
        <v>285</v>
      </c>
      <c r="AI30" s="135" t="s">
        <v>4</v>
      </c>
      <c r="AJ30" s="128" t="s">
        <v>285</v>
      </c>
      <c r="AK30" s="36" t="s">
        <v>286</v>
      </c>
      <c r="AL30" s="128" t="s">
        <v>285</v>
      </c>
      <c r="AM30" s="135" t="s">
        <v>4</v>
      </c>
      <c r="AN30" s="128" t="s">
        <v>285</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13" t="s">
        <v>153</v>
      </c>
      <c r="B33" s="513"/>
      <c r="C33" s="513"/>
      <c r="D33" s="513"/>
      <c r="E33" s="513"/>
      <c r="F33" s="513"/>
      <c r="G33" s="513"/>
      <c r="H33" s="513"/>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497" t="s">
        <v>22</v>
      </c>
      <c r="B34" s="497"/>
      <c r="C34" s="57"/>
      <c r="D34" s="57"/>
      <c r="E34" s="57"/>
      <c r="F34" s="128" t="s">
        <v>285</v>
      </c>
      <c r="G34" s="135" t="s">
        <v>4</v>
      </c>
      <c r="H34" s="128" t="s">
        <v>285</v>
      </c>
      <c r="I34" s="97" t="s">
        <v>286</v>
      </c>
      <c r="J34" s="128" t="s">
        <v>285</v>
      </c>
      <c r="K34" s="135" t="s">
        <v>4</v>
      </c>
      <c r="L34" s="128" t="s">
        <v>285</v>
      </c>
      <c r="M34" s="97" t="s">
        <v>286</v>
      </c>
      <c r="N34" s="128" t="s">
        <v>285</v>
      </c>
      <c r="O34" s="135" t="s">
        <v>4</v>
      </c>
      <c r="P34" s="128" t="s">
        <v>285</v>
      </c>
      <c r="Q34" s="97" t="s">
        <v>286</v>
      </c>
      <c r="R34" s="128" t="s">
        <v>285</v>
      </c>
      <c r="S34" s="135" t="s">
        <v>4</v>
      </c>
      <c r="T34" s="128" t="s">
        <v>285</v>
      </c>
      <c r="U34" s="36" t="s">
        <v>286</v>
      </c>
      <c r="V34" s="128" t="s">
        <v>285</v>
      </c>
      <c r="W34" s="135" t="s">
        <v>4</v>
      </c>
      <c r="X34" s="128" t="s">
        <v>285</v>
      </c>
      <c r="Y34" s="97" t="s">
        <v>286</v>
      </c>
      <c r="Z34" s="128" t="s">
        <v>285</v>
      </c>
      <c r="AA34" s="135" t="s">
        <v>4</v>
      </c>
      <c r="AB34" s="128" t="s">
        <v>285</v>
      </c>
      <c r="AC34" s="97" t="s">
        <v>286</v>
      </c>
      <c r="AD34" s="128" t="s">
        <v>285</v>
      </c>
      <c r="AE34" s="135" t="s">
        <v>4</v>
      </c>
      <c r="AF34" s="128" t="s">
        <v>285</v>
      </c>
      <c r="AG34" s="97" t="s">
        <v>286</v>
      </c>
      <c r="AH34" s="128" t="s">
        <v>285</v>
      </c>
      <c r="AI34" s="135" t="s">
        <v>4</v>
      </c>
      <c r="AJ34" s="128" t="s">
        <v>285</v>
      </c>
      <c r="AK34" s="36" t="s">
        <v>286</v>
      </c>
      <c r="AL34" s="128" t="s">
        <v>285</v>
      </c>
      <c r="AM34" s="135" t="s">
        <v>4</v>
      </c>
      <c r="AN34" s="128" t="s">
        <v>285</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466</v>
      </c>
    </row>
  </sheetData>
  <sheetProtection formatCells="0" formatColumns="0" formatRows="0"/>
  <mergeCells count="31">
    <mergeCell ref="F6:AN6"/>
    <mergeCell ref="N7:P7"/>
    <mergeCell ref="A6:B6"/>
    <mergeCell ref="AH7:AJ7"/>
    <mergeCell ref="AE8:AF8"/>
    <mergeCell ref="AD7:AF7"/>
    <mergeCell ref="AL7:AN7"/>
    <mergeCell ref="AM8:AN8"/>
    <mergeCell ref="A7:B7"/>
    <mergeCell ref="F7:H7"/>
    <mergeCell ref="AI8:AJ8"/>
    <mergeCell ref="Z7:AB7"/>
    <mergeCell ref="J7:L7"/>
    <mergeCell ref="K8:L8"/>
    <mergeCell ref="W8:X8"/>
    <mergeCell ref="AA8:AB8"/>
    <mergeCell ref="A34:B34"/>
    <mergeCell ref="A30:B30"/>
    <mergeCell ref="A29:I29"/>
    <mergeCell ref="A33:H33"/>
    <mergeCell ref="A11:B11"/>
    <mergeCell ref="A23:B23"/>
    <mergeCell ref="A24:B24"/>
    <mergeCell ref="G8:H8"/>
    <mergeCell ref="R7:T7"/>
    <mergeCell ref="V7:X7"/>
    <mergeCell ref="O8:P8"/>
    <mergeCell ref="A14:B14"/>
    <mergeCell ref="S8:T8"/>
    <mergeCell ref="A9:B9"/>
    <mergeCell ref="A13:B13"/>
  </mergeCells>
  <phoneticPr fontId="5" type="noConversion"/>
  <pageMargins left="0.75" right="0.75" top="1" bottom="1" header="0.5" footer="0.5"/>
  <pageSetup paperSize="9" scale="9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7109375" style="1" customWidth="1"/>
    <col min="41" max="16384" width="9.140625" style="1"/>
  </cols>
  <sheetData>
    <row r="1" spans="1:40" ht="6.75" customHeight="1" x14ac:dyDescent="0.2"/>
    <row r="2" spans="1:40" s="19" customFormat="1" ht="15.75" customHeight="1" x14ac:dyDescent="0.2">
      <c r="A2" s="183" t="s">
        <v>438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x14ac:dyDescent="0.25">
      <c r="A3" s="183" t="s">
        <v>533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448</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535</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498" t="s">
        <v>91</v>
      </c>
      <c r="B6" s="498"/>
      <c r="C6" s="34"/>
      <c r="D6" s="34"/>
      <c r="E6" s="34"/>
      <c r="F6" s="505" t="s">
        <v>241</v>
      </c>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row>
    <row r="7" spans="1:40" ht="15" customHeight="1" x14ac:dyDescent="0.25">
      <c r="C7" s="34"/>
      <c r="D7" s="34"/>
      <c r="E7" s="34"/>
      <c r="F7" s="500" t="s">
        <v>408</v>
      </c>
      <c r="G7" s="500"/>
      <c r="H7" s="500"/>
      <c r="I7" s="133"/>
      <c r="J7" s="500" t="s">
        <v>409</v>
      </c>
      <c r="K7" s="500"/>
      <c r="L7" s="500"/>
      <c r="M7" s="146"/>
      <c r="N7" s="500" t="s">
        <v>404</v>
      </c>
      <c r="O7" s="500"/>
      <c r="P7" s="500"/>
      <c r="Q7" s="146"/>
      <c r="R7" s="500" t="s">
        <v>403</v>
      </c>
      <c r="S7" s="500"/>
      <c r="T7" s="500"/>
      <c r="U7" s="133"/>
      <c r="V7" s="500" t="s">
        <v>405</v>
      </c>
      <c r="W7" s="500"/>
      <c r="X7" s="500"/>
      <c r="Y7" s="133"/>
      <c r="Z7" s="500" t="s">
        <v>410</v>
      </c>
      <c r="AA7" s="500"/>
      <c r="AB7" s="500"/>
      <c r="AC7" s="146"/>
      <c r="AD7" s="500" t="s">
        <v>411</v>
      </c>
      <c r="AE7" s="500"/>
      <c r="AF7" s="500"/>
      <c r="AG7" s="146"/>
      <c r="AH7" s="500" t="s">
        <v>412</v>
      </c>
      <c r="AI7" s="500"/>
      <c r="AJ7" s="500"/>
      <c r="AK7" s="133"/>
      <c r="AL7" s="500" t="s">
        <v>22</v>
      </c>
      <c r="AM7" s="500"/>
      <c r="AN7" s="500"/>
    </row>
    <row r="8" spans="1:40" ht="10.5" customHeight="1" thickBot="1" x14ac:dyDescent="0.25">
      <c r="A8" s="50"/>
      <c r="B8" s="50"/>
      <c r="C8" s="50"/>
      <c r="D8" s="50"/>
      <c r="E8" s="50"/>
      <c r="F8" s="26" t="s">
        <v>22</v>
      </c>
      <c r="G8" s="501" t="s">
        <v>125</v>
      </c>
      <c r="H8" s="501"/>
      <c r="I8" s="107"/>
      <c r="J8" s="26" t="s">
        <v>22</v>
      </c>
      <c r="K8" s="501" t="s">
        <v>125</v>
      </c>
      <c r="L8" s="501"/>
      <c r="M8" s="107"/>
      <c r="N8" s="26" t="s">
        <v>22</v>
      </c>
      <c r="O8" s="501" t="s">
        <v>125</v>
      </c>
      <c r="P8" s="501"/>
      <c r="Q8" s="107"/>
      <c r="R8" s="26" t="s">
        <v>22</v>
      </c>
      <c r="S8" s="501" t="s">
        <v>125</v>
      </c>
      <c r="T8" s="501"/>
      <c r="U8" s="107"/>
      <c r="V8" s="26" t="s">
        <v>22</v>
      </c>
      <c r="W8" s="501" t="s">
        <v>125</v>
      </c>
      <c r="X8" s="501"/>
      <c r="Y8" s="107"/>
      <c r="Z8" s="26" t="s">
        <v>22</v>
      </c>
      <c r="AA8" s="501" t="s">
        <v>125</v>
      </c>
      <c r="AB8" s="501"/>
      <c r="AC8" s="107"/>
      <c r="AD8" s="26" t="s">
        <v>22</v>
      </c>
      <c r="AE8" s="501" t="s">
        <v>125</v>
      </c>
      <c r="AF8" s="501"/>
      <c r="AG8" s="107"/>
      <c r="AH8" s="26" t="s">
        <v>22</v>
      </c>
      <c r="AI8" s="501" t="s">
        <v>125</v>
      </c>
      <c r="AJ8" s="501"/>
      <c r="AK8" s="107"/>
      <c r="AL8" s="26" t="s">
        <v>22</v>
      </c>
      <c r="AM8" s="501" t="s">
        <v>125</v>
      </c>
      <c r="AN8" s="501"/>
    </row>
    <row r="9" spans="1:40" ht="10.5" customHeight="1" x14ac:dyDescent="0.2">
      <c r="A9" s="498"/>
      <c r="B9" s="498"/>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498" t="s">
        <v>22</v>
      </c>
      <c r="B11" s="498"/>
      <c r="C11" s="34"/>
      <c r="D11" s="34"/>
      <c r="E11" s="34"/>
      <c r="F11" s="128">
        <v>162.876</v>
      </c>
      <c r="G11" s="135" t="s">
        <v>4</v>
      </c>
      <c r="H11" s="128">
        <v>82.438000000000002</v>
      </c>
      <c r="I11" s="59" t="s">
        <v>286</v>
      </c>
      <c r="J11" s="128">
        <v>189.548</v>
      </c>
      <c r="K11" s="135" t="s">
        <v>4</v>
      </c>
      <c r="L11" s="128">
        <v>83.876999999999995</v>
      </c>
      <c r="M11" s="59" t="s">
        <v>286</v>
      </c>
      <c r="N11" s="128">
        <v>179.6</v>
      </c>
      <c r="O11" s="135" t="s">
        <v>4</v>
      </c>
      <c r="P11" s="128">
        <v>96.772999999999996</v>
      </c>
      <c r="Q11" s="59" t="s">
        <v>286</v>
      </c>
      <c r="R11" s="128">
        <v>411.13900000000001</v>
      </c>
      <c r="S11" s="135" t="s">
        <v>4</v>
      </c>
      <c r="T11" s="128">
        <v>124.84099999999999</v>
      </c>
      <c r="U11" s="59" t="s">
        <v>286</v>
      </c>
      <c r="V11" s="128">
        <v>527.15200000000004</v>
      </c>
      <c r="W11" s="135" t="s">
        <v>4</v>
      </c>
      <c r="X11" s="128">
        <v>154.696</v>
      </c>
      <c r="Y11" s="59" t="s">
        <v>286</v>
      </c>
      <c r="Z11" s="128">
        <v>219.54900000000001</v>
      </c>
      <c r="AA11" s="135" t="s">
        <v>4</v>
      </c>
      <c r="AB11" s="128">
        <v>103.42400000000001</v>
      </c>
      <c r="AC11" s="59" t="s">
        <v>286</v>
      </c>
      <c r="AD11" s="128">
        <v>49.387</v>
      </c>
      <c r="AE11" s="135" t="s">
        <v>4</v>
      </c>
      <c r="AF11" s="128">
        <v>38.918999999999997</v>
      </c>
      <c r="AG11" s="59" t="s">
        <v>286</v>
      </c>
      <c r="AH11" s="128">
        <v>51.383000000000003</v>
      </c>
      <c r="AI11" s="135" t="s">
        <v>4</v>
      </c>
      <c r="AJ11" s="128">
        <v>63.003</v>
      </c>
      <c r="AK11" s="59" t="s">
        <v>286</v>
      </c>
      <c r="AL11" s="128">
        <v>1790.634</v>
      </c>
      <c r="AM11" s="135" t="s">
        <v>4</v>
      </c>
      <c r="AN11" s="128">
        <v>293.08600000000001</v>
      </c>
    </row>
    <row r="12" spans="1:40" ht="12" customHeight="1" x14ac:dyDescent="0.2">
      <c r="A12" s="57"/>
      <c r="G12" s="59"/>
      <c r="H12" s="59"/>
      <c r="I12" s="59"/>
      <c r="J12" s="59"/>
      <c r="K12" s="59"/>
      <c r="L12" s="59"/>
      <c r="M12" s="59"/>
      <c r="N12" s="59"/>
      <c r="O12" s="135"/>
      <c r="P12" s="59"/>
      <c r="Q12" s="59"/>
      <c r="R12" s="59"/>
      <c r="S12" s="59"/>
      <c r="T12" s="59"/>
      <c r="U12" s="59"/>
      <c r="W12" s="59"/>
      <c r="X12" s="59"/>
      <c r="Y12" s="59"/>
      <c r="Z12" s="59"/>
      <c r="AA12" s="59"/>
      <c r="AB12" s="59"/>
      <c r="AC12" s="59"/>
      <c r="AD12" s="59"/>
      <c r="AE12" s="135"/>
      <c r="AF12" s="59"/>
      <c r="AG12" s="59"/>
      <c r="AH12" s="59"/>
      <c r="AI12" s="59"/>
      <c r="AJ12" s="59"/>
      <c r="AK12" s="59"/>
      <c r="AL12" s="59"/>
      <c r="AM12" s="59"/>
      <c r="AN12" s="59"/>
    </row>
    <row r="13" spans="1:40" ht="12" customHeight="1" x14ac:dyDescent="0.2">
      <c r="A13" s="513" t="s">
        <v>150</v>
      </c>
      <c r="B13" s="513"/>
      <c r="C13" s="56"/>
      <c r="D13" s="56"/>
      <c r="E13" s="56"/>
      <c r="K13" s="1"/>
      <c r="O13" s="1"/>
      <c r="S13" s="1"/>
      <c r="U13" s="36"/>
      <c r="AA13" s="1"/>
      <c r="AE13" s="1"/>
      <c r="AI13" s="1"/>
      <c r="AK13" s="36"/>
      <c r="AM13" s="1"/>
    </row>
    <row r="14" spans="1:40" ht="12" customHeight="1" x14ac:dyDescent="0.2">
      <c r="A14" s="497" t="s">
        <v>22</v>
      </c>
      <c r="B14" s="497"/>
      <c r="C14" s="57"/>
      <c r="D14" s="57"/>
      <c r="E14" s="57"/>
      <c r="F14" s="128">
        <v>90.325000000000003</v>
      </c>
      <c r="G14" s="135" t="s">
        <v>4</v>
      </c>
      <c r="H14" s="128">
        <v>63.988</v>
      </c>
      <c r="I14" s="97" t="s">
        <v>286</v>
      </c>
      <c r="J14" s="128">
        <v>87.406000000000006</v>
      </c>
      <c r="K14" s="135" t="s">
        <v>4</v>
      </c>
      <c r="L14" s="128">
        <v>49.302</v>
      </c>
      <c r="M14" s="97" t="s">
        <v>286</v>
      </c>
      <c r="N14" s="128">
        <v>66.281000000000006</v>
      </c>
      <c r="O14" s="135" t="s">
        <v>4</v>
      </c>
      <c r="P14" s="128">
        <v>44.034999999999997</v>
      </c>
      <c r="Q14" s="97" t="s">
        <v>286</v>
      </c>
      <c r="R14" s="128">
        <v>270.11599999999999</v>
      </c>
      <c r="S14" s="135" t="s">
        <v>4</v>
      </c>
      <c r="T14" s="128">
        <v>102.179</v>
      </c>
      <c r="U14" s="36" t="s">
        <v>286</v>
      </c>
      <c r="V14" s="128">
        <v>207.10900000000001</v>
      </c>
      <c r="W14" s="135" t="s">
        <v>4</v>
      </c>
      <c r="X14" s="128">
        <v>94.587999999999994</v>
      </c>
      <c r="Y14" s="97" t="s">
        <v>286</v>
      </c>
      <c r="Z14" s="128">
        <v>151.761</v>
      </c>
      <c r="AA14" s="135" t="s">
        <v>4</v>
      </c>
      <c r="AB14" s="128">
        <v>94.269000000000005</v>
      </c>
      <c r="AC14" s="97" t="s">
        <v>286</v>
      </c>
      <c r="AD14" s="128">
        <v>9.3580000000000005</v>
      </c>
      <c r="AE14" s="135" t="s">
        <v>4</v>
      </c>
      <c r="AF14" s="128">
        <v>13.342000000000001</v>
      </c>
      <c r="AG14" s="97" t="s">
        <v>286</v>
      </c>
      <c r="AH14" s="128">
        <v>6.31</v>
      </c>
      <c r="AI14" s="135" t="s">
        <v>4</v>
      </c>
      <c r="AJ14" s="128">
        <v>11.394</v>
      </c>
      <c r="AK14" s="36" t="s">
        <v>286</v>
      </c>
      <c r="AL14" s="128">
        <v>888.66600000000005</v>
      </c>
      <c r="AM14" s="135" t="s">
        <v>4</v>
      </c>
      <c r="AN14" s="128">
        <v>191.71700000000001</v>
      </c>
    </row>
    <row r="15" spans="1:40" ht="12" customHeight="1" x14ac:dyDescent="0.2">
      <c r="A15" s="134"/>
      <c r="B15" s="60" t="s">
        <v>5</v>
      </c>
      <c r="C15" s="60"/>
      <c r="D15" s="60"/>
      <c r="E15" s="60"/>
      <c r="F15" s="36"/>
      <c r="G15" s="135"/>
      <c r="H15" s="36"/>
      <c r="I15" s="36"/>
      <c r="J15" s="36"/>
      <c r="K15" s="49"/>
      <c r="L15" s="36"/>
      <c r="M15" s="36"/>
      <c r="N15" s="36"/>
      <c r="O15" s="49"/>
      <c r="P15" s="36"/>
      <c r="Q15" s="36"/>
      <c r="R15" s="36"/>
      <c r="S15" s="49"/>
      <c r="T15" s="36"/>
      <c r="U15" s="35"/>
      <c r="V15" s="36"/>
      <c r="W15" s="135"/>
      <c r="X15" s="36"/>
      <c r="Y15" s="36"/>
      <c r="Z15" s="36"/>
      <c r="AA15" s="49"/>
      <c r="AB15" s="36"/>
      <c r="AC15" s="36"/>
      <c r="AD15" s="36"/>
      <c r="AE15" s="49"/>
      <c r="AF15" s="36"/>
      <c r="AG15" s="36"/>
      <c r="AH15" s="36"/>
      <c r="AI15" s="49"/>
      <c r="AJ15" s="36"/>
      <c r="AK15" s="35"/>
      <c r="AL15" s="36"/>
      <c r="AM15" s="49"/>
      <c r="AN15" s="36"/>
    </row>
    <row r="16" spans="1:40" ht="12" customHeight="1" x14ac:dyDescent="0.2">
      <c r="A16" s="12"/>
      <c r="B16" s="60" t="s">
        <v>85</v>
      </c>
      <c r="C16" s="60"/>
      <c r="D16" s="60"/>
      <c r="E16" s="60"/>
      <c r="F16" s="129">
        <v>7.2190000000000003</v>
      </c>
      <c r="G16" s="135" t="s">
        <v>4</v>
      </c>
      <c r="H16" s="129">
        <v>9.9809999999999999</v>
      </c>
      <c r="I16" s="1" t="s">
        <v>286</v>
      </c>
      <c r="J16" s="129" t="s">
        <v>285</v>
      </c>
      <c r="K16" s="135" t="s">
        <v>4</v>
      </c>
      <c r="L16" s="129" t="s">
        <v>285</v>
      </c>
      <c r="M16" s="1" t="s">
        <v>286</v>
      </c>
      <c r="N16" s="129">
        <v>3.6739999999999999</v>
      </c>
      <c r="O16" s="135" t="s">
        <v>4</v>
      </c>
      <c r="P16" s="129">
        <v>5.0919999999999996</v>
      </c>
      <c r="Q16" s="1" t="s">
        <v>286</v>
      </c>
      <c r="R16" s="129">
        <v>29.635000000000002</v>
      </c>
      <c r="S16" s="135" t="s">
        <v>4</v>
      </c>
      <c r="T16" s="129">
        <v>18.632999999999999</v>
      </c>
      <c r="U16" s="35" t="s">
        <v>286</v>
      </c>
      <c r="V16" s="129">
        <v>4.6340000000000003</v>
      </c>
      <c r="W16" s="135" t="s">
        <v>4</v>
      </c>
      <c r="X16" s="129">
        <v>7.7009999999999996</v>
      </c>
      <c r="Y16" s="1" t="s">
        <v>286</v>
      </c>
      <c r="Z16" s="129" t="s">
        <v>285</v>
      </c>
      <c r="AA16" s="135" t="s">
        <v>4</v>
      </c>
      <c r="AB16" s="129" t="s">
        <v>285</v>
      </c>
      <c r="AC16" s="1" t="s">
        <v>286</v>
      </c>
      <c r="AD16" s="129" t="s">
        <v>285</v>
      </c>
      <c r="AE16" s="135" t="s">
        <v>4</v>
      </c>
      <c r="AF16" s="129" t="s">
        <v>285</v>
      </c>
      <c r="AG16" s="1" t="s">
        <v>286</v>
      </c>
      <c r="AH16" s="129" t="s">
        <v>285</v>
      </c>
      <c r="AI16" s="135" t="s">
        <v>4</v>
      </c>
      <c r="AJ16" s="129" t="s">
        <v>285</v>
      </c>
      <c r="AK16" s="35" t="s">
        <v>286</v>
      </c>
      <c r="AL16" s="129">
        <v>45.161999999999999</v>
      </c>
      <c r="AM16" s="135" t="s">
        <v>4</v>
      </c>
      <c r="AN16" s="129">
        <v>23.747</v>
      </c>
    </row>
    <row r="17" spans="1:40" ht="12" customHeight="1" x14ac:dyDescent="0.2">
      <c r="A17" s="12"/>
      <c r="B17" s="60" t="s">
        <v>86</v>
      </c>
      <c r="C17" s="60"/>
      <c r="D17" s="60"/>
      <c r="E17" s="60"/>
      <c r="F17" s="129" t="s">
        <v>285</v>
      </c>
      <c r="G17" s="135" t="s">
        <v>4</v>
      </c>
      <c r="H17" s="129" t="s">
        <v>285</v>
      </c>
      <c r="I17" s="1" t="s">
        <v>286</v>
      </c>
      <c r="J17" s="129">
        <v>3.4849999999999999</v>
      </c>
      <c r="K17" s="135" t="s">
        <v>4</v>
      </c>
      <c r="L17" s="129">
        <v>6.8010000000000002</v>
      </c>
      <c r="M17" s="1" t="s">
        <v>286</v>
      </c>
      <c r="N17" s="129" t="s">
        <v>285</v>
      </c>
      <c r="O17" s="135" t="s">
        <v>4</v>
      </c>
      <c r="P17" s="129" t="s">
        <v>285</v>
      </c>
      <c r="Q17" s="1" t="s">
        <v>286</v>
      </c>
      <c r="R17" s="129">
        <v>6.9580000000000002</v>
      </c>
      <c r="S17" s="135" t="s">
        <v>4</v>
      </c>
      <c r="T17" s="129">
        <v>10.95</v>
      </c>
      <c r="U17" s="35" t="s">
        <v>286</v>
      </c>
      <c r="V17" s="129">
        <v>25.914999999999999</v>
      </c>
      <c r="W17" s="135" t="s">
        <v>4</v>
      </c>
      <c r="X17" s="129">
        <v>25.103999999999999</v>
      </c>
      <c r="Y17" s="1" t="s">
        <v>286</v>
      </c>
      <c r="Z17" s="129" t="s">
        <v>285</v>
      </c>
      <c r="AA17" s="135" t="s">
        <v>4</v>
      </c>
      <c r="AB17" s="129" t="s">
        <v>285</v>
      </c>
      <c r="AC17" s="1" t="s">
        <v>286</v>
      </c>
      <c r="AD17" s="129" t="s">
        <v>285</v>
      </c>
      <c r="AE17" s="135" t="s">
        <v>4</v>
      </c>
      <c r="AF17" s="129" t="s">
        <v>285</v>
      </c>
      <c r="AG17" s="1" t="s">
        <v>286</v>
      </c>
      <c r="AH17" s="129" t="s">
        <v>285</v>
      </c>
      <c r="AI17" s="135" t="s">
        <v>4</v>
      </c>
      <c r="AJ17" s="129" t="s">
        <v>285</v>
      </c>
      <c r="AK17" s="35" t="s">
        <v>286</v>
      </c>
      <c r="AL17" s="129">
        <v>36.357999999999997</v>
      </c>
      <c r="AM17" s="135" t="s">
        <v>4</v>
      </c>
      <c r="AN17" s="129">
        <v>28.201000000000001</v>
      </c>
    </row>
    <row r="18" spans="1:40" ht="12" customHeight="1" x14ac:dyDescent="0.2">
      <c r="A18" s="12"/>
      <c r="B18" s="60" t="s">
        <v>87</v>
      </c>
      <c r="C18" s="60"/>
      <c r="D18" s="60"/>
      <c r="E18" s="60"/>
      <c r="F18" s="129">
        <v>10.443</v>
      </c>
      <c r="G18" s="135" t="s">
        <v>4</v>
      </c>
      <c r="H18" s="129">
        <v>12.601000000000001</v>
      </c>
      <c r="I18" s="1" t="s">
        <v>286</v>
      </c>
      <c r="J18" s="129">
        <v>56.566000000000003</v>
      </c>
      <c r="K18" s="135" t="s">
        <v>4</v>
      </c>
      <c r="L18" s="129">
        <v>42.555999999999997</v>
      </c>
      <c r="M18" s="1" t="s">
        <v>286</v>
      </c>
      <c r="N18" s="129">
        <v>21.216000000000001</v>
      </c>
      <c r="O18" s="135" t="s">
        <v>4</v>
      </c>
      <c r="P18" s="129">
        <v>22.806000000000001</v>
      </c>
      <c r="Q18" s="1" t="s">
        <v>286</v>
      </c>
      <c r="R18" s="129">
        <v>98.751999999999995</v>
      </c>
      <c r="S18" s="135" t="s">
        <v>4</v>
      </c>
      <c r="T18" s="129">
        <v>55.853999999999999</v>
      </c>
      <c r="U18" s="35" t="s">
        <v>286</v>
      </c>
      <c r="V18" s="129">
        <v>49.19</v>
      </c>
      <c r="W18" s="135" t="s">
        <v>4</v>
      </c>
      <c r="X18" s="129">
        <v>24.966999999999999</v>
      </c>
      <c r="Y18" s="1" t="s">
        <v>286</v>
      </c>
      <c r="Z18" s="129">
        <v>48.390999999999998</v>
      </c>
      <c r="AA18" s="135" t="s">
        <v>4</v>
      </c>
      <c r="AB18" s="129">
        <v>37.820999999999998</v>
      </c>
      <c r="AC18" s="1" t="s">
        <v>286</v>
      </c>
      <c r="AD18" s="129">
        <v>5.8869999999999996</v>
      </c>
      <c r="AE18" s="135" t="s">
        <v>4</v>
      </c>
      <c r="AF18" s="129">
        <v>11.491</v>
      </c>
      <c r="AG18" s="1" t="s">
        <v>286</v>
      </c>
      <c r="AH18" s="129" t="s">
        <v>285</v>
      </c>
      <c r="AI18" s="135" t="s">
        <v>4</v>
      </c>
      <c r="AJ18" s="129" t="s">
        <v>285</v>
      </c>
      <c r="AK18" s="35" t="s">
        <v>286</v>
      </c>
      <c r="AL18" s="129">
        <v>290.44499999999999</v>
      </c>
      <c r="AM18" s="135" t="s">
        <v>4</v>
      </c>
      <c r="AN18" s="129">
        <v>93.561999999999998</v>
      </c>
    </row>
    <row r="19" spans="1:40" ht="12" customHeight="1" x14ac:dyDescent="0.2">
      <c r="A19" s="12"/>
      <c r="B19" s="60" t="s">
        <v>186</v>
      </c>
      <c r="C19" s="60"/>
      <c r="D19" s="60"/>
      <c r="E19" s="60"/>
      <c r="F19" s="129">
        <v>63.697000000000003</v>
      </c>
      <c r="G19" s="135" t="s">
        <v>4</v>
      </c>
      <c r="H19" s="129">
        <v>58.094000000000001</v>
      </c>
      <c r="I19" s="1" t="s">
        <v>286</v>
      </c>
      <c r="J19" s="129">
        <v>8.577</v>
      </c>
      <c r="K19" s="135" t="s">
        <v>4</v>
      </c>
      <c r="L19" s="129">
        <v>11.9</v>
      </c>
      <c r="M19" s="1" t="s">
        <v>286</v>
      </c>
      <c r="N19" s="129">
        <v>13.702</v>
      </c>
      <c r="O19" s="135" t="s">
        <v>4</v>
      </c>
      <c r="P19" s="129">
        <v>12.657</v>
      </c>
      <c r="Q19" s="1" t="s">
        <v>286</v>
      </c>
      <c r="R19" s="129">
        <v>28.49</v>
      </c>
      <c r="S19" s="135" t="s">
        <v>4</v>
      </c>
      <c r="T19" s="129">
        <v>31.809000000000001</v>
      </c>
      <c r="U19" s="35" t="s">
        <v>286</v>
      </c>
      <c r="V19" s="129" t="s">
        <v>285</v>
      </c>
      <c r="W19" s="135" t="s">
        <v>4</v>
      </c>
      <c r="X19" s="129" t="s">
        <v>285</v>
      </c>
      <c r="Y19" s="1" t="s">
        <v>286</v>
      </c>
      <c r="Z19" s="129">
        <v>6.9790000000000001</v>
      </c>
      <c r="AA19" s="135" t="s">
        <v>4</v>
      </c>
      <c r="AB19" s="129">
        <v>13.635999999999999</v>
      </c>
      <c r="AC19" s="1" t="s">
        <v>286</v>
      </c>
      <c r="AD19" s="129" t="s">
        <v>285</v>
      </c>
      <c r="AE19" s="135" t="s">
        <v>4</v>
      </c>
      <c r="AF19" s="129" t="s">
        <v>285</v>
      </c>
      <c r="AG19" s="1" t="s">
        <v>286</v>
      </c>
      <c r="AH19" s="129" t="s">
        <v>285</v>
      </c>
      <c r="AI19" s="135" t="s">
        <v>4</v>
      </c>
      <c r="AJ19" s="129" t="s">
        <v>285</v>
      </c>
      <c r="AK19" s="35" t="s">
        <v>286</v>
      </c>
      <c r="AL19" s="129">
        <v>121.446</v>
      </c>
      <c r="AM19" s="135" t="s">
        <v>4</v>
      </c>
      <c r="AN19" s="129">
        <v>69.632000000000005</v>
      </c>
    </row>
    <row r="20" spans="1:40" ht="12" customHeight="1" x14ac:dyDescent="0.2">
      <c r="A20" s="12"/>
      <c r="B20" s="60" t="s">
        <v>183</v>
      </c>
      <c r="C20" s="60"/>
      <c r="D20" s="60"/>
      <c r="E20" s="60"/>
      <c r="F20" s="129">
        <v>0.153</v>
      </c>
      <c r="G20" s="135" t="s">
        <v>4</v>
      </c>
      <c r="H20" s="129">
        <v>0.22</v>
      </c>
      <c r="I20" s="1" t="s">
        <v>286</v>
      </c>
      <c r="J20" s="129">
        <v>1.143</v>
      </c>
      <c r="K20" s="135" t="s">
        <v>4</v>
      </c>
      <c r="L20" s="129">
        <v>2.2320000000000002</v>
      </c>
      <c r="M20" s="1" t="s">
        <v>286</v>
      </c>
      <c r="N20" s="129">
        <v>2.835</v>
      </c>
      <c r="O20" s="135" t="s">
        <v>4</v>
      </c>
      <c r="P20" s="129">
        <v>5.5529999999999999</v>
      </c>
      <c r="Q20" s="1" t="s">
        <v>286</v>
      </c>
      <c r="R20" s="129">
        <v>11.698</v>
      </c>
      <c r="S20" s="135" t="s">
        <v>4</v>
      </c>
      <c r="T20" s="129">
        <v>17.791</v>
      </c>
      <c r="U20" s="35" t="s">
        <v>286</v>
      </c>
      <c r="V20" s="129">
        <v>31.986000000000001</v>
      </c>
      <c r="W20" s="135" t="s">
        <v>4</v>
      </c>
      <c r="X20" s="129">
        <v>44.140999999999998</v>
      </c>
      <c r="Y20" s="1" t="s">
        <v>286</v>
      </c>
      <c r="Z20" s="129">
        <v>50.792999999999999</v>
      </c>
      <c r="AA20" s="135" t="s">
        <v>4</v>
      </c>
      <c r="AB20" s="129">
        <v>70.33</v>
      </c>
      <c r="AC20" s="1" t="s">
        <v>286</v>
      </c>
      <c r="AD20" s="129" t="s">
        <v>285</v>
      </c>
      <c r="AE20" s="135" t="s">
        <v>4</v>
      </c>
      <c r="AF20" s="129" t="s">
        <v>285</v>
      </c>
      <c r="AG20" s="1" t="s">
        <v>286</v>
      </c>
      <c r="AH20" s="129">
        <v>6.31</v>
      </c>
      <c r="AI20" s="135" t="s">
        <v>4</v>
      </c>
      <c r="AJ20" s="129">
        <v>11.394</v>
      </c>
      <c r="AK20" s="35" t="s">
        <v>286</v>
      </c>
      <c r="AL20" s="129">
        <v>104.91800000000001</v>
      </c>
      <c r="AM20" s="135" t="s">
        <v>4</v>
      </c>
      <c r="AN20" s="129">
        <v>85.888000000000005</v>
      </c>
    </row>
    <row r="21" spans="1:40" ht="5.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13" t="s">
        <v>151</v>
      </c>
      <c r="B23" s="513"/>
      <c r="C23" s="56"/>
      <c r="D23" s="56"/>
      <c r="E23" s="56"/>
      <c r="K23" s="1"/>
      <c r="O23" s="1"/>
      <c r="S23" s="1"/>
      <c r="U23" s="35"/>
      <c r="AA23" s="1"/>
      <c r="AE23" s="1"/>
      <c r="AI23" s="1"/>
      <c r="AK23" s="35"/>
      <c r="AM23" s="1"/>
    </row>
    <row r="24" spans="1:40" ht="12" customHeight="1" x14ac:dyDescent="0.2">
      <c r="A24" s="497" t="s">
        <v>22</v>
      </c>
      <c r="B24" s="497"/>
      <c r="C24" s="57"/>
      <c r="D24" s="57"/>
      <c r="E24" s="57"/>
      <c r="F24" s="128">
        <v>72.551000000000002</v>
      </c>
      <c r="G24" s="135" t="s">
        <v>4</v>
      </c>
      <c r="H24" s="128">
        <v>52.343000000000004</v>
      </c>
      <c r="I24" s="97" t="s">
        <v>286</v>
      </c>
      <c r="J24" s="128">
        <v>102.142</v>
      </c>
      <c r="K24" s="135" t="s">
        <v>4</v>
      </c>
      <c r="L24" s="128">
        <v>68.769000000000005</v>
      </c>
      <c r="M24" s="97" t="s">
        <v>286</v>
      </c>
      <c r="N24" s="128">
        <v>113.319</v>
      </c>
      <c r="O24" s="135" t="s">
        <v>4</v>
      </c>
      <c r="P24" s="128">
        <v>86.555999999999997</v>
      </c>
      <c r="Q24" s="97" t="s">
        <v>286</v>
      </c>
      <c r="R24" s="128">
        <v>141.023</v>
      </c>
      <c r="S24" s="135" t="s">
        <v>4</v>
      </c>
      <c r="T24" s="128">
        <v>72.173000000000002</v>
      </c>
      <c r="U24" s="36" t="s">
        <v>286</v>
      </c>
      <c r="V24" s="128">
        <v>320.04300000000001</v>
      </c>
      <c r="W24" s="135" t="s">
        <v>4</v>
      </c>
      <c r="X24" s="128">
        <v>122.59099999999999</v>
      </c>
      <c r="Y24" s="97" t="s">
        <v>286</v>
      </c>
      <c r="Z24" s="128">
        <v>67.787000000000006</v>
      </c>
      <c r="AA24" s="135" t="s">
        <v>4</v>
      </c>
      <c r="AB24" s="128">
        <v>42.540999999999997</v>
      </c>
      <c r="AC24" s="97" t="s">
        <v>286</v>
      </c>
      <c r="AD24" s="128">
        <v>40.029000000000003</v>
      </c>
      <c r="AE24" s="135" t="s">
        <v>4</v>
      </c>
      <c r="AF24" s="128">
        <v>36.56</v>
      </c>
      <c r="AG24" s="97" t="s">
        <v>286</v>
      </c>
      <c r="AH24" s="128">
        <v>45.073</v>
      </c>
      <c r="AI24" s="135" t="s">
        <v>4</v>
      </c>
      <c r="AJ24" s="128">
        <v>61.963999999999999</v>
      </c>
      <c r="AK24" s="36" t="s">
        <v>286</v>
      </c>
      <c r="AL24" s="128">
        <v>901.96799999999996</v>
      </c>
      <c r="AM24" s="135" t="s">
        <v>4</v>
      </c>
      <c r="AN24" s="128">
        <v>226.74600000000001</v>
      </c>
    </row>
    <row r="25" spans="1:40" ht="12" customHeight="1" x14ac:dyDescent="0.2">
      <c r="A25" s="134"/>
      <c r="B25" s="60" t="s">
        <v>5</v>
      </c>
      <c r="C25" s="60"/>
      <c r="D25" s="60"/>
      <c r="E25" s="60"/>
      <c r="F25" s="36"/>
      <c r="G25" s="135"/>
      <c r="H25" s="36"/>
      <c r="I25" s="36"/>
      <c r="J25" s="36"/>
      <c r="K25" s="49"/>
      <c r="L25" s="36"/>
      <c r="M25" s="36"/>
      <c r="N25" s="36"/>
      <c r="O25" s="49"/>
      <c r="P25" s="36"/>
      <c r="Q25" s="36"/>
      <c r="R25" s="36"/>
      <c r="S25" s="49"/>
      <c r="T25" s="36"/>
      <c r="U25" s="35"/>
      <c r="V25" s="36"/>
      <c r="W25" s="135"/>
      <c r="X25" s="36"/>
      <c r="Y25" s="36"/>
      <c r="Z25" s="36"/>
      <c r="AA25" s="49"/>
      <c r="AB25" s="36"/>
      <c r="AC25" s="36"/>
      <c r="AD25" s="36"/>
      <c r="AE25" s="49"/>
      <c r="AF25" s="36"/>
      <c r="AG25" s="36"/>
      <c r="AH25" s="36"/>
      <c r="AI25" s="49"/>
      <c r="AJ25" s="36"/>
      <c r="AK25" s="35"/>
      <c r="AL25" s="36"/>
      <c r="AM25" s="49"/>
      <c r="AN25" s="36"/>
    </row>
    <row r="26" spans="1:40" ht="12" customHeight="1" x14ac:dyDescent="0.2">
      <c r="A26" s="12"/>
      <c r="B26" s="60" t="s">
        <v>88</v>
      </c>
      <c r="C26" s="60"/>
      <c r="D26" s="60"/>
      <c r="E26" s="60"/>
      <c r="F26" s="129">
        <v>72.551000000000002</v>
      </c>
      <c r="G26" s="135" t="s">
        <v>4</v>
      </c>
      <c r="H26" s="129">
        <v>52.343000000000004</v>
      </c>
      <c r="I26" s="1" t="s">
        <v>286</v>
      </c>
      <c r="J26" s="129">
        <v>102.142</v>
      </c>
      <c r="K26" s="135" t="s">
        <v>4</v>
      </c>
      <c r="L26" s="129">
        <v>68.769000000000005</v>
      </c>
      <c r="M26" s="1" t="s">
        <v>286</v>
      </c>
      <c r="N26" s="129">
        <v>113.319</v>
      </c>
      <c r="O26" s="135" t="s">
        <v>4</v>
      </c>
      <c r="P26" s="129">
        <v>86.555999999999997</v>
      </c>
      <c r="Q26" s="1" t="s">
        <v>286</v>
      </c>
      <c r="R26" s="129">
        <v>139.73599999999999</v>
      </c>
      <c r="S26" s="135" t="s">
        <v>4</v>
      </c>
      <c r="T26" s="129">
        <v>72.135000000000005</v>
      </c>
      <c r="U26" s="35" t="s">
        <v>286</v>
      </c>
      <c r="V26" s="129">
        <v>318.82400000000001</v>
      </c>
      <c r="W26" s="135" t="s">
        <v>4</v>
      </c>
      <c r="X26" s="129">
        <v>122.571</v>
      </c>
      <c r="Y26" s="1" t="s">
        <v>286</v>
      </c>
      <c r="Z26" s="129">
        <v>67.787000000000006</v>
      </c>
      <c r="AA26" s="135" t="s">
        <v>4</v>
      </c>
      <c r="AB26" s="129">
        <v>42.540999999999997</v>
      </c>
      <c r="AC26" s="1" t="s">
        <v>286</v>
      </c>
      <c r="AD26" s="129">
        <v>40.029000000000003</v>
      </c>
      <c r="AE26" s="135" t="s">
        <v>4</v>
      </c>
      <c r="AF26" s="129">
        <v>36.56</v>
      </c>
      <c r="AG26" s="1" t="s">
        <v>286</v>
      </c>
      <c r="AH26" s="129">
        <v>45.073</v>
      </c>
      <c r="AI26" s="135" t="s">
        <v>4</v>
      </c>
      <c r="AJ26" s="129">
        <v>61.963999999999999</v>
      </c>
      <c r="AK26" s="35" t="s">
        <v>286</v>
      </c>
      <c r="AL26" s="129">
        <v>899.46199999999999</v>
      </c>
      <c r="AM26" s="135" t="s">
        <v>4</v>
      </c>
      <c r="AN26" s="129">
        <v>226.73</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13" t="s">
        <v>152</v>
      </c>
      <c r="B29" s="513"/>
      <c r="C29" s="513"/>
      <c r="D29" s="513"/>
      <c r="E29" s="513"/>
      <c r="F29" s="513"/>
      <c r="G29" s="513"/>
      <c r="H29" s="513"/>
      <c r="I29" s="513"/>
      <c r="K29" s="1"/>
      <c r="O29" s="1"/>
      <c r="S29" s="1"/>
      <c r="U29" s="35"/>
      <c r="AA29" s="1"/>
      <c r="AE29" s="1"/>
      <c r="AI29" s="1"/>
      <c r="AK29" s="35"/>
      <c r="AM29" s="1"/>
    </row>
    <row r="30" spans="1:40" ht="11.25" customHeight="1" x14ac:dyDescent="0.2">
      <c r="A30" s="497" t="s">
        <v>22</v>
      </c>
      <c r="B30" s="497"/>
      <c r="C30" s="57"/>
      <c r="D30" s="57"/>
      <c r="E30" s="57"/>
      <c r="F30" s="128" t="s">
        <v>285</v>
      </c>
      <c r="G30" s="135" t="s">
        <v>4</v>
      </c>
      <c r="H30" s="128" t="s">
        <v>285</v>
      </c>
      <c r="I30" s="97" t="s">
        <v>286</v>
      </c>
      <c r="J30" s="128" t="s">
        <v>285</v>
      </c>
      <c r="K30" s="135" t="s">
        <v>4</v>
      </c>
      <c r="L30" s="128" t="s">
        <v>285</v>
      </c>
      <c r="M30" s="97" t="s">
        <v>286</v>
      </c>
      <c r="N30" s="128" t="s">
        <v>285</v>
      </c>
      <c r="O30" s="135" t="s">
        <v>4</v>
      </c>
      <c r="P30" s="128" t="s">
        <v>285</v>
      </c>
      <c r="Q30" s="97" t="s">
        <v>286</v>
      </c>
      <c r="R30" s="128" t="s">
        <v>285</v>
      </c>
      <c r="S30" s="135" t="s">
        <v>4</v>
      </c>
      <c r="T30" s="128" t="s">
        <v>285</v>
      </c>
      <c r="U30" s="36" t="s">
        <v>286</v>
      </c>
      <c r="V30" s="128" t="s">
        <v>285</v>
      </c>
      <c r="W30" s="135" t="s">
        <v>4</v>
      </c>
      <c r="X30" s="128" t="s">
        <v>285</v>
      </c>
      <c r="Y30" s="97" t="s">
        <v>286</v>
      </c>
      <c r="Z30" s="128" t="s">
        <v>285</v>
      </c>
      <c r="AA30" s="135" t="s">
        <v>4</v>
      </c>
      <c r="AB30" s="128" t="s">
        <v>285</v>
      </c>
      <c r="AC30" s="97" t="s">
        <v>286</v>
      </c>
      <c r="AD30" s="128" t="s">
        <v>285</v>
      </c>
      <c r="AE30" s="135" t="s">
        <v>4</v>
      </c>
      <c r="AF30" s="128" t="s">
        <v>285</v>
      </c>
      <c r="AG30" s="97" t="s">
        <v>286</v>
      </c>
      <c r="AH30" s="128" t="s">
        <v>285</v>
      </c>
      <c r="AI30" s="135" t="s">
        <v>4</v>
      </c>
      <c r="AJ30" s="128" t="s">
        <v>285</v>
      </c>
      <c r="AK30" s="36" t="s">
        <v>286</v>
      </c>
      <c r="AL30" s="128" t="s">
        <v>285</v>
      </c>
      <c r="AM30" s="135" t="s">
        <v>4</v>
      </c>
      <c r="AN30" s="128" t="s">
        <v>285</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13" t="s">
        <v>153</v>
      </c>
      <c r="B33" s="513"/>
      <c r="C33" s="513"/>
      <c r="D33" s="513"/>
      <c r="E33" s="513"/>
      <c r="F33" s="513"/>
      <c r="G33" s="513"/>
      <c r="H33" s="513"/>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497" t="s">
        <v>22</v>
      </c>
      <c r="B34" s="497"/>
      <c r="C34" s="57"/>
      <c r="D34" s="57"/>
      <c r="E34" s="57"/>
      <c r="F34" s="128" t="s">
        <v>285</v>
      </c>
      <c r="G34" s="135" t="s">
        <v>4</v>
      </c>
      <c r="H34" s="128" t="s">
        <v>285</v>
      </c>
      <c r="I34" s="97" t="s">
        <v>286</v>
      </c>
      <c r="J34" s="128" t="s">
        <v>285</v>
      </c>
      <c r="K34" s="135" t="s">
        <v>4</v>
      </c>
      <c r="L34" s="128" t="s">
        <v>285</v>
      </c>
      <c r="M34" s="97" t="s">
        <v>286</v>
      </c>
      <c r="N34" s="128" t="s">
        <v>285</v>
      </c>
      <c r="O34" s="135" t="s">
        <v>4</v>
      </c>
      <c r="P34" s="128" t="s">
        <v>285</v>
      </c>
      <c r="Q34" s="97" t="s">
        <v>286</v>
      </c>
      <c r="R34" s="128" t="s">
        <v>285</v>
      </c>
      <c r="S34" s="135" t="s">
        <v>4</v>
      </c>
      <c r="T34" s="128" t="s">
        <v>285</v>
      </c>
      <c r="U34" s="36" t="s">
        <v>286</v>
      </c>
      <c r="V34" s="128" t="s">
        <v>285</v>
      </c>
      <c r="W34" s="135" t="s">
        <v>4</v>
      </c>
      <c r="X34" s="128" t="s">
        <v>285</v>
      </c>
      <c r="Y34" s="97" t="s">
        <v>286</v>
      </c>
      <c r="Z34" s="128" t="s">
        <v>285</v>
      </c>
      <c r="AA34" s="135" t="s">
        <v>4</v>
      </c>
      <c r="AB34" s="128" t="s">
        <v>285</v>
      </c>
      <c r="AC34" s="97" t="s">
        <v>286</v>
      </c>
      <c r="AD34" s="128" t="s">
        <v>285</v>
      </c>
      <c r="AE34" s="135" t="s">
        <v>4</v>
      </c>
      <c r="AF34" s="128" t="s">
        <v>285</v>
      </c>
      <c r="AG34" s="97" t="s">
        <v>286</v>
      </c>
      <c r="AH34" s="128" t="s">
        <v>285</v>
      </c>
      <c r="AI34" s="135" t="s">
        <v>4</v>
      </c>
      <c r="AJ34" s="128" t="s">
        <v>285</v>
      </c>
      <c r="AK34" s="36" t="s">
        <v>286</v>
      </c>
      <c r="AL34" s="128" t="s">
        <v>285</v>
      </c>
      <c r="AM34" s="135" t="s">
        <v>4</v>
      </c>
      <c r="AN34" s="128" t="s">
        <v>285</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466</v>
      </c>
    </row>
  </sheetData>
  <sheetProtection formatCells="0" formatColumns="0" formatRows="0"/>
  <mergeCells count="30">
    <mergeCell ref="V7:X7"/>
    <mergeCell ref="S8:T8"/>
    <mergeCell ref="W8:X8"/>
    <mergeCell ref="A30:B30"/>
    <mergeCell ref="R7:T7"/>
    <mergeCell ref="A11:B11"/>
    <mergeCell ref="G8:H8"/>
    <mergeCell ref="K8:L8"/>
    <mergeCell ref="O8:P8"/>
    <mergeCell ref="Z7:AB7"/>
    <mergeCell ref="AD7:AF7"/>
    <mergeCell ref="AH7:AJ7"/>
    <mergeCell ref="AA8:AB8"/>
    <mergeCell ref="AL7:AN7"/>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A9:B9"/>
  </mergeCells>
  <pageMargins left="0.75" right="0.75" top="1" bottom="1" header="0.5" footer="0.5"/>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7"/>
  <dimension ref="A1:Z65"/>
  <sheetViews>
    <sheetView zoomScaleNormal="100" workbookViewId="0"/>
  </sheetViews>
  <sheetFormatPr defaultRowHeight="12.75" x14ac:dyDescent="0.2"/>
  <cols>
    <col min="1" max="1" width="2.85546875" style="1" customWidth="1"/>
    <col min="2" max="2" width="14.7109375" style="1" customWidth="1"/>
    <col min="3" max="5" width="3.28515625" style="41" hidden="1" customWidth="1"/>
    <col min="6" max="22" width="3.28515625" style="41" customWidth="1"/>
    <col min="23" max="23" width="5.28515625" style="41"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3" t="s">
        <v>306</v>
      </c>
      <c r="B2" s="185"/>
      <c r="C2" s="185"/>
      <c r="D2" s="185"/>
      <c r="E2" s="185"/>
      <c r="F2" s="185"/>
      <c r="G2" s="185"/>
      <c r="H2" s="185"/>
      <c r="I2" s="185"/>
      <c r="J2" s="185"/>
      <c r="K2" s="185"/>
      <c r="L2" s="185"/>
      <c r="M2" s="185"/>
      <c r="N2" s="185"/>
      <c r="O2" s="185"/>
      <c r="P2" s="185"/>
      <c r="Q2" s="185"/>
      <c r="R2" s="185"/>
      <c r="S2" s="185"/>
      <c r="T2" s="185"/>
      <c r="U2" s="185"/>
      <c r="V2" s="185"/>
      <c r="W2" s="185"/>
    </row>
    <row r="3" spans="1:26" s="19" customFormat="1" ht="15.75" customHeight="1" x14ac:dyDescent="0.2">
      <c r="A3" s="183" t="s">
        <v>536</v>
      </c>
      <c r="B3" s="191"/>
      <c r="C3" s="186"/>
      <c r="D3" s="186"/>
      <c r="E3" s="186"/>
      <c r="F3" s="186"/>
      <c r="G3" s="186"/>
      <c r="H3" s="186"/>
      <c r="I3" s="186"/>
      <c r="J3" s="186"/>
      <c r="K3" s="186"/>
      <c r="L3" s="186"/>
      <c r="M3" s="186"/>
      <c r="N3" s="186"/>
      <c r="O3" s="186"/>
      <c r="P3" s="186"/>
      <c r="Q3" s="186"/>
      <c r="R3" s="186"/>
      <c r="S3" s="186"/>
      <c r="T3" s="186"/>
      <c r="U3" s="186"/>
      <c r="V3" s="182"/>
      <c r="W3" s="182"/>
    </row>
    <row r="4" spans="1:26" s="19" customFormat="1" ht="15.75" customHeight="1" x14ac:dyDescent="0.25">
      <c r="A4" s="188" t="s">
        <v>307</v>
      </c>
      <c r="B4" s="137"/>
      <c r="C4" s="147"/>
      <c r="D4" s="147"/>
      <c r="E4" s="147"/>
      <c r="F4" s="147"/>
      <c r="G4" s="147"/>
      <c r="H4" s="147"/>
      <c r="I4" s="147"/>
      <c r="J4" s="147"/>
      <c r="K4" s="147"/>
      <c r="L4" s="147"/>
      <c r="M4" s="147"/>
      <c r="N4" s="147"/>
      <c r="O4" s="147"/>
      <c r="P4" s="147"/>
      <c r="Q4" s="147"/>
      <c r="R4" s="147"/>
      <c r="S4" s="147"/>
      <c r="T4" s="147"/>
      <c r="U4" s="147"/>
      <c r="V4" s="165"/>
      <c r="W4" s="165"/>
    </row>
    <row r="5" spans="1:26" s="19" customFormat="1" ht="15.75" customHeight="1" thickBot="1" x14ac:dyDescent="0.3">
      <c r="A5" s="284" t="s">
        <v>537</v>
      </c>
      <c r="B5" s="138"/>
      <c r="C5" s="190"/>
      <c r="D5" s="190"/>
      <c r="E5" s="190"/>
      <c r="F5" s="190"/>
      <c r="G5" s="190"/>
      <c r="H5" s="190"/>
      <c r="I5" s="190"/>
      <c r="J5" s="190"/>
      <c r="K5" s="190"/>
      <c r="L5" s="190"/>
      <c r="M5" s="190"/>
      <c r="N5" s="190"/>
      <c r="O5" s="190"/>
      <c r="P5" s="190"/>
      <c r="Q5" s="190"/>
      <c r="R5" s="190"/>
      <c r="S5" s="190"/>
      <c r="T5" s="190"/>
      <c r="U5" s="190"/>
      <c r="V5" s="47"/>
      <c r="W5" s="47"/>
      <c r="X5" s="43"/>
      <c r="Y5" s="43"/>
      <c r="Z5" s="43"/>
    </row>
    <row r="6" spans="1:26" ht="15" customHeight="1" x14ac:dyDescent="0.2">
      <c r="A6" s="498" t="s">
        <v>156</v>
      </c>
      <c r="B6" s="498"/>
      <c r="C6" s="1"/>
      <c r="D6" s="282"/>
      <c r="E6" s="282"/>
      <c r="F6" s="500" t="s">
        <v>159</v>
      </c>
      <c r="G6" s="500"/>
      <c r="H6" s="500"/>
      <c r="I6" s="500"/>
      <c r="J6" s="500"/>
      <c r="K6" s="500"/>
      <c r="L6" s="500"/>
      <c r="M6" s="500"/>
      <c r="N6" s="500"/>
      <c r="O6" s="500"/>
      <c r="P6" s="500"/>
      <c r="Q6" s="500"/>
      <c r="R6" s="500"/>
      <c r="S6" s="500"/>
      <c r="T6" s="500"/>
      <c r="U6" s="500"/>
      <c r="V6" s="500"/>
      <c r="W6" s="500"/>
      <c r="X6" s="500"/>
      <c r="Y6" s="500"/>
      <c r="Z6" s="500"/>
    </row>
    <row r="7" spans="1:26" ht="13.5" customHeight="1" thickBot="1" x14ac:dyDescent="0.25">
      <c r="A7" s="516" t="s">
        <v>91</v>
      </c>
      <c r="B7" s="516"/>
      <c r="C7" s="1"/>
      <c r="D7" s="1"/>
      <c r="E7" s="1"/>
      <c r="F7" s="181" t="s">
        <v>187</v>
      </c>
      <c r="G7" s="181" t="s">
        <v>188</v>
      </c>
      <c r="H7" s="181" t="s">
        <v>189</v>
      </c>
      <c r="I7" s="181" t="s">
        <v>190</v>
      </c>
      <c r="J7" s="181" t="s">
        <v>191</v>
      </c>
      <c r="K7" s="181" t="s">
        <v>192</v>
      </c>
      <c r="L7" s="181" t="s">
        <v>193</v>
      </c>
      <c r="M7" s="181" t="s">
        <v>194</v>
      </c>
      <c r="N7" s="181" t="s">
        <v>195</v>
      </c>
      <c r="O7" s="26">
        <v>10</v>
      </c>
      <c r="P7" s="26">
        <v>11</v>
      </c>
      <c r="Q7" s="26">
        <v>12</v>
      </c>
      <c r="R7" s="26">
        <v>13</v>
      </c>
      <c r="S7" s="26">
        <v>14</v>
      </c>
      <c r="T7" s="26">
        <v>15</v>
      </c>
      <c r="U7" s="26">
        <v>16</v>
      </c>
      <c r="V7" s="26">
        <v>17</v>
      </c>
      <c r="W7" s="26">
        <v>18</v>
      </c>
      <c r="X7" s="26">
        <v>19</v>
      </c>
      <c r="Y7" s="26">
        <v>20</v>
      </c>
      <c r="Z7" s="103" t="s">
        <v>22</v>
      </c>
    </row>
    <row r="8" spans="1:26" ht="6" customHeight="1" x14ac:dyDescent="0.2">
      <c r="A8" s="498"/>
      <c r="B8" s="498"/>
      <c r="C8" s="59"/>
      <c r="D8" s="59"/>
      <c r="E8" s="59"/>
      <c r="F8" s="59"/>
      <c r="G8" s="59"/>
      <c r="H8" s="59"/>
      <c r="I8" s="59"/>
      <c r="J8" s="59"/>
      <c r="K8" s="59"/>
      <c r="L8" s="59"/>
      <c r="M8" s="59"/>
      <c r="N8" s="59"/>
      <c r="O8" s="59"/>
      <c r="P8" s="59"/>
      <c r="Q8" s="59"/>
      <c r="R8" s="59"/>
      <c r="S8" s="59"/>
      <c r="T8" s="59"/>
      <c r="U8" s="59"/>
    </row>
    <row r="9" spans="1:26" ht="6" hidden="1" customHeight="1" x14ac:dyDescent="0.2">
      <c r="A9" s="34"/>
      <c r="B9" s="34"/>
      <c r="C9" s="59"/>
      <c r="D9" s="59"/>
      <c r="E9" s="59"/>
      <c r="F9" s="59"/>
      <c r="G9" s="59"/>
      <c r="H9" s="59"/>
      <c r="I9" s="59"/>
      <c r="J9" s="59"/>
      <c r="K9" s="59"/>
      <c r="L9" s="59"/>
      <c r="M9" s="59"/>
      <c r="N9" s="59"/>
      <c r="O9" s="59"/>
      <c r="P9" s="59"/>
      <c r="Q9" s="59"/>
      <c r="R9" s="59"/>
      <c r="S9" s="59"/>
      <c r="T9" s="59"/>
      <c r="U9" s="59"/>
    </row>
    <row r="10" spans="1:26" ht="13.5" customHeight="1" x14ac:dyDescent="0.2">
      <c r="A10" s="521" t="s">
        <v>89</v>
      </c>
      <c r="B10" s="521"/>
      <c r="C10" s="59"/>
      <c r="D10" s="59"/>
      <c r="E10" s="59"/>
      <c r="F10" s="59"/>
      <c r="G10" s="59"/>
      <c r="H10" s="59"/>
      <c r="I10" s="59"/>
      <c r="J10" s="59"/>
      <c r="K10" s="59"/>
      <c r="L10" s="59"/>
      <c r="M10" s="59"/>
      <c r="N10" s="59"/>
      <c r="O10" s="59"/>
      <c r="P10" s="59"/>
      <c r="Q10" s="59"/>
      <c r="R10" s="59"/>
      <c r="S10" s="59"/>
      <c r="T10" s="59"/>
      <c r="U10" s="59"/>
    </row>
    <row r="11" spans="1:26" ht="12" customHeight="1" x14ac:dyDescent="0.2">
      <c r="A11" s="498" t="s">
        <v>119</v>
      </c>
      <c r="B11" s="498"/>
      <c r="C11" s="1"/>
      <c r="D11" s="1"/>
      <c r="E11" s="1"/>
      <c r="F11" s="128">
        <v>250.09899999999999</v>
      </c>
      <c r="G11" s="128">
        <v>18.248000000000001</v>
      </c>
      <c r="H11" s="128">
        <v>14.641999999999999</v>
      </c>
      <c r="I11" s="128">
        <v>52.542999999999999</v>
      </c>
      <c r="J11" s="128" t="s">
        <v>285</v>
      </c>
      <c r="K11" s="128">
        <v>241.328</v>
      </c>
      <c r="L11" s="128" t="s">
        <v>285</v>
      </c>
      <c r="M11" s="128">
        <v>189.517</v>
      </c>
      <c r="N11" s="128">
        <v>40.752000000000002</v>
      </c>
      <c r="O11" s="128">
        <v>66.703000000000003</v>
      </c>
      <c r="P11" s="128">
        <v>33.591999999999999</v>
      </c>
      <c r="Q11" s="128">
        <v>103.294</v>
      </c>
      <c r="R11" s="128">
        <v>18.259</v>
      </c>
      <c r="S11" s="128">
        <v>208.49100000000001</v>
      </c>
      <c r="T11" s="128">
        <v>97.320999999999998</v>
      </c>
      <c r="U11" s="128">
        <v>101.45</v>
      </c>
      <c r="V11" s="128">
        <v>17.212</v>
      </c>
      <c r="W11" s="128">
        <v>599.93100000000004</v>
      </c>
      <c r="X11" s="128" t="s">
        <v>285</v>
      </c>
      <c r="Y11" s="128">
        <v>11.419</v>
      </c>
      <c r="Z11" s="128">
        <v>2064.8009999999999</v>
      </c>
    </row>
    <row r="12" spans="1:26" ht="5.25" customHeight="1" x14ac:dyDescent="0.2">
      <c r="A12" s="57"/>
      <c r="C12" s="1"/>
      <c r="D12" s="1"/>
      <c r="E12" s="1"/>
      <c r="G12" s="59"/>
      <c r="H12" s="59"/>
      <c r="I12" s="59"/>
      <c r="J12" s="59"/>
      <c r="K12" s="59"/>
      <c r="L12" s="59"/>
      <c r="M12" s="59"/>
      <c r="N12" s="59"/>
      <c r="O12" s="135"/>
      <c r="P12" s="59"/>
      <c r="Q12" s="59"/>
      <c r="R12" s="59"/>
      <c r="S12" s="59"/>
      <c r="T12" s="59"/>
      <c r="U12" s="59"/>
      <c r="V12" s="59"/>
      <c r="W12" s="59"/>
      <c r="X12" s="59"/>
      <c r="Y12" s="41"/>
      <c r="Z12" s="41"/>
    </row>
    <row r="13" spans="1:26" ht="12" customHeight="1" x14ac:dyDescent="0.2">
      <c r="A13" s="513" t="s">
        <v>150</v>
      </c>
      <c r="B13" s="513"/>
      <c r="C13" s="1"/>
      <c r="D13" s="1"/>
      <c r="E13" s="1"/>
      <c r="T13" s="36"/>
      <c r="X13" s="36"/>
      <c r="Y13" s="41"/>
      <c r="Z13" s="41"/>
    </row>
    <row r="14" spans="1:26" ht="12" customHeight="1" x14ac:dyDescent="0.2">
      <c r="A14" s="497" t="s">
        <v>22</v>
      </c>
      <c r="B14" s="497"/>
      <c r="C14" s="1"/>
      <c r="D14" s="1"/>
      <c r="E14" s="1"/>
      <c r="F14" s="128">
        <v>203.411</v>
      </c>
      <c r="G14" s="128">
        <v>1.2969999999999999</v>
      </c>
      <c r="H14" s="128">
        <v>14.641999999999999</v>
      </c>
      <c r="I14" s="128">
        <v>38.290999999999997</v>
      </c>
      <c r="J14" s="128" t="s">
        <v>285</v>
      </c>
      <c r="K14" s="128">
        <v>40.112000000000002</v>
      </c>
      <c r="L14" s="128" t="s">
        <v>285</v>
      </c>
      <c r="M14" s="128">
        <v>96.21</v>
      </c>
      <c r="N14" s="128">
        <v>32.499000000000002</v>
      </c>
      <c r="O14" s="128">
        <v>37.188000000000002</v>
      </c>
      <c r="P14" s="128">
        <v>14.840999999999999</v>
      </c>
      <c r="Q14" s="128">
        <v>103.294</v>
      </c>
      <c r="R14" s="128">
        <v>18.259</v>
      </c>
      <c r="S14" s="128">
        <v>6.1159999999999997</v>
      </c>
      <c r="T14" s="128">
        <v>20.239999999999998</v>
      </c>
      <c r="U14" s="128">
        <v>19.003</v>
      </c>
      <c r="V14" s="128">
        <v>17.212</v>
      </c>
      <c r="W14" s="128">
        <v>301.91399999999999</v>
      </c>
      <c r="X14" s="128" t="s">
        <v>285</v>
      </c>
      <c r="Y14" s="128" t="s">
        <v>285</v>
      </c>
      <c r="Z14" s="128">
        <v>964.529</v>
      </c>
    </row>
    <row r="15" spans="1:26" ht="11.25" customHeight="1" x14ac:dyDescent="0.2">
      <c r="A15" s="134"/>
      <c r="B15" s="60" t="s">
        <v>5</v>
      </c>
      <c r="C15" s="1"/>
      <c r="D15" s="1"/>
      <c r="E15" s="1"/>
      <c r="F15" s="36"/>
      <c r="G15" s="135"/>
      <c r="H15" s="36"/>
      <c r="I15" s="36"/>
      <c r="J15" s="36"/>
      <c r="K15" s="49"/>
      <c r="L15" s="36"/>
      <c r="M15" s="36"/>
      <c r="N15" s="36"/>
      <c r="O15" s="49"/>
      <c r="P15" s="36"/>
      <c r="Q15" s="36"/>
      <c r="R15" s="49"/>
      <c r="S15" s="36"/>
      <c r="T15" s="35"/>
      <c r="U15" s="36"/>
      <c r="V15" s="49"/>
      <c r="W15" s="36"/>
      <c r="X15" s="35"/>
      <c r="Y15" s="41"/>
      <c r="Z15" s="41"/>
    </row>
    <row r="16" spans="1:26" ht="11.25" customHeight="1" x14ac:dyDescent="0.2">
      <c r="A16" s="12"/>
      <c r="B16" s="60" t="s">
        <v>85</v>
      </c>
      <c r="C16" s="1"/>
      <c r="D16" s="1"/>
      <c r="E16" s="1"/>
      <c r="F16" s="129">
        <v>128.44800000000001</v>
      </c>
      <c r="G16" s="129">
        <v>1.2969999999999999</v>
      </c>
      <c r="H16" s="129">
        <v>4.2910000000000004</v>
      </c>
      <c r="I16" s="129" t="s">
        <v>285</v>
      </c>
      <c r="J16" s="129" t="s">
        <v>285</v>
      </c>
      <c r="K16" s="129">
        <v>13.39</v>
      </c>
      <c r="L16" s="129" t="s">
        <v>285</v>
      </c>
      <c r="M16" s="129">
        <v>6.2089999999999996</v>
      </c>
      <c r="N16" s="129">
        <v>2.8450000000000002</v>
      </c>
      <c r="O16" s="129" t="s">
        <v>285</v>
      </c>
      <c r="P16" s="129" t="s">
        <v>285</v>
      </c>
      <c r="Q16" s="129">
        <v>12.042999999999999</v>
      </c>
      <c r="R16" s="129">
        <v>4.0389999999999997</v>
      </c>
      <c r="S16" s="129" t="s">
        <v>285</v>
      </c>
      <c r="T16" s="129">
        <v>20.239999999999998</v>
      </c>
      <c r="U16" s="129">
        <v>11.601000000000001</v>
      </c>
      <c r="V16" s="129">
        <v>16.68</v>
      </c>
      <c r="W16" s="129">
        <v>8.6180000000000003</v>
      </c>
      <c r="X16" s="129" t="s">
        <v>285</v>
      </c>
      <c r="Y16" s="129" t="s">
        <v>285</v>
      </c>
      <c r="Z16" s="129">
        <v>229.70099999999999</v>
      </c>
    </row>
    <row r="17" spans="1:26" ht="11.25" customHeight="1" x14ac:dyDescent="0.2">
      <c r="A17" s="12"/>
      <c r="B17" s="60" t="s">
        <v>86</v>
      </c>
      <c r="C17" s="1"/>
      <c r="D17" s="1"/>
      <c r="E17" s="1"/>
      <c r="F17" s="129">
        <v>8.1340000000000003</v>
      </c>
      <c r="G17" s="129" t="s">
        <v>285</v>
      </c>
      <c r="H17" s="129" t="s">
        <v>285</v>
      </c>
      <c r="I17" s="129" t="s">
        <v>285</v>
      </c>
      <c r="J17" s="129" t="s">
        <v>285</v>
      </c>
      <c r="K17" s="129" t="s">
        <v>285</v>
      </c>
      <c r="L17" s="129" t="s">
        <v>285</v>
      </c>
      <c r="M17" s="129" t="s">
        <v>285</v>
      </c>
      <c r="N17" s="129" t="s">
        <v>285</v>
      </c>
      <c r="O17" s="129" t="s">
        <v>285</v>
      </c>
      <c r="P17" s="129" t="s">
        <v>285</v>
      </c>
      <c r="Q17" s="129">
        <v>8.6219999999999999</v>
      </c>
      <c r="R17" s="129">
        <v>4.7279999999999998</v>
      </c>
      <c r="S17" s="129" t="s">
        <v>285</v>
      </c>
      <c r="T17" s="129" t="s">
        <v>285</v>
      </c>
      <c r="U17" s="129" t="s">
        <v>285</v>
      </c>
      <c r="V17" s="129" t="s">
        <v>285</v>
      </c>
      <c r="W17" s="129">
        <v>3.4430000000000001</v>
      </c>
      <c r="X17" s="129" t="s">
        <v>285</v>
      </c>
      <c r="Y17" s="129" t="s">
        <v>285</v>
      </c>
      <c r="Z17" s="129">
        <v>24.927</v>
      </c>
    </row>
    <row r="18" spans="1:26" ht="11.25" customHeight="1" x14ac:dyDescent="0.2">
      <c r="A18" s="12"/>
      <c r="B18" s="60" t="s">
        <v>87</v>
      </c>
      <c r="C18" s="1"/>
      <c r="D18" s="1"/>
      <c r="E18" s="1"/>
      <c r="F18" s="129">
        <v>12.474</v>
      </c>
      <c r="G18" s="129" t="s">
        <v>285</v>
      </c>
      <c r="H18" s="129">
        <v>10.351000000000001</v>
      </c>
      <c r="I18" s="129" t="s">
        <v>285</v>
      </c>
      <c r="J18" s="129" t="s">
        <v>285</v>
      </c>
      <c r="K18" s="129" t="s">
        <v>285</v>
      </c>
      <c r="L18" s="129" t="s">
        <v>285</v>
      </c>
      <c r="M18" s="129">
        <v>51.613999999999997</v>
      </c>
      <c r="N18" s="129">
        <v>7.423</v>
      </c>
      <c r="O18" s="129">
        <v>20.631</v>
      </c>
      <c r="P18" s="129">
        <v>14.840999999999999</v>
      </c>
      <c r="Q18" s="129">
        <v>14.295</v>
      </c>
      <c r="R18" s="129">
        <v>9.4920000000000009</v>
      </c>
      <c r="S18" s="129" t="s">
        <v>285</v>
      </c>
      <c r="T18" s="129" t="s">
        <v>285</v>
      </c>
      <c r="U18" s="129">
        <v>3.96</v>
      </c>
      <c r="V18" s="129" t="s">
        <v>285</v>
      </c>
      <c r="W18" s="129">
        <v>168.755</v>
      </c>
      <c r="X18" s="129" t="s">
        <v>285</v>
      </c>
      <c r="Y18" s="129" t="s">
        <v>285</v>
      </c>
      <c r="Z18" s="129">
        <v>313.83499999999998</v>
      </c>
    </row>
    <row r="19" spans="1:26" ht="11.25" customHeight="1" x14ac:dyDescent="0.2">
      <c r="A19" s="12"/>
      <c r="B19" s="60" t="s">
        <v>186</v>
      </c>
      <c r="C19" s="1"/>
      <c r="D19" s="1"/>
      <c r="E19" s="1"/>
      <c r="F19" s="129">
        <v>6.2539999999999996</v>
      </c>
      <c r="G19" s="129" t="s">
        <v>285</v>
      </c>
      <c r="H19" s="129" t="s">
        <v>285</v>
      </c>
      <c r="I19" s="129">
        <v>3.3260000000000001</v>
      </c>
      <c r="J19" s="129" t="s">
        <v>285</v>
      </c>
      <c r="K19" s="129">
        <v>6.8650000000000002</v>
      </c>
      <c r="L19" s="129" t="s">
        <v>285</v>
      </c>
      <c r="M19" s="129" t="s">
        <v>285</v>
      </c>
      <c r="N19" s="129" t="s">
        <v>285</v>
      </c>
      <c r="O19" s="129">
        <v>3.56</v>
      </c>
      <c r="P19" s="129" t="s">
        <v>285</v>
      </c>
      <c r="Q19" s="129">
        <v>50.393000000000001</v>
      </c>
      <c r="R19" s="129" t="s">
        <v>285</v>
      </c>
      <c r="S19" s="129">
        <v>6.1159999999999997</v>
      </c>
      <c r="T19" s="129" t="s">
        <v>285</v>
      </c>
      <c r="U19" s="129" t="s">
        <v>285</v>
      </c>
      <c r="V19" s="129" t="s">
        <v>285</v>
      </c>
      <c r="W19" s="129">
        <v>20.600999999999999</v>
      </c>
      <c r="X19" s="129" t="s">
        <v>285</v>
      </c>
      <c r="Y19" s="129" t="s">
        <v>285</v>
      </c>
      <c r="Z19" s="129">
        <v>97.114999999999995</v>
      </c>
    </row>
    <row r="20" spans="1:26" ht="11.25" customHeight="1" x14ac:dyDescent="0.2">
      <c r="A20" s="12"/>
      <c r="B20" s="60" t="s">
        <v>183</v>
      </c>
      <c r="C20" s="1"/>
      <c r="D20" s="1"/>
      <c r="E20" s="1"/>
      <c r="F20" s="129">
        <v>28.962</v>
      </c>
      <c r="G20" s="129" t="s">
        <v>285</v>
      </c>
      <c r="H20" s="129" t="s">
        <v>285</v>
      </c>
      <c r="I20" s="129" t="s">
        <v>285</v>
      </c>
      <c r="J20" s="129" t="s">
        <v>285</v>
      </c>
      <c r="K20" s="129">
        <v>19.856999999999999</v>
      </c>
      <c r="L20" s="129" t="s">
        <v>285</v>
      </c>
      <c r="M20" s="129">
        <v>22.582000000000001</v>
      </c>
      <c r="N20" s="129">
        <v>16.472000000000001</v>
      </c>
      <c r="O20" s="129" t="s">
        <v>285</v>
      </c>
      <c r="P20" s="129" t="s">
        <v>285</v>
      </c>
      <c r="Q20" s="129" t="s">
        <v>285</v>
      </c>
      <c r="R20" s="129" t="s">
        <v>285</v>
      </c>
      <c r="S20" s="129" t="s">
        <v>285</v>
      </c>
      <c r="T20" s="129" t="s">
        <v>285</v>
      </c>
      <c r="U20" s="129">
        <v>3.4409999999999998</v>
      </c>
      <c r="V20" s="129" t="s">
        <v>285</v>
      </c>
      <c r="W20" s="129">
        <v>18.599</v>
      </c>
      <c r="X20" s="129" t="s">
        <v>285</v>
      </c>
      <c r="Y20" s="129" t="s">
        <v>285</v>
      </c>
      <c r="Z20" s="129">
        <v>109.914</v>
      </c>
    </row>
    <row r="21" spans="1:26" ht="5.25" customHeight="1" x14ac:dyDescent="0.2">
      <c r="A21" s="17"/>
      <c r="B21" s="1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row>
    <row r="22" spans="1:26" ht="5.25" customHeight="1" x14ac:dyDescent="0.2">
      <c r="A22" s="61"/>
      <c r="B22" s="61"/>
      <c r="C22" s="149"/>
      <c r="D22" s="58"/>
      <c r="E22" s="21"/>
      <c r="F22" s="21"/>
      <c r="G22" s="21"/>
      <c r="H22" s="58"/>
      <c r="I22" s="21"/>
      <c r="J22" s="21"/>
      <c r="K22" s="21"/>
      <c r="L22" s="58"/>
      <c r="M22" s="21"/>
      <c r="N22" s="21"/>
      <c r="O22" s="21"/>
      <c r="P22" s="58"/>
      <c r="Q22" s="21"/>
      <c r="R22" s="21"/>
      <c r="S22" s="58"/>
      <c r="T22" s="21"/>
      <c r="U22" s="36"/>
    </row>
    <row r="23" spans="1:26" ht="12" customHeight="1" x14ac:dyDescent="0.2">
      <c r="A23" s="513" t="s">
        <v>151</v>
      </c>
      <c r="B23" s="513"/>
      <c r="U23" s="35"/>
      <c r="X23" s="41"/>
    </row>
    <row r="24" spans="1:26" ht="12" customHeight="1" x14ac:dyDescent="0.2">
      <c r="A24" s="497" t="s">
        <v>22</v>
      </c>
      <c r="B24" s="497"/>
      <c r="C24" s="1"/>
      <c r="D24" s="1"/>
      <c r="E24" s="1"/>
      <c r="F24" s="128">
        <v>46.688000000000002</v>
      </c>
      <c r="G24" s="128">
        <v>16.951000000000001</v>
      </c>
      <c r="H24" s="128" t="s">
        <v>285</v>
      </c>
      <c r="I24" s="128">
        <v>14.253</v>
      </c>
      <c r="J24" s="128" t="s">
        <v>285</v>
      </c>
      <c r="K24" s="128">
        <v>201.21600000000001</v>
      </c>
      <c r="L24" s="128" t="s">
        <v>285</v>
      </c>
      <c r="M24" s="128">
        <v>93.307000000000002</v>
      </c>
      <c r="N24" s="128">
        <v>8.2530000000000001</v>
      </c>
      <c r="O24" s="128">
        <v>29.515999999999998</v>
      </c>
      <c r="P24" s="128">
        <v>18.751000000000001</v>
      </c>
      <c r="Q24" s="128" t="s">
        <v>285</v>
      </c>
      <c r="R24" s="128" t="s">
        <v>285</v>
      </c>
      <c r="S24" s="128">
        <v>202.375</v>
      </c>
      <c r="T24" s="128">
        <v>77.08</v>
      </c>
      <c r="U24" s="128">
        <v>82.447000000000003</v>
      </c>
      <c r="V24" s="128" t="s">
        <v>285</v>
      </c>
      <c r="W24" s="128">
        <v>298.017</v>
      </c>
      <c r="X24" s="128" t="s">
        <v>285</v>
      </c>
      <c r="Y24" s="128">
        <v>11.419</v>
      </c>
      <c r="Z24" s="128">
        <v>1100.2719999999999</v>
      </c>
    </row>
    <row r="25" spans="1:26" ht="10.5" customHeight="1" x14ac:dyDescent="0.2">
      <c r="A25" s="134"/>
      <c r="B25" s="60" t="s">
        <v>5</v>
      </c>
      <c r="C25" s="1"/>
      <c r="D25" s="1"/>
      <c r="E25" s="1"/>
      <c r="F25" s="36"/>
      <c r="G25" s="135"/>
      <c r="H25" s="36"/>
      <c r="I25" s="36"/>
      <c r="J25" s="36"/>
      <c r="K25" s="49"/>
      <c r="L25" s="36"/>
      <c r="M25" s="36"/>
      <c r="N25" s="36"/>
      <c r="O25" s="49"/>
      <c r="P25" s="36"/>
      <c r="Q25" s="36"/>
      <c r="R25" s="49"/>
      <c r="S25" s="36"/>
      <c r="T25" s="35"/>
      <c r="U25" s="36"/>
      <c r="V25" s="49"/>
      <c r="W25" s="36"/>
      <c r="X25" s="35"/>
      <c r="Y25" s="41"/>
      <c r="Z25" s="41"/>
    </row>
    <row r="26" spans="1:26" ht="10.5" customHeight="1" x14ac:dyDescent="0.2">
      <c r="A26" s="12"/>
      <c r="B26" s="60" t="s">
        <v>88</v>
      </c>
      <c r="C26" s="1"/>
      <c r="D26" s="1"/>
      <c r="E26" s="1"/>
      <c r="F26" s="129">
        <v>46.688000000000002</v>
      </c>
      <c r="G26" s="129">
        <v>16.951000000000001</v>
      </c>
      <c r="H26" s="129" t="s">
        <v>285</v>
      </c>
      <c r="I26" s="129">
        <v>14.253</v>
      </c>
      <c r="J26" s="129" t="s">
        <v>285</v>
      </c>
      <c r="K26" s="129">
        <v>201.21600000000001</v>
      </c>
      <c r="L26" s="129" t="s">
        <v>285</v>
      </c>
      <c r="M26" s="129">
        <v>93.307000000000002</v>
      </c>
      <c r="N26" s="129">
        <v>8.2530000000000001</v>
      </c>
      <c r="O26" s="129">
        <v>29.515999999999998</v>
      </c>
      <c r="P26" s="129">
        <v>18.751000000000001</v>
      </c>
      <c r="Q26" s="129" t="s">
        <v>285</v>
      </c>
      <c r="R26" s="129" t="s">
        <v>285</v>
      </c>
      <c r="S26" s="129">
        <v>202.375</v>
      </c>
      <c r="T26" s="129">
        <v>77.08</v>
      </c>
      <c r="U26" s="129">
        <v>82.447000000000003</v>
      </c>
      <c r="V26" s="129" t="s">
        <v>285</v>
      </c>
      <c r="W26" s="129">
        <v>295.65300000000002</v>
      </c>
      <c r="X26" s="129" t="s">
        <v>285</v>
      </c>
      <c r="Y26" s="129">
        <v>11.419</v>
      </c>
      <c r="Z26" s="129">
        <v>1097.9069999999999</v>
      </c>
    </row>
    <row r="27" spans="1:26" ht="5.25" customHeight="1" x14ac:dyDescent="0.2">
      <c r="A27" s="17"/>
      <c r="B27" s="1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6" ht="5.25" customHeight="1" x14ac:dyDescent="0.2">
      <c r="A28" s="60"/>
      <c r="B28" s="60"/>
      <c r="C28" s="5"/>
      <c r="D28" s="48"/>
      <c r="E28" s="5"/>
      <c r="F28" s="5"/>
      <c r="G28" s="5"/>
      <c r="H28" s="48"/>
      <c r="I28" s="5"/>
      <c r="J28" s="5"/>
      <c r="K28" s="5"/>
      <c r="L28" s="48"/>
      <c r="M28" s="5"/>
      <c r="N28" s="5"/>
      <c r="O28" s="5"/>
      <c r="P28" s="48"/>
      <c r="Q28" s="5"/>
      <c r="R28" s="5"/>
      <c r="S28" s="48"/>
      <c r="T28" s="5"/>
      <c r="U28" s="36"/>
    </row>
    <row r="29" spans="1:26" ht="11.25" customHeight="1" x14ac:dyDescent="0.2">
      <c r="A29" s="232" t="s">
        <v>152</v>
      </c>
      <c r="B29" s="232"/>
      <c r="C29" s="232"/>
      <c r="U29" s="35"/>
    </row>
    <row r="30" spans="1:26" ht="11.25" customHeight="1" x14ac:dyDescent="0.2">
      <c r="A30" s="497" t="s">
        <v>22</v>
      </c>
      <c r="B30" s="497"/>
      <c r="C30" s="1"/>
      <c r="D30" s="1"/>
      <c r="E30" s="1"/>
      <c r="F30" s="128" t="s">
        <v>285</v>
      </c>
      <c r="G30" s="128" t="s">
        <v>285</v>
      </c>
      <c r="H30" s="128" t="s">
        <v>285</v>
      </c>
      <c r="I30" s="128" t="s">
        <v>285</v>
      </c>
      <c r="J30" s="128" t="s">
        <v>285</v>
      </c>
      <c r="K30" s="128" t="s">
        <v>285</v>
      </c>
      <c r="L30" s="128" t="s">
        <v>285</v>
      </c>
      <c r="M30" s="128" t="s">
        <v>285</v>
      </c>
      <c r="N30" s="128" t="s">
        <v>285</v>
      </c>
      <c r="O30" s="128" t="s">
        <v>285</v>
      </c>
      <c r="P30" s="128" t="s">
        <v>285</v>
      </c>
      <c r="Q30" s="128" t="s">
        <v>285</v>
      </c>
      <c r="R30" s="128" t="s">
        <v>285</v>
      </c>
      <c r="S30" s="128" t="s">
        <v>285</v>
      </c>
      <c r="T30" s="128" t="s">
        <v>285</v>
      </c>
      <c r="U30" s="128" t="s">
        <v>285</v>
      </c>
      <c r="V30" s="128" t="s">
        <v>285</v>
      </c>
      <c r="W30" s="128" t="s">
        <v>285</v>
      </c>
      <c r="X30" s="128" t="s">
        <v>285</v>
      </c>
      <c r="Y30" s="128" t="s">
        <v>285</v>
      </c>
      <c r="Z30" s="128" t="s">
        <v>285</v>
      </c>
    </row>
    <row r="31" spans="1:26" ht="5.25" customHeight="1" x14ac:dyDescent="0.2">
      <c r="A31" s="17"/>
      <c r="B31" s="1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ht="5.25" customHeight="1" x14ac:dyDescent="0.2">
      <c r="A32" s="60"/>
      <c r="B32" s="60"/>
      <c r="C32" s="5"/>
      <c r="D32" s="48"/>
      <c r="E32" s="5"/>
      <c r="F32" s="5"/>
      <c r="G32" s="5"/>
      <c r="H32" s="48"/>
      <c r="I32" s="5"/>
      <c r="J32" s="5"/>
      <c r="K32" s="5"/>
      <c r="L32" s="48"/>
      <c r="M32" s="5"/>
      <c r="N32" s="5"/>
      <c r="O32" s="5"/>
      <c r="P32" s="48"/>
      <c r="Q32" s="5"/>
      <c r="R32" s="5"/>
      <c r="S32" s="48"/>
      <c r="T32" s="5"/>
      <c r="U32" s="35"/>
    </row>
    <row r="33" spans="1:26" ht="11.25" customHeight="1" x14ac:dyDescent="0.2">
      <c r="A33" s="513" t="s">
        <v>153</v>
      </c>
      <c r="B33" s="513"/>
      <c r="C33" s="150"/>
      <c r="D33" s="150"/>
      <c r="E33" s="150"/>
      <c r="F33" s="150"/>
      <c r="G33" s="37"/>
      <c r="H33" s="48"/>
      <c r="I33" s="37"/>
      <c r="J33" s="37"/>
      <c r="K33" s="37"/>
      <c r="L33" s="48"/>
      <c r="M33" s="37"/>
      <c r="N33" s="37"/>
      <c r="O33" s="37"/>
      <c r="P33" s="48"/>
      <c r="Q33" s="37"/>
      <c r="R33" s="37"/>
      <c r="S33" s="48"/>
      <c r="T33" s="37"/>
      <c r="U33" s="151"/>
    </row>
    <row r="34" spans="1:26" ht="11.25" customHeight="1" x14ac:dyDescent="0.2">
      <c r="A34" s="497" t="s">
        <v>22</v>
      </c>
      <c r="B34" s="497"/>
      <c r="C34" s="1"/>
      <c r="D34" s="1"/>
      <c r="E34" s="1"/>
      <c r="F34" s="128" t="s">
        <v>285</v>
      </c>
      <c r="G34" s="128" t="s">
        <v>285</v>
      </c>
      <c r="H34" s="128" t="s">
        <v>285</v>
      </c>
      <c r="I34" s="128" t="s">
        <v>285</v>
      </c>
      <c r="J34" s="128" t="s">
        <v>285</v>
      </c>
      <c r="K34" s="128" t="s">
        <v>285</v>
      </c>
      <c r="L34" s="128" t="s">
        <v>285</v>
      </c>
      <c r="M34" s="128" t="s">
        <v>285</v>
      </c>
      <c r="N34" s="128" t="s">
        <v>285</v>
      </c>
      <c r="O34" s="128" t="s">
        <v>285</v>
      </c>
      <c r="P34" s="128" t="s">
        <v>285</v>
      </c>
      <c r="Q34" s="128" t="s">
        <v>285</v>
      </c>
      <c r="R34" s="128" t="s">
        <v>285</v>
      </c>
      <c r="S34" s="128" t="s">
        <v>285</v>
      </c>
      <c r="T34" s="128" t="s">
        <v>285</v>
      </c>
      <c r="U34" s="128" t="s">
        <v>285</v>
      </c>
      <c r="V34" s="128" t="s">
        <v>285</v>
      </c>
      <c r="W34" s="128" t="s">
        <v>285</v>
      </c>
      <c r="X34" s="128" t="s">
        <v>285</v>
      </c>
      <c r="Y34" s="128" t="s">
        <v>285</v>
      </c>
      <c r="Z34" s="128" t="s">
        <v>285</v>
      </c>
    </row>
    <row r="35" spans="1:26" ht="5.25" customHeight="1" thickBot="1" x14ac:dyDescent="0.25">
      <c r="A35" s="158"/>
      <c r="B35" s="158"/>
      <c r="C35" s="162"/>
      <c r="D35" s="162"/>
      <c r="E35" s="162"/>
      <c r="F35" s="162"/>
      <c r="G35" s="162"/>
      <c r="H35" s="162"/>
      <c r="I35" s="162"/>
      <c r="J35" s="162"/>
      <c r="K35" s="162"/>
      <c r="L35" s="162"/>
      <c r="M35" s="162"/>
      <c r="N35" s="162"/>
      <c r="O35" s="162"/>
      <c r="P35" s="162"/>
      <c r="Q35" s="162"/>
      <c r="R35" s="162"/>
      <c r="S35" s="162"/>
      <c r="T35" s="162"/>
      <c r="U35" s="162"/>
      <c r="V35" s="162"/>
      <c r="W35" s="162"/>
      <c r="X35" s="43"/>
      <c r="Y35" s="43"/>
      <c r="Z35" s="43"/>
    </row>
    <row r="36" spans="1:26" ht="5.25" customHeight="1" thickBot="1" x14ac:dyDescent="0.25">
      <c r="A36" s="158"/>
      <c r="B36" s="158"/>
      <c r="C36" s="162"/>
      <c r="D36" s="162"/>
      <c r="E36" s="162"/>
      <c r="F36" s="162"/>
      <c r="G36" s="162"/>
      <c r="H36" s="162"/>
      <c r="I36" s="162"/>
      <c r="J36" s="162"/>
      <c r="K36" s="162"/>
      <c r="L36" s="162"/>
      <c r="M36" s="162"/>
      <c r="N36" s="162"/>
      <c r="O36" s="162"/>
      <c r="P36" s="162"/>
      <c r="Q36" s="162"/>
      <c r="R36" s="162"/>
      <c r="S36" s="162"/>
      <c r="T36" s="162"/>
      <c r="U36" s="162"/>
      <c r="V36" s="162"/>
      <c r="W36" s="162"/>
      <c r="X36" s="43"/>
      <c r="Y36" s="43"/>
      <c r="Z36" s="43"/>
    </row>
    <row r="37" spans="1:26" ht="10.5" customHeight="1" x14ac:dyDescent="0.2">
      <c r="A37" s="60"/>
      <c r="B37" s="60"/>
      <c r="C37" s="35"/>
      <c r="D37" s="48"/>
      <c r="E37" s="35"/>
      <c r="F37" s="35"/>
      <c r="G37" s="35"/>
      <c r="H37" s="48"/>
      <c r="I37" s="35"/>
      <c r="J37" s="35"/>
      <c r="K37" s="35"/>
      <c r="L37" s="48"/>
      <c r="M37" s="35"/>
      <c r="N37" s="35"/>
      <c r="O37" s="35"/>
      <c r="P37" s="48"/>
      <c r="Q37" s="35"/>
      <c r="R37" s="35"/>
      <c r="S37" s="48"/>
      <c r="T37" s="35"/>
      <c r="U37" s="36"/>
    </row>
    <row r="38" spans="1:26" ht="14.25" customHeight="1" x14ac:dyDescent="0.2">
      <c r="A38" s="521" t="s">
        <v>90</v>
      </c>
      <c r="B38" s="521"/>
      <c r="C38" s="35"/>
      <c r="D38" s="48"/>
      <c r="E38" s="35"/>
      <c r="F38" s="35"/>
      <c r="G38" s="35"/>
      <c r="H38" s="48"/>
      <c r="I38" s="35"/>
      <c r="J38" s="35"/>
      <c r="K38" s="35"/>
      <c r="L38" s="48"/>
      <c r="M38" s="35"/>
      <c r="N38" s="35"/>
      <c r="O38" s="35"/>
      <c r="P38" s="48"/>
      <c r="Q38" s="35"/>
      <c r="R38" s="35"/>
      <c r="S38" s="48"/>
      <c r="T38" s="35"/>
      <c r="U38" s="36"/>
    </row>
    <row r="39" spans="1:26" ht="11.25" customHeight="1" x14ac:dyDescent="0.2">
      <c r="A39" s="498" t="s">
        <v>120</v>
      </c>
      <c r="B39" s="498"/>
      <c r="C39" s="1"/>
      <c r="D39" s="1"/>
      <c r="E39" s="1"/>
      <c r="F39" s="128">
        <v>283.32799999999997</v>
      </c>
      <c r="G39" s="128">
        <v>35.173000000000002</v>
      </c>
      <c r="H39" s="128">
        <v>68.347999999999999</v>
      </c>
      <c r="I39" s="128">
        <v>133.66800000000001</v>
      </c>
      <c r="J39" s="128">
        <v>31.24</v>
      </c>
      <c r="K39" s="128">
        <v>377.226</v>
      </c>
      <c r="L39" s="128">
        <v>106.374</v>
      </c>
      <c r="M39" s="128">
        <v>391.66</v>
      </c>
      <c r="N39" s="128">
        <v>426.46499999999997</v>
      </c>
      <c r="O39" s="128">
        <v>136.01900000000001</v>
      </c>
      <c r="P39" s="128">
        <v>75.489999999999995</v>
      </c>
      <c r="Q39" s="128">
        <v>124.741</v>
      </c>
      <c r="R39" s="128">
        <v>57.741</v>
      </c>
      <c r="S39" s="128">
        <v>80.266999999999996</v>
      </c>
      <c r="T39" s="128">
        <v>101.995</v>
      </c>
      <c r="U39" s="128">
        <v>23.141999999999999</v>
      </c>
      <c r="V39" s="128">
        <v>10.81</v>
      </c>
      <c r="W39" s="128">
        <v>946.75199999999995</v>
      </c>
      <c r="X39" s="128" t="s">
        <v>285</v>
      </c>
      <c r="Y39" s="128">
        <v>17.727</v>
      </c>
      <c r="Z39" s="128">
        <v>3428.1669999999999</v>
      </c>
    </row>
    <row r="40" spans="1:26" ht="6" customHeight="1" x14ac:dyDescent="0.2">
      <c r="A40" s="57"/>
      <c r="C40" s="1"/>
      <c r="D40" s="1"/>
      <c r="E40" s="1"/>
      <c r="G40" s="59"/>
      <c r="H40" s="59"/>
      <c r="I40" s="59"/>
      <c r="J40" s="59"/>
      <c r="K40" s="59"/>
      <c r="L40" s="59"/>
      <c r="M40" s="59"/>
      <c r="N40" s="59"/>
      <c r="O40" s="135"/>
      <c r="P40" s="59"/>
      <c r="Q40" s="59"/>
      <c r="R40" s="59"/>
      <c r="S40" s="59"/>
      <c r="T40" s="35"/>
      <c r="U40" s="59"/>
      <c r="V40" s="59"/>
      <c r="W40" s="59"/>
      <c r="X40" s="35"/>
      <c r="Y40" s="41"/>
      <c r="Z40" s="41"/>
    </row>
    <row r="41" spans="1:26" ht="11.25" customHeight="1" x14ac:dyDescent="0.2">
      <c r="A41" s="513" t="s">
        <v>150</v>
      </c>
      <c r="B41" s="513"/>
      <c r="C41" s="1"/>
      <c r="D41" s="1"/>
      <c r="E41" s="1"/>
      <c r="T41" s="35"/>
      <c r="X41" s="35"/>
      <c r="Y41" s="41"/>
      <c r="Z41" s="41"/>
    </row>
    <row r="42" spans="1:26" ht="11.25" customHeight="1" x14ac:dyDescent="0.2">
      <c r="A42" s="497" t="s">
        <v>22</v>
      </c>
      <c r="B42" s="497"/>
      <c r="C42" s="1"/>
      <c r="D42" s="1"/>
      <c r="E42" s="1"/>
      <c r="F42" s="128">
        <v>62.22</v>
      </c>
      <c r="G42" s="128" t="s">
        <v>285</v>
      </c>
      <c r="H42" s="128">
        <v>13</v>
      </c>
      <c r="I42" s="128">
        <v>113.34099999999999</v>
      </c>
      <c r="J42" s="128" t="s">
        <v>285</v>
      </c>
      <c r="K42" s="128">
        <v>38.415999999999997</v>
      </c>
      <c r="L42" s="128">
        <v>17.338999999999999</v>
      </c>
      <c r="M42" s="128">
        <v>166.27</v>
      </c>
      <c r="N42" s="128">
        <v>95.099000000000004</v>
      </c>
      <c r="O42" s="128">
        <v>99.07</v>
      </c>
      <c r="P42" s="128">
        <v>22.812999999999999</v>
      </c>
      <c r="Q42" s="128">
        <v>62.722999999999999</v>
      </c>
      <c r="R42" s="128">
        <v>33.874000000000002</v>
      </c>
      <c r="S42" s="128">
        <v>3.4329999999999998</v>
      </c>
      <c r="T42" s="128">
        <v>21.553000000000001</v>
      </c>
      <c r="U42" s="128">
        <v>7.0780000000000003</v>
      </c>
      <c r="V42" s="128">
        <v>10.624000000000001</v>
      </c>
      <c r="W42" s="128">
        <v>310.67700000000002</v>
      </c>
      <c r="X42" s="128" t="s">
        <v>285</v>
      </c>
      <c r="Y42" s="128">
        <v>2.984</v>
      </c>
      <c r="Z42" s="128">
        <v>1080.5129999999999</v>
      </c>
    </row>
    <row r="43" spans="1:26" ht="10.5" customHeight="1" x14ac:dyDescent="0.2">
      <c r="A43" s="134"/>
      <c r="B43" s="60" t="s">
        <v>5</v>
      </c>
      <c r="C43" s="1"/>
      <c r="D43" s="1"/>
      <c r="E43" s="1"/>
      <c r="F43" s="36"/>
      <c r="G43" s="135"/>
      <c r="H43" s="36"/>
      <c r="I43" s="36"/>
      <c r="J43" s="36"/>
      <c r="K43" s="49"/>
      <c r="L43" s="36"/>
      <c r="M43" s="36"/>
      <c r="N43" s="36"/>
      <c r="O43" s="49"/>
      <c r="P43" s="36"/>
      <c r="Q43" s="36"/>
      <c r="R43" s="49"/>
      <c r="S43" s="36"/>
      <c r="T43" s="5"/>
      <c r="U43" s="36"/>
      <c r="V43" s="49"/>
      <c r="W43" s="36"/>
      <c r="X43" s="5"/>
      <c r="Y43" s="41"/>
      <c r="Z43" s="41"/>
    </row>
    <row r="44" spans="1:26" ht="10.5" customHeight="1" x14ac:dyDescent="0.2">
      <c r="A44" s="12"/>
      <c r="B44" s="60" t="s">
        <v>85</v>
      </c>
      <c r="C44" s="1"/>
      <c r="D44" s="1"/>
      <c r="E44" s="1"/>
      <c r="F44" s="129">
        <v>9.5969999999999995</v>
      </c>
      <c r="G44" s="129" t="s">
        <v>285</v>
      </c>
      <c r="H44" s="129" t="s">
        <v>285</v>
      </c>
      <c r="I44" s="129">
        <v>39.723999999999997</v>
      </c>
      <c r="J44" s="129" t="s">
        <v>285</v>
      </c>
      <c r="K44" s="129">
        <v>3.1040000000000001</v>
      </c>
      <c r="L44" s="129" t="s">
        <v>285</v>
      </c>
      <c r="M44" s="129">
        <v>54.095999999999997</v>
      </c>
      <c r="N44" s="129">
        <v>36.585999999999999</v>
      </c>
      <c r="O44" s="129">
        <v>4.5279999999999996</v>
      </c>
      <c r="P44" s="129">
        <v>1.173</v>
      </c>
      <c r="Q44" s="129">
        <v>12.06</v>
      </c>
      <c r="R44" s="129">
        <v>2.1429999999999998</v>
      </c>
      <c r="S44" s="129" t="s">
        <v>285</v>
      </c>
      <c r="T44" s="129">
        <v>21.553000000000001</v>
      </c>
      <c r="U44" s="129">
        <v>2.2320000000000002</v>
      </c>
      <c r="V44" s="129">
        <v>7.1619999999999999</v>
      </c>
      <c r="W44" s="129">
        <v>18.547000000000001</v>
      </c>
      <c r="X44" s="129" t="s">
        <v>285</v>
      </c>
      <c r="Y44" s="129">
        <v>2.984</v>
      </c>
      <c r="Z44" s="129">
        <v>215.488</v>
      </c>
    </row>
    <row r="45" spans="1:26" ht="10.5" customHeight="1" x14ac:dyDescent="0.2">
      <c r="A45" s="12"/>
      <c r="B45" s="60" t="s">
        <v>86</v>
      </c>
      <c r="C45" s="1"/>
      <c r="D45" s="1"/>
      <c r="E45" s="1"/>
      <c r="F45" s="129">
        <v>4.9870000000000001</v>
      </c>
      <c r="G45" s="129" t="s">
        <v>285</v>
      </c>
      <c r="H45" s="129" t="s">
        <v>285</v>
      </c>
      <c r="I45" s="129" t="s">
        <v>285</v>
      </c>
      <c r="J45" s="129" t="s">
        <v>285</v>
      </c>
      <c r="K45" s="129" t="s">
        <v>285</v>
      </c>
      <c r="L45" s="129" t="s">
        <v>285</v>
      </c>
      <c r="M45" s="129" t="s">
        <v>285</v>
      </c>
      <c r="N45" s="129" t="s">
        <v>285</v>
      </c>
      <c r="O45" s="129">
        <v>13.022</v>
      </c>
      <c r="P45" s="129" t="s">
        <v>285</v>
      </c>
      <c r="Q45" s="129" t="s">
        <v>285</v>
      </c>
      <c r="R45" s="129">
        <v>1.048</v>
      </c>
      <c r="S45" s="129" t="s">
        <v>285</v>
      </c>
      <c r="T45" s="129" t="s">
        <v>285</v>
      </c>
      <c r="U45" s="129" t="s">
        <v>285</v>
      </c>
      <c r="V45" s="129" t="s">
        <v>285</v>
      </c>
      <c r="W45" s="129">
        <v>6.843</v>
      </c>
      <c r="X45" s="129" t="s">
        <v>285</v>
      </c>
      <c r="Y45" s="129" t="s">
        <v>285</v>
      </c>
      <c r="Z45" s="129">
        <v>25.901</v>
      </c>
    </row>
    <row r="46" spans="1:26" ht="10.5" customHeight="1" x14ac:dyDescent="0.2">
      <c r="A46" s="12"/>
      <c r="B46" s="60" t="s">
        <v>87</v>
      </c>
      <c r="C46" s="1"/>
      <c r="D46" s="1"/>
      <c r="E46" s="1"/>
      <c r="F46" s="129">
        <v>24.356999999999999</v>
      </c>
      <c r="G46" s="129" t="s">
        <v>285</v>
      </c>
      <c r="H46" s="129" t="s">
        <v>285</v>
      </c>
      <c r="I46" s="129">
        <v>47.113</v>
      </c>
      <c r="J46" s="129" t="s">
        <v>285</v>
      </c>
      <c r="K46" s="129">
        <v>2.11</v>
      </c>
      <c r="L46" s="129" t="s">
        <v>285</v>
      </c>
      <c r="M46" s="129">
        <v>56.125999999999998</v>
      </c>
      <c r="N46" s="129">
        <v>3.7789999999999999</v>
      </c>
      <c r="O46" s="129">
        <v>43.34</v>
      </c>
      <c r="P46" s="129">
        <v>12.563000000000001</v>
      </c>
      <c r="Q46" s="129">
        <v>1.512</v>
      </c>
      <c r="R46" s="129">
        <v>7.3739999999999997</v>
      </c>
      <c r="S46" s="129">
        <v>3.4329999999999998</v>
      </c>
      <c r="T46" s="129" t="s">
        <v>285</v>
      </c>
      <c r="U46" s="129">
        <v>0.745</v>
      </c>
      <c r="V46" s="129" t="s">
        <v>285</v>
      </c>
      <c r="W46" s="129">
        <v>155.738</v>
      </c>
      <c r="X46" s="129" t="s">
        <v>285</v>
      </c>
      <c r="Y46" s="129" t="s">
        <v>285</v>
      </c>
      <c r="Z46" s="129">
        <v>358.18900000000002</v>
      </c>
    </row>
    <row r="47" spans="1:26" ht="10.5" customHeight="1" x14ac:dyDescent="0.2">
      <c r="A47" s="12"/>
      <c r="B47" s="60" t="s">
        <v>186</v>
      </c>
      <c r="C47" s="1"/>
      <c r="D47" s="1"/>
      <c r="E47" s="1"/>
      <c r="F47" s="129" t="s">
        <v>285</v>
      </c>
      <c r="G47" s="129" t="s">
        <v>285</v>
      </c>
      <c r="H47" s="129">
        <v>13</v>
      </c>
      <c r="I47" s="129">
        <v>6.65</v>
      </c>
      <c r="J47" s="129" t="s">
        <v>285</v>
      </c>
      <c r="K47" s="129" t="s">
        <v>285</v>
      </c>
      <c r="L47" s="129" t="s">
        <v>285</v>
      </c>
      <c r="M47" s="129">
        <v>9.7560000000000002</v>
      </c>
      <c r="N47" s="129" t="s">
        <v>285</v>
      </c>
      <c r="O47" s="129">
        <v>10.78</v>
      </c>
      <c r="P47" s="129" t="s">
        <v>285</v>
      </c>
      <c r="Q47" s="129">
        <v>49.152000000000001</v>
      </c>
      <c r="R47" s="129" t="s">
        <v>285</v>
      </c>
      <c r="S47" s="129" t="s">
        <v>285</v>
      </c>
      <c r="T47" s="129" t="s">
        <v>285</v>
      </c>
      <c r="U47" s="129" t="s">
        <v>285</v>
      </c>
      <c r="V47" s="129" t="s">
        <v>285</v>
      </c>
      <c r="W47" s="129">
        <v>31.626999999999999</v>
      </c>
      <c r="X47" s="129" t="s">
        <v>285</v>
      </c>
      <c r="Y47" s="129" t="s">
        <v>285</v>
      </c>
      <c r="Z47" s="129">
        <v>120.965</v>
      </c>
    </row>
    <row r="48" spans="1:26" ht="10.5" customHeight="1" x14ac:dyDescent="0.2">
      <c r="A48" s="12"/>
      <c r="B48" s="60" t="s">
        <v>183</v>
      </c>
      <c r="C48" s="1"/>
      <c r="D48" s="1"/>
      <c r="E48" s="1"/>
      <c r="F48" s="129">
        <v>23.28</v>
      </c>
      <c r="G48" s="129" t="s">
        <v>285</v>
      </c>
      <c r="H48" s="129" t="s">
        <v>285</v>
      </c>
      <c r="I48" s="129" t="s">
        <v>285</v>
      </c>
      <c r="J48" s="129" t="s">
        <v>285</v>
      </c>
      <c r="K48" s="129">
        <v>14.073</v>
      </c>
      <c r="L48" s="129">
        <v>17.338999999999999</v>
      </c>
      <c r="M48" s="129">
        <v>3.6280000000000001</v>
      </c>
      <c r="N48" s="129">
        <v>54.734000000000002</v>
      </c>
      <c r="O48" s="129" t="s">
        <v>285</v>
      </c>
      <c r="P48" s="129">
        <v>7.6609999999999996</v>
      </c>
      <c r="Q48" s="129" t="s">
        <v>285</v>
      </c>
      <c r="R48" s="129">
        <v>0.57299999999999995</v>
      </c>
      <c r="S48" s="129" t="s">
        <v>285</v>
      </c>
      <c r="T48" s="129" t="s">
        <v>285</v>
      </c>
      <c r="U48" s="129">
        <v>2.97</v>
      </c>
      <c r="V48" s="129" t="s">
        <v>285</v>
      </c>
      <c r="W48" s="129">
        <v>29.538</v>
      </c>
      <c r="X48" s="129" t="s">
        <v>285</v>
      </c>
      <c r="Y48" s="129" t="s">
        <v>285</v>
      </c>
      <c r="Z48" s="129">
        <v>153.79599999999999</v>
      </c>
    </row>
    <row r="49" spans="1:26" ht="5.25" customHeight="1" x14ac:dyDescent="0.2">
      <c r="A49" s="17"/>
      <c r="B49" s="17"/>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5.25" customHeight="1" x14ac:dyDescent="0.2">
      <c r="A50" s="61"/>
      <c r="B50" s="61"/>
      <c r="C50" s="149"/>
      <c r="D50" s="58"/>
      <c r="E50" s="21"/>
      <c r="F50" s="21"/>
      <c r="G50" s="21"/>
      <c r="H50" s="58"/>
      <c r="I50" s="21"/>
      <c r="J50" s="21"/>
      <c r="K50" s="21"/>
      <c r="L50" s="58"/>
      <c r="M50" s="21"/>
      <c r="N50" s="21"/>
      <c r="O50" s="21"/>
      <c r="P50" s="58"/>
      <c r="Q50" s="21"/>
      <c r="R50" s="21"/>
      <c r="S50" s="58"/>
      <c r="T50" s="21"/>
    </row>
    <row r="51" spans="1:26" ht="11.25" customHeight="1" x14ac:dyDescent="0.2">
      <c r="A51" s="513" t="s">
        <v>151</v>
      </c>
      <c r="B51" s="513"/>
    </row>
    <row r="52" spans="1:26" ht="11.25" customHeight="1" x14ac:dyDescent="0.2">
      <c r="A52" s="497" t="s">
        <v>22</v>
      </c>
      <c r="B52" s="497"/>
      <c r="C52" s="1"/>
      <c r="D52" s="1"/>
      <c r="E52" s="1"/>
      <c r="F52" s="128">
        <v>221.107</v>
      </c>
      <c r="G52" s="128">
        <v>35.173000000000002</v>
      </c>
      <c r="H52" s="128">
        <v>55.347999999999999</v>
      </c>
      <c r="I52" s="128">
        <v>20.327000000000002</v>
      </c>
      <c r="J52" s="128">
        <v>31.24</v>
      </c>
      <c r="K52" s="128">
        <v>338.81</v>
      </c>
      <c r="L52" s="128">
        <v>89.034999999999997</v>
      </c>
      <c r="M52" s="128">
        <v>225.39099999999999</v>
      </c>
      <c r="N52" s="128">
        <v>331.36500000000001</v>
      </c>
      <c r="O52" s="128">
        <v>36.948999999999998</v>
      </c>
      <c r="P52" s="128">
        <v>52.677</v>
      </c>
      <c r="Q52" s="128">
        <v>62.018999999999998</v>
      </c>
      <c r="R52" s="128">
        <v>23.867000000000001</v>
      </c>
      <c r="S52" s="128">
        <v>76.834000000000003</v>
      </c>
      <c r="T52" s="128">
        <v>80.442999999999998</v>
      </c>
      <c r="U52" s="128">
        <v>16.064</v>
      </c>
      <c r="V52" s="128">
        <v>0.186</v>
      </c>
      <c r="W52" s="128">
        <v>636.07600000000002</v>
      </c>
      <c r="X52" s="128" t="s">
        <v>285</v>
      </c>
      <c r="Y52" s="128">
        <v>14.743</v>
      </c>
      <c r="Z52" s="128">
        <v>2347.654</v>
      </c>
    </row>
    <row r="53" spans="1:26" ht="10.5" customHeight="1" x14ac:dyDescent="0.2">
      <c r="A53" s="134"/>
      <c r="B53" s="60" t="s">
        <v>5</v>
      </c>
      <c r="C53" s="1"/>
      <c r="D53" s="1"/>
      <c r="E53" s="1"/>
      <c r="F53" s="36"/>
      <c r="G53" s="135"/>
      <c r="H53" s="36"/>
      <c r="I53" s="36"/>
      <c r="J53" s="36"/>
      <c r="K53" s="49"/>
      <c r="L53" s="36"/>
      <c r="M53" s="36"/>
      <c r="N53" s="36"/>
      <c r="O53" s="49"/>
      <c r="P53" s="36"/>
      <c r="Q53" s="36"/>
      <c r="R53" s="49"/>
      <c r="S53" s="36"/>
      <c r="U53" s="36"/>
      <c r="V53" s="49"/>
      <c r="W53" s="36"/>
      <c r="X53" s="41"/>
      <c r="Y53" s="41"/>
      <c r="Z53" s="41"/>
    </row>
    <row r="54" spans="1:26" ht="10.5" customHeight="1" x14ac:dyDescent="0.2">
      <c r="A54" s="12"/>
      <c r="B54" s="60" t="s">
        <v>88</v>
      </c>
      <c r="C54" s="1"/>
      <c r="D54" s="1"/>
      <c r="E54" s="1"/>
      <c r="F54" s="129">
        <v>221.107</v>
      </c>
      <c r="G54" s="129">
        <v>35.173000000000002</v>
      </c>
      <c r="H54" s="129">
        <v>55.347999999999999</v>
      </c>
      <c r="I54" s="129">
        <v>20.327000000000002</v>
      </c>
      <c r="J54" s="129">
        <v>31.24</v>
      </c>
      <c r="K54" s="129">
        <v>338.81</v>
      </c>
      <c r="L54" s="129">
        <v>89.034999999999997</v>
      </c>
      <c r="M54" s="129">
        <v>225.39099999999999</v>
      </c>
      <c r="N54" s="129">
        <v>331.36500000000001</v>
      </c>
      <c r="O54" s="129">
        <v>36.948999999999998</v>
      </c>
      <c r="P54" s="129">
        <v>52.677</v>
      </c>
      <c r="Q54" s="129">
        <v>62.018999999999998</v>
      </c>
      <c r="R54" s="129">
        <v>23.867000000000001</v>
      </c>
      <c r="S54" s="129">
        <v>76.834000000000003</v>
      </c>
      <c r="T54" s="129">
        <v>80.442999999999998</v>
      </c>
      <c r="U54" s="129">
        <v>16.064</v>
      </c>
      <c r="V54" s="129">
        <v>0.186</v>
      </c>
      <c r="W54" s="129">
        <v>632.73400000000004</v>
      </c>
      <c r="X54" s="129" t="s">
        <v>285</v>
      </c>
      <c r="Y54" s="129">
        <v>14.743</v>
      </c>
      <c r="Z54" s="129">
        <v>2344.3119999999999</v>
      </c>
    </row>
    <row r="55" spans="1:26" ht="6" customHeight="1" x14ac:dyDescent="0.2">
      <c r="A55" s="17"/>
      <c r="B55" s="1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25" customHeight="1" x14ac:dyDescent="0.2">
      <c r="A56" s="60"/>
      <c r="B56" s="60"/>
      <c r="C56" s="5"/>
      <c r="D56" s="48"/>
      <c r="E56" s="5"/>
      <c r="F56" s="5"/>
      <c r="G56" s="5"/>
      <c r="H56" s="48"/>
      <c r="I56" s="5"/>
      <c r="J56" s="5"/>
      <c r="K56" s="5"/>
      <c r="L56" s="48"/>
      <c r="M56" s="5"/>
      <c r="N56" s="5"/>
      <c r="O56" s="5"/>
      <c r="P56" s="48"/>
      <c r="Q56" s="5"/>
      <c r="R56" s="5"/>
      <c r="S56" s="48"/>
      <c r="T56" s="5"/>
    </row>
    <row r="57" spans="1:26" ht="11.25" customHeight="1" x14ac:dyDescent="0.2">
      <c r="A57" s="232" t="s">
        <v>152</v>
      </c>
      <c r="B57" s="232"/>
      <c r="C57" s="232"/>
    </row>
    <row r="58" spans="1:26" ht="11.25" customHeight="1" x14ac:dyDescent="0.2">
      <c r="A58" s="497" t="s">
        <v>22</v>
      </c>
      <c r="B58" s="497"/>
      <c r="C58" s="1"/>
      <c r="D58" s="1"/>
      <c r="E58" s="1"/>
      <c r="F58" s="128" t="s">
        <v>285</v>
      </c>
      <c r="G58" s="128" t="s">
        <v>285</v>
      </c>
      <c r="H58" s="128" t="s">
        <v>285</v>
      </c>
      <c r="I58" s="128" t="s">
        <v>285</v>
      </c>
      <c r="J58" s="128" t="s">
        <v>285</v>
      </c>
      <c r="K58" s="128" t="s">
        <v>285</v>
      </c>
      <c r="L58" s="128" t="s">
        <v>285</v>
      </c>
      <c r="M58" s="128" t="s">
        <v>285</v>
      </c>
      <c r="N58" s="128" t="s">
        <v>285</v>
      </c>
      <c r="O58" s="128" t="s">
        <v>285</v>
      </c>
      <c r="P58" s="128" t="s">
        <v>285</v>
      </c>
      <c r="Q58" s="128" t="s">
        <v>285</v>
      </c>
      <c r="R58" s="128" t="s">
        <v>285</v>
      </c>
      <c r="S58" s="128" t="s">
        <v>285</v>
      </c>
      <c r="T58" s="128" t="s">
        <v>285</v>
      </c>
      <c r="U58" s="128" t="s">
        <v>285</v>
      </c>
      <c r="V58" s="128" t="s">
        <v>285</v>
      </c>
      <c r="W58" s="128" t="s">
        <v>285</v>
      </c>
      <c r="X58" s="128" t="s">
        <v>285</v>
      </c>
      <c r="Y58" s="128" t="s">
        <v>285</v>
      </c>
      <c r="Z58" s="128" t="s">
        <v>285</v>
      </c>
    </row>
    <row r="59" spans="1:26" ht="5.25" customHeight="1" x14ac:dyDescent="0.2">
      <c r="A59" s="17"/>
      <c r="B59" s="17"/>
      <c r="C59" s="1"/>
      <c r="D59" s="1"/>
      <c r="E59" s="1"/>
      <c r="F59" s="148"/>
      <c r="G59" s="148"/>
      <c r="H59" s="148"/>
      <c r="I59" s="148"/>
      <c r="J59" s="148"/>
      <c r="K59" s="148"/>
      <c r="L59" s="148"/>
      <c r="M59" s="148"/>
      <c r="N59" s="148"/>
      <c r="O59" s="148"/>
      <c r="P59" s="148"/>
      <c r="Q59" s="148"/>
      <c r="R59" s="148"/>
      <c r="S59" s="148"/>
      <c r="T59" s="148"/>
      <c r="U59" s="148"/>
      <c r="V59" s="148"/>
      <c r="W59" s="148"/>
      <c r="X59" s="148"/>
      <c r="Y59" s="148"/>
      <c r="Z59" s="148"/>
    </row>
    <row r="60" spans="1:26" ht="5.25" customHeight="1" x14ac:dyDescent="0.2">
      <c r="A60" s="60"/>
      <c r="B60" s="60"/>
      <c r="C60" s="1"/>
      <c r="D60" s="1"/>
      <c r="E60" s="1"/>
      <c r="F60" s="5"/>
      <c r="G60" s="48"/>
      <c r="H60" s="5"/>
      <c r="I60" s="5"/>
      <c r="J60" s="5"/>
      <c r="K60" s="48"/>
      <c r="L60" s="5"/>
      <c r="M60" s="5"/>
      <c r="N60" s="5"/>
      <c r="O60" s="48"/>
      <c r="P60" s="5"/>
      <c r="Q60" s="5"/>
      <c r="R60" s="48"/>
      <c r="S60" s="5"/>
      <c r="U60" s="5"/>
      <c r="V60" s="48"/>
      <c r="W60" s="5"/>
      <c r="X60" s="41"/>
      <c r="Y60" s="41"/>
      <c r="Z60" s="41"/>
    </row>
    <row r="61" spans="1:26" ht="12" customHeight="1" x14ac:dyDescent="0.2">
      <c r="A61" s="513" t="s">
        <v>153</v>
      </c>
      <c r="B61" s="513"/>
      <c r="C61" s="1"/>
      <c r="D61" s="1"/>
      <c r="E61" s="1"/>
      <c r="F61" s="150"/>
      <c r="G61" s="150"/>
      <c r="H61" s="150"/>
      <c r="I61" s="150"/>
      <c r="J61" s="37"/>
      <c r="K61" s="48"/>
      <c r="L61" s="37"/>
      <c r="M61" s="37"/>
      <c r="N61" s="37"/>
      <c r="O61" s="48"/>
      <c r="P61" s="37"/>
      <c r="Q61" s="37"/>
      <c r="R61" s="48"/>
      <c r="S61" s="37"/>
      <c r="U61" s="37"/>
      <c r="V61" s="48"/>
      <c r="W61" s="37"/>
      <c r="X61" s="41"/>
      <c r="Y61" s="41"/>
      <c r="Z61" s="41"/>
    </row>
    <row r="62" spans="1:26" ht="12" customHeight="1" x14ac:dyDescent="0.2">
      <c r="A62" s="497" t="s">
        <v>22</v>
      </c>
      <c r="B62" s="497"/>
      <c r="C62" s="1"/>
      <c r="D62" s="1"/>
      <c r="E62" s="1"/>
      <c r="F62" s="128" t="s">
        <v>285</v>
      </c>
      <c r="G62" s="128" t="s">
        <v>285</v>
      </c>
      <c r="H62" s="128" t="s">
        <v>285</v>
      </c>
      <c r="I62" s="128" t="s">
        <v>285</v>
      </c>
      <c r="J62" s="128" t="s">
        <v>285</v>
      </c>
      <c r="K62" s="128" t="s">
        <v>285</v>
      </c>
      <c r="L62" s="128" t="s">
        <v>285</v>
      </c>
      <c r="M62" s="128" t="s">
        <v>285</v>
      </c>
      <c r="N62" s="128" t="s">
        <v>285</v>
      </c>
      <c r="O62" s="128" t="s">
        <v>285</v>
      </c>
      <c r="P62" s="128" t="s">
        <v>285</v>
      </c>
      <c r="Q62" s="128" t="s">
        <v>285</v>
      </c>
      <c r="R62" s="128" t="s">
        <v>285</v>
      </c>
      <c r="S62" s="128" t="s">
        <v>285</v>
      </c>
      <c r="T62" s="128" t="s">
        <v>285</v>
      </c>
      <c r="U62" s="128" t="s">
        <v>285</v>
      </c>
      <c r="V62" s="128" t="s">
        <v>285</v>
      </c>
      <c r="W62" s="128" t="s">
        <v>285</v>
      </c>
      <c r="X62" s="128" t="s">
        <v>285</v>
      </c>
      <c r="Y62" s="128" t="s">
        <v>285</v>
      </c>
      <c r="Z62" s="128" t="s">
        <v>285</v>
      </c>
    </row>
    <row r="63" spans="1:26" ht="5.25" customHeight="1" thickBot="1" x14ac:dyDescent="0.25">
      <c r="A63" s="43"/>
      <c r="B63" s="43"/>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2.75" customHeight="1" x14ac:dyDescent="0.2">
      <c r="A64" s="504" t="s">
        <v>469</v>
      </c>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row>
    <row r="65" spans="1:26" x14ac:dyDescent="0.2">
      <c r="A65" s="520"/>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row>
  </sheetData>
  <sheetProtection formatCells="0" formatColumns="0" formatRows="0"/>
  <mergeCells count="23">
    <mergeCell ref="A39:B39"/>
    <mergeCell ref="A30:B30"/>
    <mergeCell ref="A13:B13"/>
    <mergeCell ref="A10:B10"/>
    <mergeCell ref="A14:B14"/>
    <mergeCell ref="A24:B24"/>
    <mergeCell ref="A23:B23"/>
    <mergeCell ref="A64:Z65"/>
    <mergeCell ref="A6:B6"/>
    <mergeCell ref="F6:Z6"/>
    <mergeCell ref="A8:B8"/>
    <mergeCell ref="A7:B7"/>
    <mergeCell ref="A11:B11"/>
    <mergeCell ref="A62:B62"/>
    <mergeCell ref="A61:B61"/>
    <mergeCell ref="A33:B33"/>
    <mergeCell ref="A58:B58"/>
    <mergeCell ref="A34:B34"/>
    <mergeCell ref="A38:B38"/>
    <mergeCell ref="A52:B52"/>
    <mergeCell ref="A42:B42"/>
    <mergeCell ref="A51:B51"/>
    <mergeCell ref="A41:B41"/>
  </mergeCells>
  <phoneticPr fontId="5" type="noConversion"/>
  <pageMargins left="0.75" right="0.75" top="1" bottom="1" header="0.5" footer="0.5"/>
  <pageSetup paperSize="9" scale="89" orientation="portrait" r:id="rId1"/>
  <headerFooter alignWithMargins="0"/>
  <ignoredErrors>
    <ignoredError sqref="F7:N7"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8"/>
  <dimension ref="A1:IU65"/>
  <sheetViews>
    <sheetView zoomScaleNormal="100" workbookViewId="0"/>
  </sheetViews>
  <sheetFormatPr defaultRowHeight="12.75" x14ac:dyDescent="0.2"/>
  <cols>
    <col min="1" max="1" width="2.85546875" style="1" customWidth="1"/>
    <col min="2" max="2" width="14.7109375" style="1" customWidth="1"/>
    <col min="3" max="5" width="3.28515625" style="41" hidden="1" customWidth="1"/>
    <col min="6" max="23" width="3.28515625" style="41"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3" t="s">
        <v>308</v>
      </c>
      <c r="B2" s="195"/>
      <c r="C2" s="195"/>
      <c r="D2" s="195"/>
      <c r="E2" s="195"/>
      <c r="F2" s="195"/>
      <c r="G2" s="195"/>
      <c r="H2" s="195"/>
      <c r="I2" s="195"/>
      <c r="J2" s="195"/>
      <c r="K2" s="195"/>
      <c r="L2" s="195"/>
      <c r="M2" s="195"/>
      <c r="N2" s="195"/>
      <c r="O2" s="195"/>
      <c r="P2" s="195"/>
      <c r="Q2" s="195"/>
      <c r="R2" s="195"/>
      <c r="S2" s="195"/>
      <c r="T2" s="195"/>
      <c r="U2" s="195"/>
      <c r="V2" s="195"/>
      <c r="W2" s="195"/>
    </row>
    <row r="3" spans="1:26" s="19" customFormat="1" ht="15.75" customHeight="1" x14ac:dyDescent="0.2">
      <c r="A3" s="183" t="s">
        <v>536</v>
      </c>
      <c r="B3" s="191"/>
      <c r="C3" s="186"/>
      <c r="D3" s="186"/>
      <c r="E3" s="186"/>
      <c r="F3" s="186"/>
      <c r="G3" s="186"/>
      <c r="H3" s="186"/>
      <c r="I3" s="186"/>
      <c r="J3" s="186"/>
      <c r="K3" s="186"/>
      <c r="L3" s="186"/>
      <c r="M3" s="186"/>
      <c r="N3" s="186"/>
      <c r="O3" s="186"/>
      <c r="P3" s="186"/>
      <c r="Q3" s="186"/>
      <c r="R3" s="186"/>
      <c r="S3" s="186"/>
      <c r="T3" s="186"/>
      <c r="U3" s="186"/>
      <c r="V3" s="182"/>
      <c r="W3" s="182"/>
    </row>
    <row r="4" spans="1:26" ht="15.75" customHeight="1" x14ac:dyDescent="0.25">
      <c r="A4" s="188" t="s">
        <v>309</v>
      </c>
      <c r="B4" s="137"/>
      <c r="C4" s="147"/>
      <c r="D4" s="147"/>
      <c r="E4" s="147"/>
      <c r="F4" s="147"/>
      <c r="G4" s="147"/>
      <c r="H4" s="147"/>
      <c r="I4" s="147"/>
      <c r="J4" s="147"/>
      <c r="K4" s="147"/>
      <c r="L4" s="147"/>
      <c r="M4" s="147"/>
      <c r="N4" s="147"/>
      <c r="O4" s="147"/>
      <c r="P4" s="147"/>
      <c r="Q4" s="147"/>
      <c r="R4" s="147"/>
      <c r="S4" s="147"/>
      <c r="T4" s="147"/>
      <c r="U4" s="147"/>
      <c r="V4" s="165"/>
      <c r="W4" s="165"/>
    </row>
    <row r="5" spans="1:26" ht="15.75" customHeight="1" thickBot="1" x14ac:dyDescent="0.3">
      <c r="A5" s="284" t="s">
        <v>538</v>
      </c>
      <c r="B5" s="138"/>
      <c r="C5" s="190"/>
      <c r="D5" s="190"/>
      <c r="E5" s="190"/>
      <c r="F5" s="190"/>
      <c r="G5" s="190"/>
      <c r="H5" s="190"/>
      <c r="I5" s="190"/>
      <c r="J5" s="190"/>
      <c r="K5" s="190"/>
      <c r="L5" s="190"/>
      <c r="M5" s="190"/>
      <c r="N5" s="190"/>
      <c r="O5" s="190"/>
      <c r="P5" s="190"/>
      <c r="Q5" s="190"/>
      <c r="R5" s="190"/>
      <c r="S5" s="190"/>
      <c r="T5" s="190"/>
      <c r="U5" s="190"/>
      <c r="V5" s="47"/>
      <c r="W5" s="47"/>
      <c r="X5" s="43"/>
      <c r="Y5" s="43"/>
      <c r="Z5" s="43"/>
    </row>
    <row r="6" spans="1:26" ht="15" customHeight="1" x14ac:dyDescent="0.2">
      <c r="A6" s="498" t="s">
        <v>156</v>
      </c>
      <c r="B6" s="498"/>
      <c r="D6" s="282"/>
      <c r="E6" s="282"/>
      <c r="F6" s="483" t="s">
        <v>159</v>
      </c>
      <c r="G6" s="483"/>
      <c r="H6" s="483"/>
      <c r="I6" s="483"/>
      <c r="J6" s="483"/>
      <c r="K6" s="483"/>
      <c r="L6" s="483"/>
      <c r="M6" s="483"/>
      <c r="N6" s="483"/>
      <c r="O6" s="483"/>
      <c r="P6" s="483"/>
      <c r="Q6" s="483"/>
      <c r="R6" s="483"/>
      <c r="S6" s="483"/>
      <c r="T6" s="483"/>
      <c r="U6" s="483"/>
      <c r="V6" s="483"/>
      <c r="W6" s="483"/>
      <c r="X6" s="483"/>
      <c r="Y6" s="483"/>
      <c r="Z6" s="483"/>
    </row>
    <row r="7" spans="1:26" ht="13.5" customHeight="1" thickBot="1" x14ac:dyDescent="0.25">
      <c r="A7" s="516" t="s">
        <v>91</v>
      </c>
      <c r="B7" s="516"/>
      <c r="F7" s="181" t="s">
        <v>187</v>
      </c>
      <c r="G7" s="181" t="s">
        <v>188</v>
      </c>
      <c r="H7" s="181" t="s">
        <v>189</v>
      </c>
      <c r="I7" s="181" t="s">
        <v>190</v>
      </c>
      <c r="J7" s="181" t="s">
        <v>191</v>
      </c>
      <c r="K7" s="181" t="s">
        <v>192</v>
      </c>
      <c r="L7" s="181" t="s">
        <v>193</v>
      </c>
      <c r="M7" s="181" t="s">
        <v>194</v>
      </c>
      <c r="N7" s="181" t="s">
        <v>195</v>
      </c>
      <c r="O7" s="26">
        <v>10</v>
      </c>
      <c r="P7" s="26">
        <v>11</v>
      </c>
      <c r="Q7" s="26">
        <v>12</v>
      </c>
      <c r="R7" s="26">
        <v>13</v>
      </c>
      <c r="S7" s="26">
        <v>14</v>
      </c>
      <c r="T7" s="26">
        <v>15</v>
      </c>
      <c r="U7" s="26">
        <v>16</v>
      </c>
      <c r="V7" s="26">
        <v>17</v>
      </c>
      <c r="W7" s="26">
        <v>18</v>
      </c>
      <c r="X7" s="26">
        <v>19</v>
      </c>
      <c r="Y7" s="26">
        <v>20</v>
      </c>
      <c r="Z7" s="103" t="s">
        <v>22</v>
      </c>
    </row>
    <row r="8" spans="1:26" ht="6" customHeight="1" x14ac:dyDescent="0.2">
      <c r="A8" s="498"/>
      <c r="B8" s="498"/>
      <c r="C8" s="59"/>
      <c r="D8" s="59"/>
      <c r="E8" s="59"/>
      <c r="F8" s="59"/>
      <c r="G8" s="59"/>
      <c r="H8" s="59"/>
      <c r="I8" s="59"/>
      <c r="J8" s="59"/>
      <c r="K8" s="59"/>
      <c r="L8" s="59"/>
      <c r="M8" s="59"/>
      <c r="N8" s="59"/>
      <c r="O8" s="59"/>
      <c r="P8" s="59"/>
      <c r="Q8" s="59"/>
      <c r="R8" s="59"/>
      <c r="S8" s="59"/>
      <c r="T8" s="59"/>
      <c r="U8" s="59"/>
    </row>
    <row r="9" spans="1:26" ht="6" hidden="1" customHeight="1" x14ac:dyDescent="0.2">
      <c r="A9" s="34"/>
      <c r="B9" s="34"/>
      <c r="C9" s="59"/>
      <c r="D9" s="59"/>
      <c r="E9" s="59"/>
      <c r="F9" s="59"/>
      <c r="G9" s="59"/>
      <c r="H9" s="59"/>
      <c r="I9" s="59"/>
      <c r="J9" s="59"/>
      <c r="K9" s="59"/>
      <c r="L9" s="59"/>
      <c r="M9" s="59"/>
      <c r="N9" s="59"/>
      <c r="O9" s="59"/>
      <c r="P9" s="59"/>
      <c r="Q9" s="59"/>
      <c r="R9" s="59"/>
      <c r="S9" s="59"/>
      <c r="T9" s="59"/>
      <c r="U9" s="59"/>
    </row>
    <row r="10" spans="1:26" ht="13.5" customHeight="1" x14ac:dyDescent="0.2">
      <c r="A10" s="521" t="s">
        <v>89</v>
      </c>
      <c r="B10" s="521"/>
      <c r="C10" s="59"/>
      <c r="D10" s="59"/>
      <c r="E10" s="59"/>
      <c r="F10" s="59"/>
      <c r="G10" s="59"/>
      <c r="H10" s="59"/>
      <c r="I10" s="59"/>
      <c r="J10" s="59"/>
      <c r="K10" s="59"/>
      <c r="L10" s="59"/>
      <c r="M10" s="59"/>
      <c r="N10" s="59"/>
      <c r="O10" s="59"/>
      <c r="P10" s="59"/>
      <c r="Q10" s="59"/>
      <c r="R10" s="59"/>
      <c r="S10" s="59"/>
      <c r="T10" s="59"/>
      <c r="U10" s="59"/>
    </row>
    <row r="11" spans="1:26" ht="12" customHeight="1" x14ac:dyDescent="0.2">
      <c r="A11" s="498" t="s">
        <v>119</v>
      </c>
      <c r="B11" s="498"/>
      <c r="C11" s="1"/>
      <c r="D11" s="1"/>
      <c r="E11" s="1"/>
      <c r="F11" s="128">
        <v>96.162000000000006</v>
      </c>
      <c r="G11" s="128">
        <v>4.6959999999999997</v>
      </c>
      <c r="H11" s="128">
        <v>5.2119999999999997</v>
      </c>
      <c r="I11" s="128">
        <v>50.648000000000003</v>
      </c>
      <c r="J11" s="128" t="s">
        <v>285</v>
      </c>
      <c r="K11" s="128">
        <v>82.861999999999995</v>
      </c>
      <c r="L11" s="128" t="s">
        <v>285</v>
      </c>
      <c r="M11" s="128">
        <v>117.678</v>
      </c>
      <c r="N11" s="128">
        <v>26.343</v>
      </c>
      <c r="O11" s="128">
        <v>50.853000000000002</v>
      </c>
      <c r="P11" s="128">
        <v>35.381</v>
      </c>
      <c r="Q11" s="128">
        <v>97.046000000000006</v>
      </c>
      <c r="R11" s="128">
        <v>19.599</v>
      </c>
      <c r="S11" s="128">
        <v>82.319000000000003</v>
      </c>
      <c r="T11" s="128">
        <v>28.632000000000001</v>
      </c>
      <c r="U11" s="128">
        <v>38.762</v>
      </c>
      <c r="V11" s="128">
        <v>1.9790000000000001</v>
      </c>
      <c r="W11" s="128">
        <v>433.02699999999999</v>
      </c>
      <c r="X11" s="128" t="s">
        <v>285</v>
      </c>
      <c r="Y11" s="128">
        <v>4.88</v>
      </c>
      <c r="Z11" s="128">
        <v>1176.08</v>
      </c>
    </row>
    <row r="12" spans="1:26" ht="5.25" customHeight="1" x14ac:dyDescent="0.2">
      <c r="A12" s="57"/>
      <c r="C12" s="1"/>
      <c r="D12" s="1"/>
      <c r="E12" s="1"/>
      <c r="G12" s="59"/>
      <c r="H12" s="59"/>
      <c r="I12" s="59"/>
      <c r="J12" s="59"/>
      <c r="K12" s="59"/>
      <c r="L12" s="59"/>
      <c r="M12" s="59"/>
      <c r="N12" s="59"/>
      <c r="O12" s="135"/>
      <c r="P12" s="59"/>
      <c r="Q12" s="59"/>
      <c r="R12" s="59"/>
      <c r="S12" s="59"/>
      <c r="T12" s="59"/>
      <c r="U12" s="59"/>
      <c r="V12" s="59"/>
      <c r="W12" s="59"/>
      <c r="X12" s="59"/>
      <c r="Y12" s="41"/>
      <c r="Z12" s="41"/>
    </row>
    <row r="13" spans="1:26" ht="12" customHeight="1" x14ac:dyDescent="0.2">
      <c r="A13" s="513" t="s">
        <v>150</v>
      </c>
      <c r="B13" s="513"/>
      <c r="C13" s="1"/>
      <c r="D13" s="1"/>
      <c r="E13" s="1"/>
      <c r="T13" s="36"/>
      <c r="X13" s="36"/>
      <c r="Y13" s="41"/>
      <c r="Z13" s="41"/>
    </row>
    <row r="14" spans="1:26" ht="12" customHeight="1" x14ac:dyDescent="0.2">
      <c r="A14" s="497" t="s">
        <v>22</v>
      </c>
      <c r="B14" s="497"/>
      <c r="C14" s="1"/>
      <c r="D14" s="1"/>
      <c r="E14" s="1"/>
      <c r="F14" s="128">
        <v>83.287999999999997</v>
      </c>
      <c r="G14" s="128">
        <v>0.10199999999999999</v>
      </c>
      <c r="H14" s="128">
        <v>5.2119999999999997</v>
      </c>
      <c r="I14" s="128">
        <v>44.670999999999999</v>
      </c>
      <c r="J14" s="128" t="s">
        <v>285</v>
      </c>
      <c r="K14" s="128">
        <v>23.795000000000002</v>
      </c>
      <c r="L14" s="128" t="s">
        <v>285</v>
      </c>
      <c r="M14" s="128">
        <v>65.623999999999995</v>
      </c>
      <c r="N14" s="128">
        <v>22.414999999999999</v>
      </c>
      <c r="O14" s="128">
        <v>37.570999999999998</v>
      </c>
      <c r="P14" s="128">
        <v>5.899</v>
      </c>
      <c r="Q14" s="128">
        <v>97.046000000000006</v>
      </c>
      <c r="R14" s="128">
        <v>19.599</v>
      </c>
      <c r="S14" s="128">
        <v>3.2719999999999998</v>
      </c>
      <c r="T14" s="128">
        <v>0.91100000000000003</v>
      </c>
      <c r="U14" s="128">
        <v>5.35</v>
      </c>
      <c r="V14" s="128">
        <v>1.9790000000000001</v>
      </c>
      <c r="W14" s="128">
        <v>295.714</v>
      </c>
      <c r="X14" s="128" t="s">
        <v>285</v>
      </c>
      <c r="Y14" s="128" t="s">
        <v>285</v>
      </c>
      <c r="Z14" s="128">
        <v>712.44899999999996</v>
      </c>
    </row>
    <row r="15" spans="1:26" ht="11.25" customHeight="1" x14ac:dyDescent="0.2">
      <c r="A15" s="134"/>
      <c r="B15" s="60" t="s">
        <v>5</v>
      </c>
      <c r="C15" s="1"/>
      <c r="D15" s="1"/>
      <c r="E15" s="1"/>
      <c r="F15" s="36"/>
      <c r="G15" s="135"/>
      <c r="H15" s="36"/>
      <c r="I15" s="36"/>
      <c r="J15" s="36"/>
      <c r="K15" s="49"/>
      <c r="L15" s="36"/>
      <c r="M15" s="36"/>
      <c r="N15" s="36"/>
      <c r="O15" s="49"/>
      <c r="P15" s="36"/>
      <c r="Q15" s="36"/>
      <c r="R15" s="49"/>
      <c r="S15" s="36"/>
      <c r="T15" s="35"/>
      <c r="U15" s="36"/>
      <c r="V15" s="49"/>
      <c r="W15" s="36"/>
      <c r="X15" s="35"/>
      <c r="Y15" s="41"/>
      <c r="Z15" s="41"/>
    </row>
    <row r="16" spans="1:26" ht="11.25" customHeight="1" x14ac:dyDescent="0.2">
      <c r="A16" s="12"/>
      <c r="B16" s="60" t="s">
        <v>85</v>
      </c>
      <c r="C16" s="1"/>
      <c r="D16" s="1"/>
      <c r="E16" s="1"/>
      <c r="F16" s="129">
        <v>11.586</v>
      </c>
      <c r="G16" s="129">
        <v>0.10199999999999999</v>
      </c>
      <c r="H16" s="129">
        <v>0.68200000000000005</v>
      </c>
      <c r="I16" s="129" t="s">
        <v>285</v>
      </c>
      <c r="J16" s="129" t="s">
        <v>285</v>
      </c>
      <c r="K16" s="129">
        <v>1.9419999999999999</v>
      </c>
      <c r="L16" s="129" t="s">
        <v>285</v>
      </c>
      <c r="M16" s="129">
        <v>0.93799999999999994</v>
      </c>
      <c r="N16" s="129">
        <v>0.114</v>
      </c>
      <c r="O16" s="129" t="s">
        <v>285</v>
      </c>
      <c r="P16" s="129" t="s">
        <v>285</v>
      </c>
      <c r="Q16" s="129">
        <v>7.0549999999999997</v>
      </c>
      <c r="R16" s="129">
        <v>2.109</v>
      </c>
      <c r="S16" s="129" t="s">
        <v>285</v>
      </c>
      <c r="T16" s="129">
        <v>0.91100000000000003</v>
      </c>
      <c r="U16" s="129">
        <v>1.0740000000000001</v>
      </c>
      <c r="V16" s="129">
        <v>1.234</v>
      </c>
      <c r="W16" s="129">
        <v>1.5189999999999999</v>
      </c>
      <c r="X16" s="129" t="s">
        <v>285</v>
      </c>
      <c r="Y16" s="129" t="s">
        <v>285</v>
      </c>
      <c r="Z16" s="129">
        <v>29.265000000000001</v>
      </c>
    </row>
    <row r="17" spans="1:255" ht="11.25" customHeight="1" x14ac:dyDescent="0.2">
      <c r="A17" s="12"/>
      <c r="B17" s="60" t="s">
        <v>86</v>
      </c>
      <c r="C17" s="1"/>
      <c r="D17" s="1"/>
      <c r="E17" s="1"/>
      <c r="F17" s="129">
        <v>11.497999999999999</v>
      </c>
      <c r="G17" s="129" t="s">
        <v>285</v>
      </c>
      <c r="H17" s="129" t="s">
        <v>285</v>
      </c>
      <c r="I17" s="129" t="s">
        <v>285</v>
      </c>
      <c r="J17" s="129" t="s">
        <v>285</v>
      </c>
      <c r="K17" s="129" t="s">
        <v>285</v>
      </c>
      <c r="L17" s="129" t="s">
        <v>285</v>
      </c>
      <c r="M17" s="129" t="s">
        <v>285</v>
      </c>
      <c r="N17" s="129" t="s">
        <v>285</v>
      </c>
      <c r="O17" s="129" t="s">
        <v>285</v>
      </c>
      <c r="P17" s="129" t="s">
        <v>285</v>
      </c>
      <c r="Q17" s="129">
        <v>17.803999999999998</v>
      </c>
      <c r="R17" s="129">
        <v>5.9109999999999996</v>
      </c>
      <c r="S17" s="129" t="s">
        <v>285</v>
      </c>
      <c r="T17" s="129" t="s">
        <v>285</v>
      </c>
      <c r="U17" s="129" t="s">
        <v>285</v>
      </c>
      <c r="V17" s="129" t="s">
        <v>285</v>
      </c>
      <c r="W17" s="129">
        <v>4.6619999999999999</v>
      </c>
      <c r="X17" s="129" t="s">
        <v>285</v>
      </c>
      <c r="Y17" s="129" t="s">
        <v>285</v>
      </c>
      <c r="Z17" s="129">
        <v>39.875</v>
      </c>
    </row>
    <row r="18" spans="1:255" ht="11.25" customHeight="1" x14ac:dyDescent="0.2">
      <c r="A18" s="12"/>
      <c r="B18" s="60" t="s">
        <v>87</v>
      </c>
      <c r="C18" s="1"/>
      <c r="D18" s="1"/>
      <c r="E18" s="1"/>
      <c r="F18" s="129">
        <v>10.215999999999999</v>
      </c>
      <c r="G18" s="129" t="s">
        <v>285</v>
      </c>
      <c r="H18" s="129">
        <v>4.53</v>
      </c>
      <c r="I18" s="129" t="s">
        <v>285</v>
      </c>
      <c r="J18" s="129" t="s">
        <v>285</v>
      </c>
      <c r="K18" s="129" t="s">
        <v>285</v>
      </c>
      <c r="L18" s="129" t="s">
        <v>285</v>
      </c>
      <c r="M18" s="129">
        <v>37.078000000000003</v>
      </c>
      <c r="N18" s="129">
        <v>3.5259999999999998</v>
      </c>
      <c r="O18" s="129">
        <v>18.282</v>
      </c>
      <c r="P18" s="129">
        <v>5.899</v>
      </c>
      <c r="Q18" s="129">
        <v>9.5210000000000008</v>
      </c>
      <c r="R18" s="129">
        <v>11.58</v>
      </c>
      <c r="S18" s="129" t="s">
        <v>285</v>
      </c>
      <c r="T18" s="129" t="s">
        <v>285</v>
      </c>
      <c r="U18" s="129">
        <v>3.5939999999999999</v>
      </c>
      <c r="V18" s="129" t="s">
        <v>285</v>
      </c>
      <c r="W18" s="129">
        <v>155.69300000000001</v>
      </c>
      <c r="X18" s="129" t="s">
        <v>285</v>
      </c>
      <c r="Y18" s="129" t="s">
        <v>285</v>
      </c>
      <c r="Z18" s="129">
        <v>259.91800000000001</v>
      </c>
    </row>
    <row r="19" spans="1:255" ht="11.25" customHeight="1" x14ac:dyDescent="0.2">
      <c r="A19" s="12"/>
      <c r="B19" s="60" t="s">
        <v>186</v>
      </c>
      <c r="C19" s="1"/>
      <c r="D19" s="1"/>
      <c r="E19" s="1"/>
      <c r="F19" s="129">
        <v>5.0030000000000001</v>
      </c>
      <c r="G19" s="129" t="s">
        <v>285</v>
      </c>
      <c r="H19" s="129" t="s">
        <v>285</v>
      </c>
      <c r="I19" s="129">
        <v>3.984</v>
      </c>
      <c r="J19" s="129" t="s">
        <v>285</v>
      </c>
      <c r="K19" s="129">
        <v>5.7930000000000001</v>
      </c>
      <c r="L19" s="129" t="s">
        <v>285</v>
      </c>
      <c r="M19" s="129" t="s">
        <v>285</v>
      </c>
      <c r="N19" s="129" t="s">
        <v>285</v>
      </c>
      <c r="O19" s="129">
        <v>5.7919999999999998</v>
      </c>
      <c r="P19" s="129" t="s">
        <v>285</v>
      </c>
      <c r="Q19" s="129">
        <v>59.975000000000001</v>
      </c>
      <c r="R19" s="129" t="s">
        <v>285</v>
      </c>
      <c r="S19" s="129">
        <v>3.2719999999999998</v>
      </c>
      <c r="T19" s="129" t="s">
        <v>285</v>
      </c>
      <c r="U19" s="129" t="s">
        <v>285</v>
      </c>
      <c r="V19" s="129" t="s">
        <v>285</v>
      </c>
      <c r="W19" s="129">
        <v>20.882999999999999</v>
      </c>
      <c r="X19" s="129" t="s">
        <v>285</v>
      </c>
      <c r="Y19" s="129" t="s">
        <v>285</v>
      </c>
      <c r="Z19" s="129">
        <v>104.703</v>
      </c>
    </row>
    <row r="20" spans="1:255" ht="11.25" customHeight="1" x14ac:dyDescent="0.2">
      <c r="A20" s="12"/>
      <c r="B20" s="60" t="s">
        <v>183</v>
      </c>
      <c r="C20" s="1"/>
      <c r="D20" s="1"/>
      <c r="E20" s="1"/>
      <c r="F20" s="129">
        <v>4.7789999999999999</v>
      </c>
      <c r="G20" s="129" t="s">
        <v>285</v>
      </c>
      <c r="H20" s="129" t="s">
        <v>285</v>
      </c>
      <c r="I20" s="129" t="s">
        <v>285</v>
      </c>
      <c r="J20" s="129" t="s">
        <v>285</v>
      </c>
      <c r="K20" s="129">
        <v>16.059999999999999</v>
      </c>
      <c r="L20" s="129" t="s">
        <v>285</v>
      </c>
      <c r="M20" s="129">
        <v>12.42</v>
      </c>
      <c r="N20" s="129">
        <v>5.8970000000000002</v>
      </c>
      <c r="O20" s="129" t="s">
        <v>285</v>
      </c>
      <c r="P20" s="129" t="s">
        <v>285</v>
      </c>
      <c r="Q20" s="129" t="s">
        <v>285</v>
      </c>
      <c r="R20" s="129" t="s">
        <v>285</v>
      </c>
      <c r="S20" s="129" t="s">
        <v>285</v>
      </c>
      <c r="T20" s="129" t="s">
        <v>285</v>
      </c>
      <c r="U20" s="129">
        <v>0.68200000000000005</v>
      </c>
      <c r="V20" s="129" t="s">
        <v>285</v>
      </c>
      <c r="W20" s="129">
        <v>7.14</v>
      </c>
      <c r="X20" s="129" t="s">
        <v>285</v>
      </c>
      <c r="Y20" s="129" t="s">
        <v>285</v>
      </c>
      <c r="Z20" s="129">
        <v>46.978000000000002</v>
      </c>
    </row>
    <row r="21" spans="1:255" ht="5.25" customHeight="1" x14ac:dyDescent="0.2">
      <c r="A21" s="17"/>
      <c r="B21" s="1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IU21" s="148"/>
    </row>
    <row r="22" spans="1:255" ht="5.25" customHeight="1" x14ac:dyDescent="0.2">
      <c r="A22" s="61"/>
      <c r="B22" s="61"/>
      <c r="C22" s="149"/>
      <c r="D22" s="58"/>
      <c r="E22" s="21"/>
      <c r="F22" s="21"/>
      <c r="G22" s="21"/>
      <c r="H22" s="58"/>
      <c r="I22" s="21"/>
      <c r="J22" s="21"/>
      <c r="K22" s="21"/>
      <c r="L22" s="58"/>
      <c r="M22" s="21"/>
      <c r="N22" s="21"/>
      <c r="O22" s="21"/>
      <c r="P22" s="58"/>
      <c r="Q22" s="21"/>
      <c r="R22" s="21"/>
      <c r="S22" s="58"/>
      <c r="T22" s="21"/>
      <c r="U22" s="36"/>
    </row>
    <row r="23" spans="1:255" ht="12" customHeight="1" x14ac:dyDescent="0.2">
      <c r="A23" s="513" t="s">
        <v>151</v>
      </c>
      <c r="B23" s="513"/>
      <c r="U23" s="35"/>
      <c r="X23" s="41"/>
    </row>
    <row r="24" spans="1:255" ht="12" customHeight="1" x14ac:dyDescent="0.2">
      <c r="A24" s="497" t="s">
        <v>22</v>
      </c>
      <c r="B24" s="497"/>
      <c r="C24" s="1"/>
      <c r="D24" s="1"/>
      <c r="E24" s="1"/>
      <c r="F24" s="128">
        <v>12.874000000000001</v>
      </c>
      <c r="G24" s="128">
        <v>4.5940000000000003</v>
      </c>
      <c r="H24" s="128" t="s">
        <v>285</v>
      </c>
      <c r="I24" s="128">
        <v>5.9779999999999998</v>
      </c>
      <c r="J24" s="128" t="s">
        <v>285</v>
      </c>
      <c r="K24" s="128">
        <v>59.067</v>
      </c>
      <c r="L24" s="128" t="s">
        <v>285</v>
      </c>
      <c r="M24" s="128">
        <v>52.052999999999997</v>
      </c>
      <c r="N24" s="128">
        <v>3.9279999999999999</v>
      </c>
      <c r="O24" s="128">
        <v>13.282</v>
      </c>
      <c r="P24" s="128">
        <v>29.481999999999999</v>
      </c>
      <c r="Q24" s="128" t="s">
        <v>285</v>
      </c>
      <c r="R24" s="128" t="s">
        <v>285</v>
      </c>
      <c r="S24" s="128">
        <v>79.046999999999997</v>
      </c>
      <c r="T24" s="128">
        <v>27.722000000000001</v>
      </c>
      <c r="U24" s="128">
        <v>33.411999999999999</v>
      </c>
      <c r="V24" s="128" t="s">
        <v>285</v>
      </c>
      <c r="W24" s="128">
        <v>137.31200000000001</v>
      </c>
      <c r="X24" s="128" t="s">
        <v>285</v>
      </c>
      <c r="Y24" s="128">
        <v>4.88</v>
      </c>
      <c r="Z24" s="128">
        <v>463.63099999999997</v>
      </c>
    </row>
    <row r="25" spans="1:255" ht="10.5" customHeight="1" x14ac:dyDescent="0.2">
      <c r="A25" s="134"/>
      <c r="B25" s="60" t="s">
        <v>5</v>
      </c>
      <c r="C25" s="1"/>
      <c r="D25" s="1"/>
      <c r="E25" s="1"/>
      <c r="F25" s="36"/>
      <c r="G25" s="135"/>
      <c r="H25" s="36"/>
      <c r="I25" s="36"/>
      <c r="J25" s="36"/>
      <c r="K25" s="49"/>
      <c r="L25" s="36"/>
      <c r="M25" s="36"/>
      <c r="N25" s="36"/>
      <c r="O25" s="49"/>
      <c r="P25" s="36"/>
      <c r="Q25" s="36"/>
      <c r="R25" s="49"/>
      <c r="S25" s="36"/>
      <c r="T25" s="35"/>
      <c r="U25" s="36"/>
      <c r="V25" s="49"/>
      <c r="W25" s="36"/>
      <c r="X25" s="35"/>
      <c r="Y25" s="41"/>
      <c r="Z25" s="41"/>
    </row>
    <row r="26" spans="1:255" ht="10.5" customHeight="1" x14ac:dyDescent="0.2">
      <c r="A26" s="12"/>
      <c r="B26" s="60" t="s">
        <v>88</v>
      </c>
      <c r="C26" s="1"/>
      <c r="D26" s="1"/>
      <c r="E26" s="1"/>
      <c r="F26" s="129">
        <v>12.874000000000001</v>
      </c>
      <c r="G26" s="129">
        <v>4.5940000000000003</v>
      </c>
      <c r="H26" s="129" t="s">
        <v>285</v>
      </c>
      <c r="I26" s="129">
        <v>5.9779999999999998</v>
      </c>
      <c r="J26" s="129" t="s">
        <v>285</v>
      </c>
      <c r="K26" s="129">
        <v>59.067</v>
      </c>
      <c r="L26" s="129" t="s">
        <v>285</v>
      </c>
      <c r="M26" s="129">
        <v>52.052999999999997</v>
      </c>
      <c r="N26" s="129">
        <v>3.9279999999999999</v>
      </c>
      <c r="O26" s="129">
        <v>13.282</v>
      </c>
      <c r="P26" s="129">
        <v>29.481999999999999</v>
      </c>
      <c r="Q26" s="129" t="s">
        <v>285</v>
      </c>
      <c r="R26" s="129" t="s">
        <v>285</v>
      </c>
      <c r="S26" s="129">
        <v>79.046999999999997</v>
      </c>
      <c r="T26" s="129">
        <v>27.722000000000001</v>
      </c>
      <c r="U26" s="129">
        <v>33.411999999999999</v>
      </c>
      <c r="V26" s="129" t="s">
        <v>285</v>
      </c>
      <c r="W26" s="129">
        <v>135.61000000000001</v>
      </c>
      <c r="X26" s="129" t="s">
        <v>285</v>
      </c>
      <c r="Y26" s="129">
        <v>4.88</v>
      </c>
      <c r="Z26" s="129">
        <v>461.928</v>
      </c>
    </row>
    <row r="27" spans="1:255" ht="5.25" customHeight="1" x14ac:dyDescent="0.2">
      <c r="A27" s="17"/>
      <c r="B27" s="1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55" ht="5.25" customHeight="1" x14ac:dyDescent="0.2">
      <c r="A28" s="60"/>
      <c r="B28" s="60"/>
      <c r="C28" s="5"/>
      <c r="D28" s="48"/>
      <c r="E28" s="5"/>
      <c r="F28" s="5"/>
      <c r="G28" s="5"/>
      <c r="H28" s="48"/>
      <c r="I28" s="5"/>
      <c r="J28" s="5"/>
      <c r="K28" s="5"/>
      <c r="L28" s="48"/>
      <c r="M28" s="5"/>
      <c r="N28" s="5"/>
      <c r="O28" s="5"/>
      <c r="P28" s="48"/>
      <c r="Q28" s="5"/>
      <c r="R28" s="5"/>
      <c r="S28" s="48"/>
      <c r="T28" s="5"/>
      <c r="U28" s="36"/>
    </row>
    <row r="29" spans="1:255" ht="11.25" customHeight="1" x14ac:dyDescent="0.2">
      <c r="A29" s="232" t="s">
        <v>152</v>
      </c>
      <c r="B29" s="232"/>
      <c r="C29" s="232"/>
      <c r="U29" s="35"/>
    </row>
    <row r="30" spans="1:255" ht="11.25" customHeight="1" x14ac:dyDescent="0.2">
      <c r="A30" s="497" t="s">
        <v>22</v>
      </c>
      <c r="B30" s="497"/>
      <c r="C30" s="1"/>
      <c r="D30" s="1"/>
      <c r="E30" s="1"/>
      <c r="F30" s="128" t="s">
        <v>285</v>
      </c>
      <c r="G30" s="128" t="s">
        <v>285</v>
      </c>
      <c r="H30" s="128" t="s">
        <v>285</v>
      </c>
      <c r="I30" s="128" t="s">
        <v>285</v>
      </c>
      <c r="J30" s="128" t="s">
        <v>285</v>
      </c>
      <c r="K30" s="128" t="s">
        <v>285</v>
      </c>
      <c r="L30" s="128" t="s">
        <v>285</v>
      </c>
      <c r="M30" s="128" t="s">
        <v>285</v>
      </c>
      <c r="N30" s="128" t="s">
        <v>285</v>
      </c>
      <c r="O30" s="128" t="s">
        <v>285</v>
      </c>
      <c r="P30" s="128" t="s">
        <v>285</v>
      </c>
      <c r="Q30" s="128" t="s">
        <v>285</v>
      </c>
      <c r="R30" s="128" t="s">
        <v>285</v>
      </c>
      <c r="S30" s="128" t="s">
        <v>285</v>
      </c>
      <c r="T30" s="128" t="s">
        <v>285</v>
      </c>
      <c r="U30" s="128" t="s">
        <v>285</v>
      </c>
      <c r="V30" s="128" t="s">
        <v>285</v>
      </c>
      <c r="W30" s="128" t="s">
        <v>285</v>
      </c>
      <c r="X30" s="128" t="s">
        <v>285</v>
      </c>
      <c r="Y30" s="128" t="s">
        <v>285</v>
      </c>
      <c r="Z30" s="128" t="s">
        <v>285</v>
      </c>
    </row>
    <row r="31" spans="1:255" ht="5.25" customHeight="1" x14ac:dyDescent="0.2">
      <c r="A31" s="17"/>
      <c r="B31" s="17"/>
      <c r="C31" s="1"/>
      <c r="D31" s="1"/>
      <c r="E31" s="1"/>
      <c r="F31" s="148"/>
      <c r="G31" s="148"/>
      <c r="H31" s="148"/>
      <c r="I31" s="148"/>
      <c r="J31" s="148"/>
      <c r="K31" s="148"/>
      <c r="L31" s="148"/>
      <c r="M31" s="148"/>
      <c r="N31" s="148"/>
      <c r="O31" s="148"/>
      <c r="P31" s="148"/>
      <c r="Q31" s="148"/>
      <c r="R31" s="148"/>
      <c r="S31" s="148"/>
      <c r="T31" s="148"/>
      <c r="U31" s="148"/>
      <c r="V31" s="148"/>
      <c r="W31" s="148"/>
      <c r="X31" s="148"/>
      <c r="Y31" s="148"/>
      <c r="Z31" s="148"/>
    </row>
    <row r="32" spans="1:255" ht="5.25" customHeight="1" x14ac:dyDescent="0.2">
      <c r="A32" s="60"/>
      <c r="B32" s="60"/>
      <c r="C32" s="1"/>
      <c r="D32" s="1"/>
      <c r="E32" s="1"/>
      <c r="F32" s="5"/>
      <c r="G32" s="48"/>
      <c r="H32" s="5"/>
      <c r="I32" s="5"/>
      <c r="J32" s="5"/>
      <c r="K32" s="48"/>
      <c r="L32" s="5"/>
      <c r="M32" s="5"/>
      <c r="N32" s="5"/>
      <c r="O32" s="48"/>
      <c r="P32" s="5"/>
      <c r="Q32" s="5"/>
      <c r="R32" s="48"/>
      <c r="S32" s="5"/>
      <c r="T32" s="35"/>
      <c r="U32" s="5"/>
      <c r="V32" s="48"/>
      <c r="W32" s="5"/>
      <c r="X32" s="35"/>
      <c r="Y32" s="41"/>
      <c r="Z32" s="41"/>
    </row>
    <row r="33" spans="1:26" ht="11.25" customHeight="1" x14ac:dyDescent="0.2">
      <c r="A33" s="513" t="s">
        <v>153</v>
      </c>
      <c r="B33" s="513"/>
      <c r="C33" s="1"/>
      <c r="D33" s="1"/>
      <c r="E33" s="1"/>
      <c r="F33" s="150"/>
      <c r="G33" s="150"/>
      <c r="H33" s="150"/>
      <c r="I33" s="150"/>
      <c r="J33" s="37"/>
      <c r="K33" s="48"/>
      <c r="L33" s="37"/>
      <c r="M33" s="37"/>
      <c r="N33" s="37"/>
      <c r="O33" s="48"/>
      <c r="P33" s="37"/>
      <c r="Q33" s="37"/>
      <c r="R33" s="48"/>
      <c r="S33" s="37"/>
      <c r="T33" s="151"/>
      <c r="U33" s="37"/>
      <c r="V33" s="48"/>
      <c r="W33" s="37"/>
      <c r="X33" s="151"/>
      <c r="Y33" s="41"/>
      <c r="Z33" s="41"/>
    </row>
    <row r="34" spans="1:26" ht="11.25" customHeight="1" x14ac:dyDescent="0.2">
      <c r="A34" s="497" t="s">
        <v>22</v>
      </c>
      <c r="B34" s="497"/>
      <c r="C34" s="1"/>
      <c r="D34" s="1"/>
      <c r="E34" s="1"/>
      <c r="F34" s="128" t="s">
        <v>285</v>
      </c>
      <c r="G34" s="128" t="s">
        <v>285</v>
      </c>
      <c r="H34" s="128" t="s">
        <v>285</v>
      </c>
      <c r="I34" s="128" t="s">
        <v>285</v>
      </c>
      <c r="J34" s="128" t="s">
        <v>285</v>
      </c>
      <c r="K34" s="128" t="s">
        <v>285</v>
      </c>
      <c r="L34" s="128" t="s">
        <v>285</v>
      </c>
      <c r="M34" s="128" t="s">
        <v>285</v>
      </c>
      <c r="N34" s="128" t="s">
        <v>285</v>
      </c>
      <c r="O34" s="128" t="s">
        <v>285</v>
      </c>
      <c r="P34" s="128" t="s">
        <v>285</v>
      </c>
      <c r="Q34" s="128" t="s">
        <v>285</v>
      </c>
      <c r="R34" s="128" t="s">
        <v>285</v>
      </c>
      <c r="S34" s="128" t="s">
        <v>285</v>
      </c>
      <c r="T34" s="128" t="s">
        <v>285</v>
      </c>
      <c r="U34" s="128" t="s">
        <v>285</v>
      </c>
      <c r="V34" s="128" t="s">
        <v>285</v>
      </c>
      <c r="W34" s="128" t="s">
        <v>285</v>
      </c>
      <c r="X34" s="128" t="s">
        <v>285</v>
      </c>
      <c r="Y34" s="128" t="s">
        <v>285</v>
      </c>
      <c r="Z34" s="128" t="s">
        <v>285</v>
      </c>
    </row>
    <row r="35" spans="1:26" ht="5.25" customHeight="1" thickBot="1" x14ac:dyDescent="0.25">
      <c r="A35" s="158"/>
      <c r="B35" s="158"/>
      <c r="C35" s="162"/>
      <c r="D35" s="162"/>
      <c r="E35" s="162"/>
      <c r="F35" s="162"/>
      <c r="G35" s="162"/>
      <c r="H35" s="162"/>
      <c r="I35" s="162"/>
      <c r="J35" s="162"/>
      <c r="K35" s="162"/>
      <c r="L35" s="162"/>
      <c r="M35" s="162"/>
      <c r="N35" s="162"/>
      <c r="O35" s="162"/>
      <c r="P35" s="162"/>
      <c r="Q35" s="162"/>
      <c r="R35" s="162"/>
      <c r="S35" s="162"/>
      <c r="T35" s="162"/>
      <c r="U35" s="162"/>
      <c r="V35" s="162"/>
      <c r="W35" s="162"/>
      <c r="X35" s="43"/>
      <c r="Y35" s="43"/>
      <c r="Z35" s="43"/>
    </row>
    <row r="36" spans="1:26" ht="5.25" customHeight="1" thickBot="1" x14ac:dyDescent="0.25">
      <c r="A36" s="158"/>
      <c r="B36" s="158"/>
      <c r="C36" s="162"/>
      <c r="D36" s="162"/>
      <c r="E36" s="162"/>
      <c r="F36" s="162"/>
      <c r="G36" s="162"/>
      <c r="H36" s="162"/>
      <c r="I36" s="162"/>
      <c r="J36" s="162"/>
      <c r="K36" s="162"/>
      <c r="L36" s="162"/>
      <c r="M36" s="162"/>
      <c r="N36" s="162"/>
      <c r="O36" s="162"/>
      <c r="P36" s="162"/>
      <c r="Q36" s="162"/>
      <c r="R36" s="162"/>
      <c r="S36" s="162"/>
      <c r="T36" s="162"/>
      <c r="U36" s="162"/>
      <c r="V36" s="162"/>
      <c r="W36" s="162"/>
      <c r="X36" s="283"/>
      <c r="Y36" s="283"/>
      <c r="Z36" s="283"/>
    </row>
    <row r="37" spans="1:26" ht="10.5" customHeight="1" x14ac:dyDescent="0.2">
      <c r="A37" s="60"/>
      <c r="B37" s="60"/>
      <c r="C37" s="35"/>
      <c r="D37" s="48"/>
      <c r="E37" s="35"/>
      <c r="F37" s="35"/>
      <c r="G37" s="35"/>
      <c r="H37" s="48"/>
      <c r="I37" s="35"/>
      <c r="J37" s="35"/>
      <c r="K37" s="35"/>
      <c r="L37" s="48"/>
      <c r="M37" s="35"/>
      <c r="N37" s="35"/>
      <c r="O37" s="35"/>
      <c r="P37" s="48"/>
      <c r="Q37" s="35"/>
      <c r="R37" s="35"/>
      <c r="S37" s="48"/>
      <c r="T37" s="35"/>
      <c r="U37" s="36"/>
    </row>
    <row r="38" spans="1:26" ht="14.25" customHeight="1" x14ac:dyDescent="0.2">
      <c r="A38" s="521" t="s">
        <v>90</v>
      </c>
      <c r="B38" s="521"/>
      <c r="C38" s="35"/>
      <c r="D38" s="48"/>
      <c r="E38" s="35"/>
      <c r="F38" s="35"/>
      <c r="G38" s="35"/>
      <c r="H38" s="48"/>
      <c r="I38" s="35"/>
      <c r="J38" s="35"/>
      <c r="K38" s="35"/>
      <c r="L38" s="48"/>
      <c r="M38" s="35"/>
      <c r="N38" s="35"/>
      <c r="O38" s="35"/>
      <c r="P38" s="48"/>
      <c r="Q38" s="35"/>
      <c r="R38" s="35"/>
      <c r="S38" s="48"/>
      <c r="T38" s="35"/>
      <c r="U38" s="36"/>
    </row>
    <row r="39" spans="1:26" ht="11.25" customHeight="1" x14ac:dyDescent="0.2">
      <c r="A39" s="498" t="s">
        <v>120</v>
      </c>
      <c r="B39" s="498"/>
      <c r="C39" s="1"/>
      <c r="D39" s="1"/>
      <c r="E39" s="1"/>
      <c r="F39" s="128">
        <v>56.728999999999999</v>
      </c>
      <c r="G39" s="128">
        <v>4.7300000000000004</v>
      </c>
      <c r="H39" s="128">
        <v>36.405000000000001</v>
      </c>
      <c r="I39" s="128">
        <v>65.784999999999997</v>
      </c>
      <c r="J39" s="128">
        <v>7.81</v>
      </c>
      <c r="K39" s="128">
        <v>157.893</v>
      </c>
      <c r="L39" s="128">
        <v>65.361000000000004</v>
      </c>
      <c r="M39" s="128">
        <v>245.26599999999999</v>
      </c>
      <c r="N39" s="128">
        <v>129.87100000000001</v>
      </c>
      <c r="O39" s="128">
        <v>157.17699999999999</v>
      </c>
      <c r="P39" s="128">
        <v>30.233000000000001</v>
      </c>
      <c r="Q39" s="128">
        <v>99.963999999999999</v>
      </c>
      <c r="R39" s="128">
        <v>53.186</v>
      </c>
      <c r="S39" s="128">
        <v>23.998999999999999</v>
      </c>
      <c r="T39" s="128">
        <v>32.805999999999997</v>
      </c>
      <c r="U39" s="128">
        <v>10.215999999999999</v>
      </c>
      <c r="V39" s="128">
        <v>9.0210000000000008</v>
      </c>
      <c r="W39" s="128">
        <v>593.16399999999999</v>
      </c>
      <c r="X39" s="128" t="s">
        <v>285</v>
      </c>
      <c r="Y39" s="128">
        <v>11.016999999999999</v>
      </c>
      <c r="Z39" s="128">
        <v>1790.634</v>
      </c>
    </row>
    <row r="40" spans="1:26" ht="6" customHeight="1" x14ac:dyDescent="0.2">
      <c r="A40" s="57"/>
      <c r="C40" s="1"/>
      <c r="D40" s="1"/>
      <c r="E40" s="1"/>
      <c r="G40" s="59"/>
      <c r="H40" s="59"/>
      <c r="I40" s="59"/>
      <c r="J40" s="59"/>
      <c r="K40" s="59"/>
      <c r="L40" s="59"/>
      <c r="M40" s="59"/>
      <c r="N40" s="59"/>
      <c r="O40" s="135"/>
      <c r="P40" s="59"/>
      <c r="Q40" s="59"/>
      <c r="R40" s="59"/>
      <c r="S40" s="59"/>
      <c r="T40" s="35"/>
      <c r="U40" s="59"/>
      <c r="V40" s="59"/>
      <c r="W40" s="59"/>
      <c r="X40" s="35"/>
      <c r="Y40" s="41"/>
      <c r="Z40" s="41"/>
    </row>
    <row r="41" spans="1:26" ht="11.25" customHeight="1" x14ac:dyDescent="0.2">
      <c r="A41" s="513" t="s">
        <v>150</v>
      </c>
      <c r="B41" s="513"/>
      <c r="C41" s="1"/>
      <c r="D41" s="1"/>
      <c r="E41" s="1"/>
      <c r="T41" s="35"/>
      <c r="X41" s="35"/>
      <c r="Y41" s="41"/>
      <c r="Z41" s="41"/>
    </row>
    <row r="42" spans="1:26" ht="11.25" customHeight="1" x14ac:dyDescent="0.2">
      <c r="A42" s="497" t="s">
        <v>22</v>
      </c>
      <c r="B42" s="497"/>
      <c r="C42" s="1"/>
      <c r="D42" s="1"/>
      <c r="E42" s="1"/>
      <c r="F42" s="128">
        <v>34.945</v>
      </c>
      <c r="G42" s="128" t="s">
        <v>285</v>
      </c>
      <c r="H42" s="128">
        <v>10.863</v>
      </c>
      <c r="I42" s="128">
        <v>53.959000000000003</v>
      </c>
      <c r="J42" s="128" t="s">
        <v>285</v>
      </c>
      <c r="K42" s="128">
        <v>43.676000000000002</v>
      </c>
      <c r="L42" s="128">
        <v>21.15</v>
      </c>
      <c r="M42" s="128">
        <v>128.244</v>
      </c>
      <c r="N42" s="128">
        <v>52.868000000000002</v>
      </c>
      <c r="O42" s="128">
        <v>119.036</v>
      </c>
      <c r="P42" s="128">
        <v>10.151999999999999</v>
      </c>
      <c r="Q42" s="128">
        <v>67.591999999999999</v>
      </c>
      <c r="R42" s="128">
        <v>40.503999999999998</v>
      </c>
      <c r="S42" s="128">
        <v>2.5299999999999998</v>
      </c>
      <c r="T42" s="128">
        <v>1.4330000000000001</v>
      </c>
      <c r="U42" s="128">
        <v>3.55</v>
      </c>
      <c r="V42" s="128">
        <v>8.9749999999999996</v>
      </c>
      <c r="W42" s="128">
        <v>287.46499999999997</v>
      </c>
      <c r="X42" s="128" t="s">
        <v>285</v>
      </c>
      <c r="Y42" s="128">
        <v>1.7250000000000001</v>
      </c>
      <c r="Z42" s="128">
        <v>888.66600000000005</v>
      </c>
    </row>
    <row r="43" spans="1:26" ht="10.5" customHeight="1" x14ac:dyDescent="0.2">
      <c r="A43" s="134"/>
      <c r="B43" s="60" t="s">
        <v>5</v>
      </c>
      <c r="C43" s="1"/>
      <c r="D43" s="1"/>
      <c r="E43" s="1"/>
      <c r="F43" s="36"/>
      <c r="G43" s="135"/>
      <c r="H43" s="36"/>
      <c r="I43" s="36"/>
      <c r="J43" s="36"/>
      <c r="K43" s="49"/>
      <c r="L43" s="36"/>
      <c r="M43" s="36"/>
      <c r="N43" s="36"/>
      <c r="O43" s="49"/>
      <c r="P43" s="36"/>
      <c r="Q43" s="36"/>
      <c r="R43" s="49"/>
      <c r="S43" s="36"/>
      <c r="T43" s="5"/>
      <c r="U43" s="36"/>
      <c r="V43" s="49"/>
      <c r="W43" s="36"/>
      <c r="X43" s="5"/>
      <c r="Y43" s="41"/>
      <c r="Z43" s="41"/>
    </row>
    <row r="44" spans="1:26" ht="10.5" customHeight="1" x14ac:dyDescent="0.2">
      <c r="A44" s="12"/>
      <c r="B44" s="60" t="s">
        <v>85</v>
      </c>
      <c r="C44" s="1"/>
      <c r="D44" s="1"/>
      <c r="E44" s="1"/>
      <c r="F44" s="129">
        <v>4.34</v>
      </c>
      <c r="G44" s="129" t="s">
        <v>285</v>
      </c>
      <c r="H44" s="129" t="s">
        <v>285</v>
      </c>
      <c r="I44" s="129">
        <v>3.492</v>
      </c>
      <c r="J44" s="129" t="s">
        <v>285</v>
      </c>
      <c r="K44" s="129">
        <v>1.95</v>
      </c>
      <c r="L44" s="129" t="s">
        <v>285</v>
      </c>
      <c r="M44" s="129">
        <v>15.712999999999999</v>
      </c>
      <c r="N44" s="129">
        <v>1.829</v>
      </c>
      <c r="O44" s="129">
        <v>0.90900000000000003</v>
      </c>
      <c r="P44" s="129">
        <v>6.9000000000000006E-2</v>
      </c>
      <c r="Q44" s="129">
        <v>7.2190000000000003</v>
      </c>
      <c r="R44" s="129">
        <v>0.77500000000000002</v>
      </c>
      <c r="S44" s="129" t="s">
        <v>285</v>
      </c>
      <c r="T44" s="129">
        <v>1.4330000000000001</v>
      </c>
      <c r="U44" s="129">
        <v>0.156</v>
      </c>
      <c r="V44" s="129">
        <v>0.372</v>
      </c>
      <c r="W44" s="129">
        <v>5.18</v>
      </c>
      <c r="X44" s="129" t="s">
        <v>285</v>
      </c>
      <c r="Y44" s="129">
        <v>1.7250000000000001</v>
      </c>
      <c r="Z44" s="129">
        <v>45.161999999999999</v>
      </c>
    </row>
    <row r="45" spans="1:26" ht="10.5" customHeight="1" x14ac:dyDescent="0.2">
      <c r="A45" s="12"/>
      <c r="B45" s="60" t="s">
        <v>86</v>
      </c>
      <c r="C45" s="1"/>
      <c r="D45" s="1"/>
      <c r="E45" s="1"/>
      <c r="F45" s="129">
        <v>6.9320000000000004</v>
      </c>
      <c r="G45" s="129" t="s">
        <v>285</v>
      </c>
      <c r="H45" s="129" t="s">
        <v>285</v>
      </c>
      <c r="I45" s="129" t="s">
        <v>285</v>
      </c>
      <c r="J45" s="129" t="s">
        <v>285</v>
      </c>
      <c r="K45" s="129" t="s">
        <v>285</v>
      </c>
      <c r="L45" s="129" t="s">
        <v>285</v>
      </c>
      <c r="M45" s="129" t="s">
        <v>285</v>
      </c>
      <c r="N45" s="129" t="s">
        <v>285</v>
      </c>
      <c r="O45" s="129">
        <v>18.623000000000001</v>
      </c>
      <c r="P45" s="129" t="s">
        <v>285</v>
      </c>
      <c r="Q45" s="129" t="s">
        <v>285</v>
      </c>
      <c r="R45" s="129">
        <v>1.5720000000000001</v>
      </c>
      <c r="S45" s="129" t="s">
        <v>285</v>
      </c>
      <c r="T45" s="129" t="s">
        <v>285</v>
      </c>
      <c r="U45" s="129" t="s">
        <v>285</v>
      </c>
      <c r="V45" s="129" t="s">
        <v>285</v>
      </c>
      <c r="W45" s="129">
        <v>9.2319999999999993</v>
      </c>
      <c r="X45" s="129" t="s">
        <v>285</v>
      </c>
      <c r="Y45" s="129" t="s">
        <v>285</v>
      </c>
      <c r="Z45" s="129">
        <v>36.357999999999997</v>
      </c>
    </row>
    <row r="46" spans="1:26" ht="10.5" customHeight="1" x14ac:dyDescent="0.2">
      <c r="A46" s="12"/>
      <c r="B46" s="60" t="s">
        <v>87</v>
      </c>
      <c r="C46" s="1"/>
      <c r="D46" s="1"/>
      <c r="E46" s="1"/>
      <c r="F46" s="129" t="s">
        <v>285</v>
      </c>
      <c r="G46" s="129" t="s">
        <v>285</v>
      </c>
      <c r="H46" s="129">
        <v>10.863</v>
      </c>
      <c r="I46" s="129">
        <v>3.5840000000000001</v>
      </c>
      <c r="J46" s="129" t="s">
        <v>285</v>
      </c>
      <c r="K46" s="129" t="s">
        <v>285</v>
      </c>
      <c r="L46" s="129" t="s">
        <v>285</v>
      </c>
      <c r="M46" s="129">
        <v>5.673</v>
      </c>
      <c r="N46" s="129" t="s">
        <v>285</v>
      </c>
      <c r="O46" s="129">
        <v>12.271000000000001</v>
      </c>
      <c r="P46" s="129" t="s">
        <v>285</v>
      </c>
      <c r="Q46" s="129">
        <v>60.003</v>
      </c>
      <c r="R46" s="129" t="s">
        <v>285</v>
      </c>
      <c r="S46" s="129" t="s">
        <v>285</v>
      </c>
      <c r="T46" s="129" t="s">
        <v>285</v>
      </c>
      <c r="U46" s="129" t="s">
        <v>285</v>
      </c>
      <c r="V46" s="129" t="s">
        <v>285</v>
      </c>
      <c r="W46" s="129">
        <v>29.050999999999998</v>
      </c>
      <c r="X46" s="129" t="s">
        <v>285</v>
      </c>
      <c r="Y46" s="129" t="s">
        <v>285</v>
      </c>
      <c r="Z46" s="129">
        <v>121.446</v>
      </c>
    </row>
    <row r="47" spans="1:26" ht="10.5" customHeight="1" x14ac:dyDescent="0.2">
      <c r="A47" s="12"/>
      <c r="B47" s="60" t="s">
        <v>186</v>
      </c>
      <c r="C47" s="1"/>
      <c r="D47" s="1"/>
      <c r="E47" s="1"/>
      <c r="F47" s="129" t="s">
        <v>285</v>
      </c>
      <c r="G47" s="129" t="s">
        <v>285</v>
      </c>
      <c r="H47" s="129">
        <v>10.863</v>
      </c>
      <c r="I47" s="129">
        <v>3.5840000000000001</v>
      </c>
      <c r="J47" s="129" t="s">
        <v>285</v>
      </c>
      <c r="K47" s="129" t="s">
        <v>285</v>
      </c>
      <c r="L47" s="129" t="s">
        <v>285</v>
      </c>
      <c r="M47" s="129">
        <v>5.673</v>
      </c>
      <c r="N47" s="129" t="s">
        <v>285</v>
      </c>
      <c r="O47" s="129">
        <v>12.271000000000001</v>
      </c>
      <c r="P47" s="129" t="s">
        <v>285</v>
      </c>
      <c r="Q47" s="129">
        <v>60.003</v>
      </c>
      <c r="R47" s="129" t="s">
        <v>285</v>
      </c>
      <c r="S47" s="129" t="s">
        <v>285</v>
      </c>
      <c r="T47" s="129" t="s">
        <v>285</v>
      </c>
      <c r="U47" s="129" t="s">
        <v>285</v>
      </c>
      <c r="V47" s="129" t="s">
        <v>285</v>
      </c>
      <c r="W47" s="129">
        <v>29.050999999999998</v>
      </c>
      <c r="X47" s="129" t="s">
        <v>285</v>
      </c>
      <c r="Y47" s="129" t="s">
        <v>285</v>
      </c>
      <c r="Z47" s="129">
        <v>121.446</v>
      </c>
    </row>
    <row r="48" spans="1:26" ht="10.5" customHeight="1" x14ac:dyDescent="0.2">
      <c r="A48" s="12"/>
      <c r="B48" s="60" t="s">
        <v>183</v>
      </c>
      <c r="C48" s="1"/>
      <c r="D48" s="1"/>
      <c r="E48" s="1"/>
      <c r="F48" s="129">
        <v>5.82</v>
      </c>
      <c r="G48" s="129" t="s">
        <v>285</v>
      </c>
      <c r="H48" s="129" t="s">
        <v>285</v>
      </c>
      <c r="I48" s="129" t="s">
        <v>285</v>
      </c>
      <c r="J48" s="129" t="s">
        <v>285</v>
      </c>
      <c r="K48" s="129">
        <v>8.5139999999999993</v>
      </c>
      <c r="L48" s="129">
        <v>21.15</v>
      </c>
      <c r="M48" s="129">
        <v>1.143</v>
      </c>
      <c r="N48" s="129">
        <v>50.792999999999999</v>
      </c>
      <c r="O48" s="129" t="s">
        <v>285</v>
      </c>
      <c r="P48" s="129">
        <v>2.835</v>
      </c>
      <c r="Q48" s="129" t="s">
        <v>285</v>
      </c>
      <c r="R48" s="129">
        <v>9.7000000000000003E-2</v>
      </c>
      <c r="S48" s="129" t="s">
        <v>285</v>
      </c>
      <c r="T48" s="129" t="s">
        <v>285</v>
      </c>
      <c r="U48" s="129">
        <v>0.49</v>
      </c>
      <c r="V48" s="129" t="s">
        <v>285</v>
      </c>
      <c r="W48" s="129">
        <v>14.074999999999999</v>
      </c>
      <c r="X48" s="129" t="s">
        <v>285</v>
      </c>
      <c r="Y48" s="129" t="s">
        <v>285</v>
      </c>
      <c r="Z48" s="129">
        <v>104.91800000000001</v>
      </c>
    </row>
    <row r="49" spans="1:26" ht="5.25" customHeight="1" x14ac:dyDescent="0.2">
      <c r="A49" s="17"/>
      <c r="B49" s="17"/>
      <c r="C49" s="1"/>
      <c r="D49" s="1"/>
      <c r="E49" s="1"/>
      <c r="F49" s="148"/>
      <c r="G49" s="148"/>
      <c r="H49" s="148"/>
      <c r="I49" s="148"/>
      <c r="J49" s="148"/>
      <c r="K49" s="148"/>
      <c r="L49" s="148"/>
      <c r="M49" s="148"/>
      <c r="N49" s="148"/>
      <c r="O49" s="148"/>
      <c r="P49" s="148"/>
      <c r="Q49" s="148"/>
      <c r="R49" s="148"/>
      <c r="S49" s="148"/>
      <c r="T49" s="148"/>
      <c r="U49" s="148"/>
      <c r="V49" s="148"/>
      <c r="W49" s="148"/>
      <c r="X49" s="148"/>
      <c r="Y49" s="148"/>
      <c r="Z49" s="148"/>
    </row>
    <row r="50" spans="1:26" ht="5.25" customHeight="1" x14ac:dyDescent="0.2">
      <c r="A50" s="61"/>
      <c r="B50" s="61"/>
      <c r="C50" s="149"/>
      <c r="D50" s="58"/>
      <c r="E50" s="21"/>
      <c r="F50" s="21"/>
      <c r="G50" s="21"/>
      <c r="H50" s="58"/>
      <c r="I50" s="21"/>
      <c r="J50" s="21"/>
      <c r="K50" s="21"/>
      <c r="L50" s="58"/>
      <c r="M50" s="21"/>
      <c r="N50" s="21"/>
      <c r="O50" s="21"/>
      <c r="P50" s="58"/>
      <c r="Q50" s="21"/>
      <c r="R50" s="21"/>
      <c r="S50" s="58"/>
      <c r="T50" s="21"/>
    </row>
    <row r="51" spans="1:26" ht="11.25" customHeight="1" x14ac:dyDescent="0.2">
      <c r="A51" s="513" t="s">
        <v>151</v>
      </c>
      <c r="B51" s="513"/>
    </row>
    <row r="52" spans="1:26" ht="11.25" customHeight="1" x14ac:dyDescent="0.2">
      <c r="A52" s="497" t="s">
        <v>22</v>
      </c>
      <c r="B52" s="497"/>
      <c r="C52" s="1"/>
      <c r="D52" s="1"/>
      <c r="E52" s="1"/>
      <c r="F52" s="128">
        <v>21.783999999999999</v>
      </c>
      <c r="G52" s="128">
        <v>4.7300000000000004</v>
      </c>
      <c r="H52" s="128">
        <v>25.542000000000002</v>
      </c>
      <c r="I52" s="128">
        <v>11.826000000000001</v>
      </c>
      <c r="J52" s="128">
        <v>7.81</v>
      </c>
      <c r="K52" s="128">
        <v>114.217</v>
      </c>
      <c r="L52" s="128">
        <v>44.210999999999999</v>
      </c>
      <c r="M52" s="128">
        <v>117.02200000000001</v>
      </c>
      <c r="N52" s="128">
        <v>77.003</v>
      </c>
      <c r="O52" s="128">
        <v>38.140999999999998</v>
      </c>
      <c r="P52" s="128">
        <v>20.081</v>
      </c>
      <c r="Q52" s="128">
        <v>32.372</v>
      </c>
      <c r="R52" s="128">
        <v>12.682</v>
      </c>
      <c r="S52" s="128">
        <v>21.469000000000001</v>
      </c>
      <c r="T52" s="128">
        <v>31.373000000000001</v>
      </c>
      <c r="U52" s="128">
        <v>6.6660000000000004</v>
      </c>
      <c r="V52" s="128">
        <v>4.5999999999999999E-2</v>
      </c>
      <c r="W52" s="128">
        <v>305.69900000000001</v>
      </c>
      <c r="X52" s="128" t="s">
        <v>285</v>
      </c>
      <c r="Y52" s="128">
        <v>9.2919999999999998</v>
      </c>
      <c r="Z52" s="128">
        <v>901.96799999999996</v>
      </c>
    </row>
    <row r="53" spans="1:26" ht="10.5" customHeight="1" x14ac:dyDescent="0.2">
      <c r="A53" s="134"/>
      <c r="B53" s="60" t="s">
        <v>5</v>
      </c>
      <c r="C53" s="1"/>
      <c r="D53" s="1"/>
      <c r="E53" s="1"/>
      <c r="F53" s="36"/>
      <c r="G53" s="135"/>
      <c r="H53" s="36"/>
      <c r="I53" s="36"/>
      <c r="J53" s="36"/>
      <c r="K53" s="49"/>
      <c r="L53" s="36"/>
      <c r="M53" s="36"/>
      <c r="N53" s="36"/>
      <c r="O53" s="49"/>
      <c r="P53" s="36"/>
      <c r="Q53" s="36"/>
      <c r="R53" s="49"/>
      <c r="S53" s="36"/>
      <c r="U53" s="36"/>
      <c r="V53" s="49"/>
      <c r="W53" s="36"/>
      <c r="X53" s="41"/>
      <c r="Y53" s="41"/>
      <c r="Z53" s="41"/>
    </row>
    <row r="54" spans="1:26" ht="10.5" customHeight="1" x14ac:dyDescent="0.2">
      <c r="A54" s="12"/>
      <c r="B54" s="60" t="s">
        <v>88</v>
      </c>
      <c r="C54" s="1"/>
      <c r="D54" s="1"/>
      <c r="E54" s="1"/>
      <c r="F54" s="129">
        <v>21.783999999999999</v>
      </c>
      <c r="G54" s="129">
        <v>4.7300000000000004</v>
      </c>
      <c r="H54" s="129">
        <v>25.542000000000002</v>
      </c>
      <c r="I54" s="129">
        <v>11.826000000000001</v>
      </c>
      <c r="J54" s="129">
        <v>7.81</v>
      </c>
      <c r="K54" s="129">
        <v>114.217</v>
      </c>
      <c r="L54" s="129">
        <v>44.210999999999999</v>
      </c>
      <c r="M54" s="129">
        <v>117.02200000000001</v>
      </c>
      <c r="N54" s="129">
        <v>77.003</v>
      </c>
      <c r="O54" s="129">
        <v>38.140999999999998</v>
      </c>
      <c r="P54" s="129">
        <v>20.081</v>
      </c>
      <c r="Q54" s="129">
        <v>32.372</v>
      </c>
      <c r="R54" s="129">
        <v>12.682</v>
      </c>
      <c r="S54" s="129">
        <v>21.469000000000001</v>
      </c>
      <c r="T54" s="129">
        <v>31.373000000000001</v>
      </c>
      <c r="U54" s="129">
        <v>6.6660000000000004</v>
      </c>
      <c r="V54" s="129">
        <v>4.5999999999999999E-2</v>
      </c>
      <c r="W54" s="129">
        <v>303.19299999999998</v>
      </c>
      <c r="X54" s="129" t="s">
        <v>285</v>
      </c>
      <c r="Y54" s="129">
        <v>9.2919999999999998</v>
      </c>
      <c r="Z54" s="129">
        <v>899.46199999999999</v>
      </c>
    </row>
    <row r="55" spans="1:26" ht="6" customHeight="1" x14ac:dyDescent="0.2">
      <c r="A55" s="17"/>
      <c r="B55" s="1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25" customHeight="1" x14ac:dyDescent="0.2">
      <c r="A56" s="60"/>
      <c r="B56" s="60"/>
      <c r="C56" s="5"/>
      <c r="D56" s="48"/>
      <c r="E56" s="5"/>
      <c r="F56" s="5"/>
      <c r="G56" s="5"/>
      <c r="H56" s="48"/>
      <c r="I56" s="5"/>
      <c r="J56" s="5"/>
      <c r="K56" s="5"/>
      <c r="L56" s="48"/>
      <c r="M56" s="5"/>
      <c r="N56" s="5"/>
      <c r="O56" s="5"/>
      <c r="P56" s="48"/>
      <c r="Q56" s="5"/>
      <c r="R56" s="5"/>
      <c r="S56" s="48"/>
      <c r="T56" s="5"/>
    </row>
    <row r="57" spans="1:26" ht="11.25" customHeight="1" x14ac:dyDescent="0.2">
      <c r="A57" s="232" t="s">
        <v>152</v>
      </c>
      <c r="B57" s="232"/>
      <c r="C57" s="232"/>
    </row>
    <row r="58" spans="1:26" ht="11.25" customHeight="1" x14ac:dyDescent="0.2">
      <c r="A58" s="497" t="s">
        <v>22</v>
      </c>
      <c r="B58" s="497"/>
      <c r="C58" s="1"/>
      <c r="D58" s="1"/>
      <c r="E58" s="1"/>
      <c r="F58" s="128" t="s">
        <v>285</v>
      </c>
      <c r="G58" s="128" t="s">
        <v>285</v>
      </c>
      <c r="H58" s="128" t="s">
        <v>285</v>
      </c>
      <c r="I58" s="128" t="s">
        <v>285</v>
      </c>
      <c r="J58" s="128" t="s">
        <v>285</v>
      </c>
      <c r="K58" s="128" t="s">
        <v>285</v>
      </c>
      <c r="L58" s="128" t="s">
        <v>285</v>
      </c>
      <c r="M58" s="128" t="s">
        <v>285</v>
      </c>
      <c r="N58" s="128" t="s">
        <v>285</v>
      </c>
      <c r="O58" s="128" t="s">
        <v>285</v>
      </c>
      <c r="P58" s="128" t="s">
        <v>285</v>
      </c>
      <c r="Q58" s="128" t="s">
        <v>285</v>
      </c>
      <c r="R58" s="128" t="s">
        <v>285</v>
      </c>
      <c r="S58" s="128" t="s">
        <v>285</v>
      </c>
      <c r="T58" s="128" t="s">
        <v>285</v>
      </c>
      <c r="U58" s="128" t="s">
        <v>285</v>
      </c>
      <c r="V58" s="128" t="s">
        <v>285</v>
      </c>
      <c r="W58" s="128" t="s">
        <v>285</v>
      </c>
      <c r="X58" s="128" t="s">
        <v>285</v>
      </c>
      <c r="Y58" s="128" t="s">
        <v>285</v>
      </c>
      <c r="Z58" s="128" t="s">
        <v>285</v>
      </c>
    </row>
    <row r="59" spans="1:26" ht="5.25" customHeight="1" x14ac:dyDescent="0.2">
      <c r="A59" s="17"/>
      <c r="B59" s="17"/>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5.25" customHeight="1" x14ac:dyDescent="0.2">
      <c r="A60" s="60"/>
      <c r="B60" s="60"/>
      <c r="C60" s="5"/>
      <c r="D60" s="48"/>
      <c r="E60" s="5"/>
      <c r="F60" s="5"/>
      <c r="G60" s="5"/>
      <c r="H60" s="48"/>
      <c r="I60" s="5"/>
      <c r="J60" s="5"/>
      <c r="K60" s="5"/>
      <c r="L60" s="48"/>
      <c r="M60" s="5"/>
      <c r="N60" s="5"/>
      <c r="O60" s="5"/>
      <c r="P60" s="48"/>
      <c r="Q60" s="5"/>
      <c r="R60" s="5"/>
      <c r="S60" s="48"/>
      <c r="T60" s="5"/>
    </row>
    <row r="61" spans="1:26" ht="12" customHeight="1" x14ac:dyDescent="0.2">
      <c r="A61" s="513" t="s">
        <v>153</v>
      </c>
      <c r="B61" s="513"/>
      <c r="C61" s="150"/>
      <c r="D61" s="150"/>
      <c r="E61" s="150"/>
      <c r="F61" s="150"/>
      <c r="G61" s="37"/>
      <c r="H61" s="48"/>
      <c r="I61" s="37"/>
      <c r="J61" s="37"/>
      <c r="K61" s="37"/>
      <c r="L61" s="48"/>
      <c r="M61" s="37"/>
      <c r="N61" s="37"/>
      <c r="O61" s="37"/>
      <c r="P61" s="48"/>
      <c r="Q61" s="37"/>
      <c r="R61" s="37"/>
      <c r="S61" s="48"/>
      <c r="T61" s="37"/>
    </row>
    <row r="62" spans="1:26" ht="12" customHeight="1" x14ac:dyDescent="0.2">
      <c r="A62" s="497" t="s">
        <v>22</v>
      </c>
      <c r="B62" s="497"/>
      <c r="C62" s="1"/>
      <c r="D62" s="1"/>
      <c r="E62" s="1"/>
      <c r="F62" s="128" t="s">
        <v>285</v>
      </c>
      <c r="G62" s="128" t="s">
        <v>285</v>
      </c>
      <c r="H62" s="128" t="s">
        <v>285</v>
      </c>
      <c r="I62" s="128" t="s">
        <v>285</v>
      </c>
      <c r="J62" s="128" t="s">
        <v>285</v>
      </c>
      <c r="K62" s="128" t="s">
        <v>285</v>
      </c>
      <c r="L62" s="128" t="s">
        <v>285</v>
      </c>
      <c r="M62" s="128" t="s">
        <v>285</v>
      </c>
      <c r="N62" s="128" t="s">
        <v>285</v>
      </c>
      <c r="O62" s="128" t="s">
        <v>285</v>
      </c>
      <c r="P62" s="128" t="s">
        <v>285</v>
      </c>
      <c r="Q62" s="128" t="s">
        <v>285</v>
      </c>
      <c r="R62" s="128" t="s">
        <v>285</v>
      </c>
      <c r="S62" s="128" t="s">
        <v>285</v>
      </c>
      <c r="T62" s="128" t="s">
        <v>285</v>
      </c>
      <c r="U62" s="128" t="s">
        <v>285</v>
      </c>
      <c r="V62" s="128" t="s">
        <v>285</v>
      </c>
      <c r="W62" s="128" t="s">
        <v>285</v>
      </c>
      <c r="X62" s="128" t="s">
        <v>285</v>
      </c>
      <c r="Y62" s="128" t="s">
        <v>285</v>
      </c>
      <c r="Z62" s="128" t="s">
        <v>285</v>
      </c>
    </row>
    <row r="63" spans="1:26" ht="5.25" customHeight="1" thickBot="1" x14ac:dyDescent="0.25">
      <c r="A63" s="43"/>
      <c r="B63" s="43"/>
      <c r="C63" s="47"/>
      <c r="D63" s="47"/>
      <c r="E63" s="47"/>
      <c r="F63" s="47"/>
      <c r="G63" s="47"/>
      <c r="H63" s="47"/>
      <c r="I63" s="47"/>
      <c r="J63" s="47"/>
      <c r="K63" s="47"/>
      <c r="L63" s="47"/>
      <c r="M63" s="47"/>
      <c r="N63" s="47"/>
      <c r="O63" s="47"/>
      <c r="P63" s="47"/>
      <c r="Q63" s="47"/>
      <c r="R63" s="47"/>
      <c r="S63" s="47"/>
      <c r="T63" s="47"/>
      <c r="U63" s="47"/>
      <c r="V63" s="47"/>
      <c r="W63" s="47"/>
      <c r="X63" s="43"/>
      <c r="Y63" s="43"/>
      <c r="Z63" s="43"/>
    </row>
    <row r="64" spans="1:26" ht="12.75" customHeight="1" x14ac:dyDescent="0.2">
      <c r="A64" s="504" t="s">
        <v>469</v>
      </c>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row>
    <row r="65" spans="1:26" x14ac:dyDescent="0.2">
      <c r="A65" s="520"/>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row>
  </sheetData>
  <sheetProtection formatCells="0" formatColumns="0" formatRows="0"/>
  <mergeCells count="23">
    <mergeCell ref="A64:Z65"/>
    <mergeCell ref="A34:B34"/>
    <mergeCell ref="A6:B6"/>
    <mergeCell ref="F6:Z6"/>
    <mergeCell ref="A8:B8"/>
    <mergeCell ref="A7:B7"/>
    <mergeCell ref="A14:B14"/>
    <mergeCell ref="A23:B23"/>
    <mergeCell ref="A62:B62"/>
    <mergeCell ref="A10:B10"/>
    <mergeCell ref="A38:B38"/>
    <mergeCell ref="A52:B52"/>
    <mergeCell ref="A42:B42"/>
    <mergeCell ref="A51:B51"/>
    <mergeCell ref="A41:B41"/>
    <mergeCell ref="A39:B39"/>
    <mergeCell ref="A30:B30"/>
    <mergeCell ref="A24:B24"/>
    <mergeCell ref="A11:B11"/>
    <mergeCell ref="A13:B13"/>
    <mergeCell ref="A61:B61"/>
    <mergeCell ref="A33:B33"/>
    <mergeCell ref="A58:B58"/>
  </mergeCells>
  <phoneticPr fontId="5" type="noConversion"/>
  <pageMargins left="0.75" right="0.75" top="1" bottom="1" header="0.5" footer="0.5"/>
  <pageSetup paperSize="9" scale="80" orientation="portrait" r:id="rId1"/>
  <headerFooter alignWithMargins="0"/>
  <ignoredErrors>
    <ignoredError sqref="F7:N7"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3">
    <pageSetUpPr fitToPage="1"/>
  </sheetPr>
  <dimension ref="A1:O35"/>
  <sheetViews>
    <sheetView zoomScaleNormal="100" workbookViewId="0"/>
  </sheetViews>
  <sheetFormatPr defaultRowHeight="12.75" x14ac:dyDescent="0.2"/>
  <cols>
    <col min="1" max="1" width="55.5703125" style="1" customWidth="1"/>
    <col min="2" max="4" width="55.5703125" style="1" hidden="1" customWidth="1"/>
    <col min="5" max="5" width="3.28515625" style="1" customWidth="1"/>
    <col min="6" max="6" width="4" style="1" customWidth="1"/>
    <col min="7" max="7" width="2.7109375" style="1" customWidth="1"/>
    <col min="8" max="8" width="3.85546875" style="1" customWidth="1"/>
    <col min="9" max="9" width="1.5703125" style="1" customWidth="1"/>
    <col min="10" max="10" width="5" style="1" customWidth="1"/>
    <col min="11" max="11" width="2.7109375" style="1" customWidth="1"/>
    <col min="12" max="12" width="3.85546875" style="1" customWidth="1"/>
    <col min="13" max="14" width="9.140625" style="1"/>
    <col min="15" max="15" width="82.140625" style="319" bestFit="1" customWidth="1"/>
    <col min="16" max="16384" width="9.140625" style="1"/>
  </cols>
  <sheetData>
    <row r="1" spans="1:15" ht="7.5" customHeight="1" x14ac:dyDescent="0.2"/>
    <row r="2" spans="1:15" ht="15" x14ac:dyDescent="0.25">
      <c r="A2" s="97" t="s">
        <v>298</v>
      </c>
      <c r="B2" s="97"/>
      <c r="C2" s="97"/>
      <c r="D2" s="97"/>
      <c r="E2" s="29"/>
    </row>
    <row r="3" spans="1:15" ht="15" x14ac:dyDescent="0.25">
      <c r="A3" s="97" t="s">
        <v>539</v>
      </c>
      <c r="B3" s="97"/>
      <c r="C3" s="97"/>
      <c r="D3" s="97"/>
      <c r="E3" s="29"/>
    </row>
    <row r="4" spans="1:15" ht="15" x14ac:dyDescent="0.25">
      <c r="A4" s="188" t="s">
        <v>299</v>
      </c>
      <c r="B4" s="188"/>
      <c r="C4" s="188"/>
      <c r="D4" s="188"/>
      <c r="E4" s="105"/>
      <c r="F4" s="19"/>
      <c r="G4" s="19"/>
      <c r="H4" s="19"/>
      <c r="I4" s="19"/>
      <c r="J4" s="19"/>
      <c r="K4" s="19"/>
      <c r="L4" s="19"/>
    </row>
    <row r="5" spans="1:15" ht="15.75" thickBot="1" x14ac:dyDescent="0.3">
      <c r="A5" s="284" t="s">
        <v>540</v>
      </c>
      <c r="B5" s="44"/>
      <c r="C5" s="44"/>
      <c r="D5" s="44"/>
      <c r="E5" s="44"/>
      <c r="F5" s="43"/>
      <c r="G5" s="43"/>
      <c r="H5" s="43"/>
      <c r="I5" s="43"/>
      <c r="J5" s="43"/>
      <c r="K5" s="43"/>
      <c r="L5" s="43"/>
    </row>
    <row r="6" spans="1:15" s="33" customFormat="1" x14ac:dyDescent="0.2">
      <c r="A6" s="142" t="s">
        <v>92</v>
      </c>
      <c r="B6" s="142"/>
      <c r="C6" s="142"/>
      <c r="D6" s="142"/>
      <c r="E6" s="523" t="s">
        <v>20</v>
      </c>
      <c r="F6" s="523"/>
      <c r="G6" s="523"/>
      <c r="H6" s="523"/>
      <c r="I6" s="152"/>
      <c r="J6" s="523" t="s">
        <v>18</v>
      </c>
      <c r="K6" s="524"/>
      <c r="L6" s="524"/>
      <c r="O6" s="388"/>
    </row>
    <row r="7" spans="1:15" s="33" customFormat="1" x14ac:dyDescent="0.2">
      <c r="A7" s="123" t="s">
        <v>93</v>
      </c>
      <c r="B7" s="123"/>
      <c r="C7" s="123"/>
      <c r="D7" s="123"/>
      <c r="E7" s="482" t="s">
        <v>244</v>
      </c>
      <c r="F7" s="482"/>
      <c r="G7" s="482"/>
      <c r="H7" s="482"/>
      <c r="I7" s="152"/>
      <c r="J7" s="482" t="s">
        <v>243</v>
      </c>
      <c r="K7" s="525"/>
      <c r="L7" s="525"/>
      <c r="O7" s="389" t="s">
        <v>286</v>
      </c>
    </row>
    <row r="8" spans="1:15" s="33" customFormat="1" ht="13.5" thickBot="1" x14ac:dyDescent="0.25">
      <c r="A8" s="139"/>
      <c r="B8" s="139"/>
      <c r="C8" s="139"/>
      <c r="D8" s="139"/>
      <c r="E8" s="139"/>
      <c r="F8" s="140" t="s">
        <v>157</v>
      </c>
      <c r="G8" s="526" t="s">
        <v>155</v>
      </c>
      <c r="H8" s="526"/>
      <c r="I8" s="153"/>
      <c r="J8" s="140" t="s">
        <v>157</v>
      </c>
      <c r="K8" s="526" t="s">
        <v>155</v>
      </c>
      <c r="L8" s="526"/>
      <c r="O8" s="390" t="s">
        <v>286</v>
      </c>
    </row>
    <row r="9" spans="1:15" s="33" customFormat="1" ht="11.25" customHeight="1" x14ac:dyDescent="0.2">
      <c r="A9" s="420"/>
      <c r="B9" s="420"/>
      <c r="C9" s="420"/>
      <c r="D9" s="420"/>
      <c r="E9" s="420"/>
      <c r="F9" s="238"/>
      <c r="G9" s="21"/>
      <c r="H9" s="21"/>
      <c r="I9" s="21"/>
      <c r="J9" s="238"/>
      <c r="K9" s="21"/>
      <c r="L9" s="21"/>
      <c r="O9" s="389" t="s">
        <v>286</v>
      </c>
    </row>
    <row r="10" spans="1:15" s="33" customFormat="1" ht="11.25" customHeight="1" x14ac:dyDescent="0.2">
      <c r="A10" s="421" t="s">
        <v>445</v>
      </c>
      <c r="B10" s="16"/>
      <c r="C10" s="16"/>
      <c r="D10" s="16"/>
      <c r="E10" s="16"/>
      <c r="F10" s="422">
        <v>153.44800000000001</v>
      </c>
      <c r="G10" s="220" t="s">
        <v>4</v>
      </c>
      <c r="H10" s="423">
        <v>37.585999999999999</v>
      </c>
      <c r="I10" s="421" t="s">
        <v>286</v>
      </c>
      <c r="J10" s="422">
        <v>2258.7890000000002</v>
      </c>
      <c r="K10" s="220" t="s">
        <v>4</v>
      </c>
      <c r="L10" s="423">
        <v>532.149</v>
      </c>
      <c r="O10" s="389" t="s">
        <v>286</v>
      </c>
    </row>
    <row r="11" spans="1:15" s="33" customFormat="1" ht="3" customHeight="1" x14ac:dyDescent="0.2">
      <c r="A11" s="17"/>
      <c r="B11" s="17"/>
      <c r="C11" s="17"/>
      <c r="D11" s="17"/>
      <c r="E11" s="17"/>
      <c r="F11" s="303"/>
      <c r="G11" s="17"/>
      <c r="H11" s="303"/>
      <c r="I11" s="17"/>
      <c r="J11" s="303"/>
      <c r="K11" s="17"/>
      <c r="L11" s="303"/>
      <c r="O11" s="390" t="s">
        <v>286</v>
      </c>
    </row>
    <row r="12" spans="1:15" s="33" customFormat="1" ht="11.25" customHeight="1" x14ac:dyDescent="0.2">
      <c r="A12" s="126"/>
      <c r="B12" s="126"/>
      <c r="C12" s="126"/>
      <c r="D12" s="126"/>
      <c r="E12" s="126"/>
      <c r="F12" s="522"/>
      <c r="G12" s="507"/>
      <c r="H12" s="507"/>
      <c r="I12" s="354"/>
      <c r="J12" s="522"/>
      <c r="K12" s="507"/>
      <c r="L12" s="507"/>
      <c r="O12" s="389" t="s">
        <v>286</v>
      </c>
    </row>
    <row r="13" spans="1:15" s="33" customFormat="1" ht="11.25" customHeight="1" x14ac:dyDescent="0.2">
      <c r="A13" s="126" t="s">
        <v>94</v>
      </c>
      <c r="B13" s="126"/>
      <c r="C13" s="126"/>
      <c r="D13" s="126"/>
      <c r="E13" s="126"/>
      <c r="F13" s="125"/>
      <c r="G13" s="125"/>
      <c r="H13" s="125"/>
      <c r="I13" s="125"/>
      <c r="J13" s="125"/>
      <c r="K13" s="125"/>
      <c r="L13" s="125"/>
      <c r="O13" s="389" t="s">
        <v>286</v>
      </c>
    </row>
    <row r="14" spans="1:15" s="33" customFormat="1" ht="11.25" customHeight="1" x14ac:dyDescent="0.2">
      <c r="A14" s="437" t="s">
        <v>454</v>
      </c>
      <c r="B14" s="124"/>
      <c r="C14" s="124"/>
      <c r="D14" s="124"/>
      <c r="E14" s="124"/>
      <c r="F14" s="15">
        <v>35.383000000000003</v>
      </c>
      <c r="G14" s="143" t="s">
        <v>4</v>
      </c>
      <c r="H14" s="15">
        <v>9.9049999999999994</v>
      </c>
      <c r="I14" s="5" t="s">
        <v>286</v>
      </c>
      <c r="J14" s="15">
        <v>655.26700000000005</v>
      </c>
      <c r="K14" s="143" t="s">
        <v>4</v>
      </c>
      <c r="L14" s="15">
        <v>164.03100000000001</v>
      </c>
      <c r="O14" s="439" t="s">
        <v>286</v>
      </c>
    </row>
    <row r="15" spans="1:15" s="33" customFormat="1" ht="11.25" customHeight="1" x14ac:dyDescent="0.2">
      <c r="A15" s="437" t="s">
        <v>453</v>
      </c>
      <c r="B15" s="124"/>
      <c r="C15" s="124"/>
      <c r="D15" s="124"/>
      <c r="E15" s="124"/>
      <c r="F15" s="15">
        <v>18.329000000000001</v>
      </c>
      <c r="G15" s="143" t="s">
        <v>4</v>
      </c>
      <c r="H15" s="15">
        <v>13.036</v>
      </c>
      <c r="I15" s="5" t="s">
        <v>286</v>
      </c>
      <c r="J15" s="15">
        <v>253.15899999999999</v>
      </c>
      <c r="K15" s="143" t="s">
        <v>4</v>
      </c>
      <c r="L15" s="15">
        <v>217.608</v>
      </c>
      <c r="O15" s="439" t="s">
        <v>286</v>
      </c>
    </row>
    <row r="16" spans="1:15" s="33" customFormat="1" ht="11.25" customHeight="1" x14ac:dyDescent="0.2">
      <c r="A16" s="437" t="s">
        <v>496</v>
      </c>
      <c r="B16" s="124"/>
      <c r="C16" s="124"/>
      <c r="D16" s="124"/>
      <c r="E16" s="124"/>
      <c r="F16" s="15">
        <v>10.795</v>
      </c>
      <c r="G16" s="143" t="s">
        <v>4</v>
      </c>
      <c r="H16" s="15">
        <v>21.154</v>
      </c>
      <c r="I16" s="5" t="s">
        <v>286</v>
      </c>
      <c r="J16" s="15">
        <v>16.553000000000001</v>
      </c>
      <c r="K16" s="143" t="s">
        <v>4</v>
      </c>
      <c r="L16" s="15">
        <v>32.436</v>
      </c>
      <c r="O16" s="439" t="s">
        <v>286</v>
      </c>
    </row>
    <row r="17" spans="1:15" s="33" customFormat="1" ht="11.25" customHeight="1" x14ac:dyDescent="0.2">
      <c r="A17" s="437" t="s">
        <v>457</v>
      </c>
      <c r="B17" s="124"/>
      <c r="C17" s="124"/>
      <c r="D17" s="124"/>
      <c r="E17" s="124"/>
      <c r="F17" s="15">
        <v>8.3339999999999996</v>
      </c>
      <c r="G17" s="143" t="s">
        <v>4</v>
      </c>
      <c r="H17" s="15">
        <v>7.7110000000000003</v>
      </c>
      <c r="I17" s="5" t="s">
        <v>286</v>
      </c>
      <c r="J17" s="15">
        <v>199.983</v>
      </c>
      <c r="K17" s="143" t="s">
        <v>4</v>
      </c>
      <c r="L17" s="15">
        <v>193.863</v>
      </c>
      <c r="O17" s="439" t="s">
        <v>286</v>
      </c>
    </row>
    <row r="18" spans="1:15" s="33" customFormat="1" ht="11.25" customHeight="1" x14ac:dyDescent="0.2">
      <c r="A18" s="437" t="s">
        <v>456</v>
      </c>
      <c r="B18" s="124"/>
      <c r="C18" s="124"/>
      <c r="D18" s="124"/>
      <c r="E18" s="124"/>
      <c r="F18" s="15">
        <v>7.8179999999999996</v>
      </c>
      <c r="G18" s="143" t="s">
        <v>4</v>
      </c>
      <c r="H18" s="15">
        <v>4.3120000000000003</v>
      </c>
      <c r="I18" s="5" t="s">
        <v>286</v>
      </c>
      <c r="J18" s="15">
        <v>158.03200000000001</v>
      </c>
      <c r="K18" s="143" t="s">
        <v>4</v>
      </c>
      <c r="L18" s="15">
        <v>92.218999999999994</v>
      </c>
      <c r="O18" s="439" t="s">
        <v>286</v>
      </c>
    </row>
    <row r="19" spans="1:15" s="33" customFormat="1" ht="11.25" customHeight="1" x14ac:dyDescent="0.2">
      <c r="A19" s="437" t="s">
        <v>455</v>
      </c>
      <c r="B19" s="124"/>
      <c r="C19" s="124"/>
      <c r="D19" s="124"/>
      <c r="E19" s="124"/>
      <c r="F19" s="15">
        <v>7.0830000000000002</v>
      </c>
      <c r="G19" s="143" t="s">
        <v>4</v>
      </c>
      <c r="H19" s="15">
        <v>3.4169999999999998</v>
      </c>
      <c r="I19" s="5" t="s">
        <v>286</v>
      </c>
      <c r="J19" s="15">
        <v>100.646</v>
      </c>
      <c r="K19" s="143" t="s">
        <v>4</v>
      </c>
      <c r="L19" s="15">
        <v>56.820999999999998</v>
      </c>
      <c r="O19" s="439" t="s">
        <v>286</v>
      </c>
    </row>
    <row r="20" spans="1:15" s="33" customFormat="1" ht="11.25" customHeight="1" x14ac:dyDescent="0.2">
      <c r="A20" s="437" t="s">
        <v>458</v>
      </c>
      <c r="B20" s="124"/>
      <c r="C20" s="124"/>
      <c r="D20" s="124"/>
      <c r="E20" s="124"/>
      <c r="F20" s="15">
        <v>5.6310000000000002</v>
      </c>
      <c r="G20" s="143" t="s">
        <v>4</v>
      </c>
      <c r="H20" s="15">
        <v>11.026999999999999</v>
      </c>
      <c r="I20" s="5" t="s">
        <v>286</v>
      </c>
      <c r="J20" s="15">
        <v>17.940000000000001</v>
      </c>
      <c r="K20" s="143" t="s">
        <v>4</v>
      </c>
      <c r="L20" s="15">
        <v>35.131</v>
      </c>
      <c r="O20" s="439" t="s">
        <v>286</v>
      </c>
    </row>
    <row r="21" spans="1:15" s="33" customFormat="1" ht="11.25" customHeight="1" x14ac:dyDescent="0.2">
      <c r="A21" s="437" t="s">
        <v>497</v>
      </c>
      <c r="B21" s="124"/>
      <c r="C21" s="124"/>
      <c r="D21" s="124"/>
      <c r="E21" s="124"/>
      <c r="F21" s="15">
        <v>5.4939999999999998</v>
      </c>
      <c r="G21" s="143" t="s">
        <v>4</v>
      </c>
      <c r="H21" s="15">
        <v>5.3550000000000004</v>
      </c>
      <c r="I21" s="5" t="s">
        <v>286</v>
      </c>
      <c r="J21" s="15">
        <v>86.04</v>
      </c>
      <c r="K21" s="143" t="s">
        <v>4</v>
      </c>
      <c r="L21" s="15">
        <v>83.683999999999997</v>
      </c>
      <c r="O21" s="439" t="s">
        <v>286</v>
      </c>
    </row>
    <row r="22" spans="1:15" s="33" customFormat="1" ht="11.25" customHeight="1" x14ac:dyDescent="0.2">
      <c r="A22" s="437" t="s">
        <v>498</v>
      </c>
      <c r="B22" s="124"/>
      <c r="C22" s="124"/>
      <c r="D22" s="124"/>
      <c r="E22" s="124"/>
      <c r="F22" s="15">
        <v>3.0449999999999999</v>
      </c>
      <c r="G22" s="143" t="s">
        <v>4</v>
      </c>
      <c r="H22" s="15">
        <v>5.9649999999999999</v>
      </c>
      <c r="I22" s="5" t="s">
        <v>286</v>
      </c>
      <c r="J22" s="15">
        <v>9.1359999999999992</v>
      </c>
      <c r="K22" s="143" t="s">
        <v>4</v>
      </c>
      <c r="L22" s="15">
        <v>17.896000000000001</v>
      </c>
      <c r="O22" s="439" t="s">
        <v>286</v>
      </c>
    </row>
    <row r="23" spans="1:15" s="33" customFormat="1" ht="11.25" customHeight="1" x14ac:dyDescent="0.2">
      <c r="A23" s="437" t="s">
        <v>459</v>
      </c>
      <c r="B23" s="124"/>
      <c r="C23" s="124"/>
      <c r="D23" s="124"/>
      <c r="E23" s="124"/>
      <c r="F23" s="15">
        <v>2.9180000000000001</v>
      </c>
      <c r="G23" s="143" t="s">
        <v>4</v>
      </c>
      <c r="H23" s="15">
        <v>4.6529999999999996</v>
      </c>
      <c r="I23" s="5" t="s">
        <v>286</v>
      </c>
      <c r="J23" s="15">
        <v>6.88</v>
      </c>
      <c r="K23" s="143" t="s">
        <v>4</v>
      </c>
      <c r="L23" s="15">
        <v>13.468999999999999</v>
      </c>
      <c r="O23" s="439" t="s">
        <v>286</v>
      </c>
    </row>
    <row r="24" spans="1:15" s="33" customFormat="1" ht="11.25" customHeight="1" x14ac:dyDescent="0.2">
      <c r="A24" s="17"/>
      <c r="B24" s="17"/>
      <c r="C24" s="17"/>
      <c r="D24" s="17"/>
      <c r="E24" s="17"/>
      <c r="F24" s="303"/>
      <c r="G24" s="17"/>
      <c r="H24" s="303"/>
      <c r="I24" s="17"/>
      <c r="J24" s="303"/>
      <c r="K24" s="17"/>
      <c r="L24" s="303"/>
      <c r="O24" s="388" t="s">
        <v>286</v>
      </c>
    </row>
    <row r="25" spans="1:15" s="33" customFormat="1" ht="11.25" customHeight="1" x14ac:dyDescent="0.2">
      <c r="A25" s="124"/>
      <c r="B25" s="124"/>
      <c r="C25" s="124"/>
      <c r="D25" s="124"/>
      <c r="E25" s="124"/>
      <c r="F25" s="15"/>
      <c r="G25" s="127"/>
      <c r="H25" s="15"/>
      <c r="I25" s="5"/>
      <c r="J25" s="15"/>
      <c r="K25" s="127"/>
      <c r="L25" s="15"/>
      <c r="O25" s="388"/>
    </row>
    <row r="26" spans="1:15" s="33" customFormat="1" ht="12" customHeight="1" x14ac:dyDescent="0.2">
      <c r="A26" s="126" t="s">
        <v>158</v>
      </c>
      <c r="B26" s="126"/>
      <c r="C26" s="126"/>
      <c r="D26" s="126"/>
      <c r="E26" s="126"/>
      <c r="F26" s="250"/>
      <c r="G26" s="125"/>
      <c r="H26" s="304"/>
      <c r="I26" s="125"/>
      <c r="J26" s="250"/>
      <c r="K26" s="125"/>
      <c r="L26" s="304"/>
      <c r="O26" s="388"/>
    </row>
    <row r="27" spans="1:15" s="33" customFormat="1" x14ac:dyDescent="0.2">
      <c r="A27" s="124" t="s">
        <v>245</v>
      </c>
      <c r="B27" s="124"/>
      <c r="C27" s="124"/>
      <c r="D27" s="124"/>
      <c r="E27" s="124"/>
      <c r="F27" s="15">
        <v>26.559000000000001</v>
      </c>
      <c r="G27" s="143" t="s">
        <v>4</v>
      </c>
      <c r="H27" s="15">
        <v>13.391</v>
      </c>
      <c r="I27" s="5" t="s">
        <v>286</v>
      </c>
      <c r="J27" s="15">
        <v>434.928</v>
      </c>
      <c r="K27" s="143" t="s">
        <v>4</v>
      </c>
      <c r="L27" s="15">
        <v>230.584</v>
      </c>
      <c r="O27" s="388"/>
    </row>
    <row r="28" spans="1:15" s="33" customFormat="1" x14ac:dyDescent="0.2">
      <c r="A28" s="124" t="s">
        <v>246</v>
      </c>
      <c r="B28" s="124"/>
      <c r="C28" s="124"/>
      <c r="D28" s="124"/>
      <c r="E28" s="124"/>
      <c r="F28" s="15">
        <v>3.706</v>
      </c>
      <c r="G28" s="143" t="s">
        <v>4</v>
      </c>
      <c r="H28" s="15">
        <v>6.7830000000000004</v>
      </c>
      <c r="I28" s="5" t="s">
        <v>286</v>
      </c>
      <c r="J28" s="15">
        <v>116.21599999999999</v>
      </c>
      <c r="K28" s="143" t="s">
        <v>4</v>
      </c>
      <c r="L28" s="15">
        <v>221.749</v>
      </c>
      <c r="O28" s="388"/>
    </row>
    <row r="29" spans="1:15" s="33" customFormat="1" ht="13.5" thickBot="1" x14ac:dyDescent="0.25">
      <c r="A29" s="141"/>
      <c r="B29" s="141"/>
      <c r="C29" s="141"/>
      <c r="D29" s="141"/>
      <c r="E29" s="141"/>
      <c r="F29" s="3"/>
      <c r="G29" s="3"/>
      <c r="H29" s="3"/>
      <c r="I29" s="3"/>
      <c r="J29" s="3"/>
      <c r="K29" s="3"/>
      <c r="L29" s="3"/>
      <c r="O29" s="388"/>
    </row>
    <row r="30" spans="1:15" s="33" customFormat="1" ht="12.75" customHeight="1" x14ac:dyDescent="0.2">
      <c r="A30" s="504" t="s">
        <v>467</v>
      </c>
      <c r="B30" s="504"/>
      <c r="C30" s="504"/>
      <c r="D30" s="504"/>
      <c r="E30" s="504"/>
      <c r="F30" s="504"/>
      <c r="G30" s="504"/>
      <c r="H30" s="504"/>
      <c r="I30" s="504"/>
      <c r="J30" s="504"/>
      <c r="K30" s="504"/>
      <c r="L30" s="504"/>
      <c r="O30" s="388"/>
    </row>
    <row r="31" spans="1:15" s="33" customFormat="1" x14ac:dyDescent="0.2">
      <c r="A31" s="520"/>
      <c r="B31" s="520"/>
      <c r="C31" s="520"/>
      <c r="D31" s="520"/>
      <c r="E31" s="520"/>
      <c r="F31" s="520"/>
      <c r="G31" s="520"/>
      <c r="H31" s="520"/>
      <c r="I31" s="520"/>
      <c r="J31" s="520"/>
      <c r="K31" s="520"/>
      <c r="L31" s="520"/>
      <c r="O31" s="388"/>
    </row>
    <row r="32" spans="1:15" s="33" customFormat="1" x14ac:dyDescent="0.2">
      <c r="A32" s="520"/>
      <c r="B32" s="520"/>
      <c r="C32" s="520"/>
      <c r="D32" s="520"/>
      <c r="E32" s="520"/>
      <c r="F32" s="520"/>
      <c r="G32" s="520"/>
      <c r="H32" s="520"/>
      <c r="I32" s="520"/>
      <c r="J32" s="520"/>
      <c r="K32" s="520"/>
      <c r="L32" s="520"/>
      <c r="O32" s="319"/>
    </row>
    <row r="33" spans="1:12" x14ac:dyDescent="0.2">
      <c r="A33" s="33"/>
      <c r="B33" s="33"/>
      <c r="C33" s="33"/>
      <c r="D33" s="33"/>
      <c r="E33" s="33"/>
      <c r="F33" s="33"/>
      <c r="G33" s="33"/>
      <c r="H33" s="33"/>
      <c r="I33" s="33"/>
      <c r="J33" s="33"/>
      <c r="K33" s="33"/>
      <c r="L33" s="33"/>
    </row>
    <row r="34" spans="1:12" x14ac:dyDescent="0.2">
      <c r="A34" s="33"/>
      <c r="B34" s="33"/>
      <c r="C34" s="33"/>
      <c r="D34" s="33"/>
      <c r="E34" s="33"/>
      <c r="F34" s="33"/>
      <c r="G34" s="33"/>
      <c r="H34" s="33"/>
      <c r="I34" s="33"/>
      <c r="J34" s="33"/>
      <c r="K34" s="33"/>
      <c r="L34" s="33"/>
    </row>
    <row r="35" spans="1:12" x14ac:dyDescent="0.2">
      <c r="A35" s="33"/>
      <c r="B35" s="33"/>
      <c r="C35" s="33"/>
      <c r="D35" s="33"/>
      <c r="E35" s="33"/>
      <c r="F35" s="33"/>
      <c r="G35" s="33"/>
      <c r="H35" s="33"/>
      <c r="I35" s="33"/>
      <c r="J35" s="33"/>
      <c r="K35" s="33"/>
      <c r="L35" s="33"/>
    </row>
  </sheetData>
  <sheetProtection formatCells="0" formatColumns="0" formatRows="0"/>
  <mergeCells count="9">
    <mergeCell ref="A30:L32"/>
    <mergeCell ref="J12:L12"/>
    <mergeCell ref="E6:H6"/>
    <mergeCell ref="E7:H7"/>
    <mergeCell ref="J6:L6"/>
    <mergeCell ref="J7:L7"/>
    <mergeCell ref="K8:L8"/>
    <mergeCell ref="F12:H12"/>
    <mergeCell ref="G8:H8"/>
  </mergeCells>
  <phoneticPr fontId="13" type="noConversion"/>
  <pageMargins left="0.70866141732283472" right="0.70866141732283472" top="0.59055118110236227" bottom="0.59055118110236227" header="0.31496062992125984" footer="0.31496062992125984"/>
  <pageSetup paperSize="9" scale="97" orientation="portrait" r:id="rId1"/>
  <headerFooter>
    <oddFooter>&amp;L&amp;G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9">
    <pageSetUpPr fitToPage="1"/>
  </sheetPr>
  <dimension ref="A2:IT85"/>
  <sheetViews>
    <sheetView zoomScaleNormal="100" workbookViewId="0"/>
  </sheetViews>
  <sheetFormatPr defaultRowHeight="12.75" x14ac:dyDescent="0.2"/>
  <cols>
    <col min="1" max="1" width="4.28515625" style="364" customWidth="1"/>
    <col min="2" max="9" width="7.5703125" style="364" customWidth="1"/>
    <col min="10" max="10" width="7.7109375" style="364" customWidth="1"/>
    <col min="11" max="11" width="9" style="364" customWidth="1"/>
    <col min="12" max="12" width="4.5703125" style="368" customWidth="1"/>
    <col min="13" max="21" width="7.7109375" style="368" customWidth="1"/>
    <col min="22" max="22" width="7.7109375" style="364" customWidth="1"/>
    <col min="23" max="26" width="9.140625" style="364"/>
    <col min="27" max="27" width="6.5703125" style="364" bestFit="1" customWidth="1"/>
    <col min="28" max="28" width="5.5703125" style="364" bestFit="1" customWidth="1"/>
    <col min="29" max="29" width="9" style="364" bestFit="1" customWidth="1"/>
    <col min="30" max="32" width="9.42578125" style="364" bestFit="1" customWidth="1"/>
    <col min="33" max="33" width="9.42578125" style="364" customWidth="1"/>
    <col min="34" max="34" width="9" style="364" customWidth="1"/>
    <col min="35" max="254" width="9.140625" style="364"/>
    <col min="255" max="16384" width="9.140625" style="327"/>
  </cols>
  <sheetData>
    <row r="2" spans="1:254" ht="26.25" customHeight="1" x14ac:dyDescent="0.25">
      <c r="A2" s="530" t="s">
        <v>441</v>
      </c>
      <c r="B2" s="530"/>
      <c r="C2" s="530"/>
      <c r="D2" s="530"/>
      <c r="E2" s="530"/>
      <c r="F2" s="530"/>
      <c r="G2" s="530"/>
      <c r="H2" s="530"/>
      <c r="I2" s="530"/>
      <c r="J2" s="530"/>
      <c r="K2" s="530"/>
      <c r="M2" s="375"/>
    </row>
    <row r="3" spans="1:254" ht="15" customHeight="1" x14ac:dyDescent="0.2">
      <c r="A3" s="418" t="s">
        <v>541</v>
      </c>
      <c r="B3" s="418"/>
      <c r="C3" s="418"/>
      <c r="D3" s="418"/>
      <c r="E3" s="418"/>
      <c r="F3" s="418"/>
      <c r="G3" s="418"/>
      <c r="H3" s="418"/>
      <c r="I3" s="418"/>
      <c r="J3" s="418"/>
      <c r="K3" s="416"/>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c r="FS3" s="365"/>
      <c r="FT3" s="365"/>
      <c r="FU3" s="365"/>
      <c r="FV3" s="365"/>
      <c r="FW3" s="365"/>
      <c r="FX3" s="365"/>
      <c r="FY3" s="365"/>
      <c r="FZ3" s="365"/>
      <c r="GA3" s="365"/>
      <c r="GB3" s="365"/>
      <c r="GC3" s="365"/>
      <c r="GD3" s="365"/>
      <c r="GE3" s="365"/>
      <c r="GF3" s="365"/>
      <c r="GG3" s="365"/>
      <c r="GH3" s="365"/>
      <c r="GI3" s="365"/>
      <c r="GJ3" s="365"/>
      <c r="GK3" s="365"/>
      <c r="GL3" s="365"/>
      <c r="GM3" s="365"/>
      <c r="GN3" s="365"/>
      <c r="GO3" s="365"/>
      <c r="GP3" s="365"/>
      <c r="GQ3" s="365"/>
      <c r="GR3" s="365"/>
      <c r="GS3" s="365"/>
      <c r="GT3" s="365"/>
      <c r="GU3" s="365"/>
      <c r="GV3" s="365"/>
      <c r="GW3" s="365"/>
      <c r="GX3" s="365"/>
      <c r="GY3" s="365"/>
      <c r="GZ3" s="365"/>
      <c r="HA3" s="365"/>
      <c r="HB3" s="365"/>
      <c r="HC3" s="365"/>
      <c r="HD3" s="365"/>
      <c r="HE3" s="365"/>
      <c r="HF3" s="365"/>
      <c r="HG3" s="365"/>
      <c r="HH3" s="365"/>
      <c r="HI3" s="365"/>
      <c r="HJ3" s="365"/>
      <c r="HK3" s="365"/>
      <c r="HL3" s="365"/>
      <c r="HM3" s="365"/>
      <c r="HN3" s="365"/>
      <c r="HO3" s="365"/>
      <c r="HP3" s="365"/>
      <c r="HQ3" s="365"/>
      <c r="HR3" s="365"/>
      <c r="HS3" s="365"/>
      <c r="HT3" s="365"/>
      <c r="HU3" s="365"/>
      <c r="HV3" s="365"/>
      <c r="HW3" s="365"/>
      <c r="HX3" s="365"/>
      <c r="HY3" s="365"/>
      <c r="HZ3" s="365"/>
      <c r="IA3" s="365"/>
      <c r="IB3" s="365"/>
      <c r="IC3" s="365"/>
      <c r="ID3" s="365"/>
      <c r="IE3" s="365"/>
      <c r="IF3" s="365"/>
      <c r="IG3" s="365"/>
      <c r="IH3" s="365"/>
      <c r="II3" s="365"/>
      <c r="IJ3" s="365"/>
      <c r="IK3" s="365"/>
      <c r="IL3" s="365"/>
      <c r="IM3" s="365"/>
      <c r="IN3" s="365"/>
      <c r="IO3" s="365"/>
      <c r="IP3" s="365"/>
      <c r="IQ3" s="365"/>
      <c r="IR3" s="365"/>
      <c r="IS3" s="365"/>
      <c r="IT3" s="365"/>
    </row>
    <row r="4" spans="1:254" ht="26.25" customHeight="1" x14ac:dyDescent="0.2">
      <c r="A4" s="531" t="s">
        <v>442</v>
      </c>
      <c r="B4" s="531"/>
      <c r="C4" s="531"/>
      <c r="D4" s="531"/>
      <c r="E4" s="531"/>
      <c r="F4" s="531"/>
      <c r="G4" s="531"/>
      <c r="H4" s="531"/>
      <c r="I4" s="531"/>
      <c r="J4" s="531"/>
      <c r="K4" s="531"/>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c r="EF4" s="365"/>
      <c r="EG4" s="365"/>
      <c r="EH4" s="365"/>
      <c r="EI4" s="365"/>
      <c r="EJ4" s="365"/>
      <c r="EK4" s="365"/>
      <c r="EL4" s="365"/>
      <c r="EM4" s="365"/>
      <c r="EN4" s="365"/>
      <c r="EO4" s="365"/>
      <c r="EP4" s="365"/>
      <c r="EQ4" s="365"/>
      <c r="ER4" s="365"/>
      <c r="ES4" s="365"/>
      <c r="ET4" s="365"/>
      <c r="EU4" s="365"/>
      <c r="EV4" s="365"/>
      <c r="EW4" s="365"/>
      <c r="EX4" s="365"/>
      <c r="EY4" s="365"/>
      <c r="EZ4" s="365"/>
      <c r="FA4" s="365"/>
      <c r="FB4" s="365"/>
      <c r="FC4" s="365"/>
      <c r="FD4" s="365"/>
      <c r="FE4" s="365"/>
      <c r="FF4" s="365"/>
      <c r="FG4" s="365"/>
      <c r="FH4" s="365"/>
      <c r="FI4" s="365"/>
      <c r="FJ4" s="365"/>
      <c r="FK4" s="365"/>
      <c r="FL4" s="365"/>
      <c r="FM4" s="365"/>
      <c r="FN4" s="365"/>
      <c r="FO4" s="365"/>
      <c r="FP4" s="365"/>
      <c r="FQ4" s="365"/>
      <c r="FR4" s="365"/>
      <c r="FS4" s="365"/>
      <c r="FT4" s="365"/>
      <c r="FU4" s="365"/>
      <c r="FV4" s="365"/>
      <c r="FW4" s="365"/>
      <c r="FX4" s="365"/>
      <c r="FY4" s="365"/>
      <c r="FZ4" s="365"/>
      <c r="GA4" s="365"/>
      <c r="GB4" s="365"/>
      <c r="GC4" s="365"/>
      <c r="GD4" s="365"/>
      <c r="GE4" s="365"/>
      <c r="GF4" s="365"/>
      <c r="GG4" s="365"/>
      <c r="GH4" s="365"/>
      <c r="GI4" s="365"/>
      <c r="GJ4" s="365"/>
      <c r="GK4" s="365"/>
      <c r="GL4" s="365"/>
      <c r="GM4" s="365"/>
      <c r="GN4" s="365"/>
      <c r="GO4" s="365"/>
      <c r="GP4" s="365"/>
      <c r="GQ4" s="365"/>
      <c r="GR4" s="365"/>
      <c r="GS4" s="365"/>
      <c r="GT4" s="365"/>
      <c r="GU4" s="365"/>
      <c r="GV4" s="365"/>
      <c r="GW4" s="365"/>
      <c r="GX4" s="365"/>
      <c r="GY4" s="365"/>
      <c r="GZ4" s="365"/>
      <c r="HA4" s="365"/>
      <c r="HB4" s="365"/>
      <c r="HC4" s="365"/>
      <c r="HD4" s="365"/>
      <c r="HE4" s="365"/>
      <c r="HF4" s="365"/>
      <c r="HG4" s="365"/>
      <c r="HH4" s="365"/>
      <c r="HI4" s="365"/>
      <c r="HJ4" s="365"/>
      <c r="HK4" s="365"/>
      <c r="HL4" s="365"/>
      <c r="HM4" s="365"/>
      <c r="HN4" s="365"/>
      <c r="HO4" s="365"/>
      <c r="HP4" s="365"/>
      <c r="HQ4" s="365"/>
      <c r="HR4" s="365"/>
      <c r="HS4" s="365"/>
      <c r="HT4" s="365"/>
      <c r="HU4" s="365"/>
      <c r="HV4" s="365"/>
      <c r="HW4" s="365"/>
      <c r="HX4" s="365"/>
      <c r="HY4" s="365"/>
      <c r="HZ4" s="365"/>
      <c r="IA4" s="365"/>
      <c r="IB4" s="365"/>
      <c r="IC4" s="365"/>
      <c r="ID4" s="365"/>
      <c r="IE4" s="365"/>
      <c r="IF4" s="365"/>
      <c r="IG4" s="365"/>
      <c r="IH4" s="365"/>
      <c r="II4" s="365"/>
      <c r="IJ4" s="365"/>
      <c r="IK4" s="365"/>
      <c r="IL4" s="365"/>
      <c r="IM4" s="365"/>
      <c r="IN4" s="365"/>
      <c r="IO4" s="365"/>
      <c r="IP4" s="365"/>
      <c r="IQ4" s="365"/>
      <c r="IR4" s="365"/>
      <c r="IS4" s="365"/>
      <c r="IT4" s="365"/>
    </row>
    <row r="5" spans="1:254" ht="15" customHeight="1" thickBot="1" x14ac:dyDescent="0.25">
      <c r="A5" s="419" t="s">
        <v>542</v>
      </c>
      <c r="B5" s="417"/>
      <c r="C5" s="417"/>
      <c r="D5" s="417"/>
      <c r="E5" s="417"/>
      <c r="F5" s="417"/>
      <c r="G5" s="417"/>
      <c r="H5" s="417"/>
      <c r="I5" s="417"/>
      <c r="J5" s="417"/>
      <c r="K5" s="417"/>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6"/>
      <c r="FD5" s="366"/>
      <c r="FE5" s="366"/>
      <c r="FF5" s="366"/>
      <c r="FG5" s="366"/>
      <c r="FH5" s="366"/>
      <c r="FI5" s="366"/>
      <c r="FJ5" s="366"/>
      <c r="FK5" s="366"/>
      <c r="FL5" s="366"/>
      <c r="FM5" s="366"/>
      <c r="FN5" s="366"/>
      <c r="FO5" s="366"/>
      <c r="FP5" s="366"/>
      <c r="FQ5" s="366"/>
      <c r="FR5" s="366"/>
      <c r="FS5" s="366"/>
      <c r="FT5" s="366"/>
      <c r="FU5" s="366"/>
      <c r="FV5" s="366"/>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66"/>
      <c r="HT5" s="366"/>
      <c r="HU5" s="366"/>
      <c r="HV5" s="366"/>
      <c r="HW5" s="366"/>
      <c r="HX5" s="366"/>
      <c r="HY5" s="366"/>
      <c r="HZ5" s="366"/>
      <c r="IA5" s="366"/>
      <c r="IB5" s="366"/>
      <c r="IC5" s="366"/>
      <c r="ID5" s="366"/>
      <c r="IE5" s="366"/>
      <c r="IF5" s="366"/>
      <c r="IG5" s="366"/>
      <c r="IH5" s="366"/>
      <c r="II5" s="366"/>
      <c r="IJ5" s="366"/>
      <c r="IK5" s="366"/>
      <c r="IL5" s="366"/>
      <c r="IM5" s="366"/>
      <c r="IN5" s="366"/>
      <c r="IO5" s="366"/>
      <c r="IP5" s="366"/>
      <c r="IQ5" s="366"/>
      <c r="IR5" s="366"/>
      <c r="IS5" s="366"/>
      <c r="IT5" s="327"/>
    </row>
    <row r="6" spans="1:254" x14ac:dyDescent="0.2">
      <c r="A6" s="529" t="s">
        <v>391</v>
      </c>
      <c r="B6" s="529"/>
      <c r="C6" s="529"/>
      <c r="D6" s="529"/>
      <c r="E6" s="529"/>
      <c r="F6" s="529"/>
      <c r="G6" s="529"/>
      <c r="H6" s="529"/>
      <c r="I6" s="529"/>
      <c r="J6" s="529"/>
      <c r="K6" s="529"/>
      <c r="V6" s="367"/>
      <c r="W6" s="367"/>
      <c r="X6" s="367"/>
      <c r="Y6" s="367"/>
      <c r="Z6" s="368"/>
      <c r="AA6" s="368"/>
      <c r="AB6" s="368"/>
      <c r="IT6" s="327"/>
    </row>
    <row r="7" spans="1:254" x14ac:dyDescent="0.2">
      <c r="A7" s="383"/>
      <c r="B7" s="528" t="s">
        <v>380</v>
      </c>
      <c r="C7" s="528"/>
      <c r="D7" s="528" t="s">
        <v>381</v>
      </c>
      <c r="E7" s="528"/>
      <c r="F7" s="528" t="s">
        <v>382</v>
      </c>
      <c r="G7" s="528"/>
      <c r="H7" s="528" t="s">
        <v>383</v>
      </c>
      <c r="I7" s="528"/>
      <c r="J7" s="528" t="s">
        <v>384</v>
      </c>
      <c r="K7" s="528"/>
      <c r="V7" s="369"/>
      <c r="W7" s="369"/>
      <c r="X7" s="369"/>
      <c r="Y7" s="369"/>
      <c r="Z7" s="370"/>
      <c r="AA7" s="370"/>
      <c r="AB7" s="370"/>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c r="IN7" s="371"/>
      <c r="IO7" s="371"/>
      <c r="IP7" s="371"/>
      <c r="IQ7" s="371"/>
      <c r="IR7" s="371"/>
      <c r="IS7" s="371"/>
      <c r="IT7" s="327"/>
    </row>
    <row r="8" spans="1:254" ht="13.5" thickBot="1" x14ac:dyDescent="0.25">
      <c r="A8" s="384"/>
      <c r="B8" s="382" t="s">
        <v>385</v>
      </c>
      <c r="C8" s="382" t="s">
        <v>386</v>
      </c>
      <c r="D8" s="382" t="s">
        <v>385</v>
      </c>
      <c r="E8" s="382" t="s">
        <v>386</v>
      </c>
      <c r="F8" s="382" t="s">
        <v>385</v>
      </c>
      <c r="G8" s="382" t="s">
        <v>386</v>
      </c>
      <c r="H8" s="382" t="s">
        <v>385</v>
      </c>
      <c r="I8" s="382" t="s">
        <v>386</v>
      </c>
      <c r="J8" s="382" t="s">
        <v>385</v>
      </c>
      <c r="K8" s="382" t="s">
        <v>386</v>
      </c>
      <c r="V8" s="369"/>
      <c r="W8" s="369"/>
      <c r="X8" s="369"/>
      <c r="Y8" s="369"/>
      <c r="Z8" s="370"/>
      <c r="AA8" s="370"/>
      <c r="AB8" s="370"/>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1"/>
      <c r="FJ8" s="371"/>
      <c r="FK8" s="371"/>
      <c r="FL8" s="371"/>
      <c r="FM8" s="371"/>
      <c r="FN8" s="371"/>
      <c r="FO8" s="371"/>
      <c r="FP8" s="371"/>
      <c r="FQ8" s="371"/>
      <c r="FR8" s="371"/>
      <c r="FS8" s="371"/>
      <c r="FT8" s="371"/>
      <c r="FU8" s="371"/>
      <c r="FV8" s="371"/>
      <c r="FW8" s="371"/>
      <c r="FX8" s="371"/>
      <c r="FY8" s="371"/>
      <c r="FZ8" s="371"/>
      <c r="GA8" s="371"/>
      <c r="GB8" s="371"/>
      <c r="GC8" s="371"/>
      <c r="GD8" s="371"/>
      <c r="GE8" s="371"/>
      <c r="GF8" s="371"/>
      <c r="GG8" s="371"/>
      <c r="GH8" s="371"/>
      <c r="GI8" s="371"/>
      <c r="GJ8" s="371"/>
      <c r="GK8" s="371"/>
      <c r="GL8" s="371"/>
      <c r="GM8" s="371"/>
      <c r="GN8" s="371"/>
      <c r="GO8" s="371"/>
      <c r="GP8" s="371"/>
      <c r="GQ8" s="371"/>
      <c r="GR8" s="371"/>
      <c r="GS8" s="371"/>
      <c r="GT8" s="371"/>
      <c r="GU8" s="371"/>
      <c r="GV8" s="371"/>
      <c r="GW8" s="371"/>
      <c r="GX8" s="371"/>
      <c r="GY8" s="371"/>
      <c r="GZ8" s="371"/>
      <c r="HA8" s="371"/>
      <c r="HB8" s="371"/>
      <c r="HC8" s="371"/>
      <c r="HD8" s="371"/>
      <c r="HE8" s="371"/>
      <c r="HF8" s="371"/>
      <c r="HG8" s="371"/>
      <c r="HH8" s="371"/>
      <c r="HI8" s="371"/>
      <c r="HJ8" s="371"/>
      <c r="HK8" s="371"/>
      <c r="HL8" s="371"/>
      <c r="HM8" s="371"/>
      <c r="HN8" s="371"/>
      <c r="HO8" s="371"/>
      <c r="HP8" s="371"/>
      <c r="HQ8" s="371"/>
      <c r="HR8" s="371"/>
      <c r="HS8" s="371"/>
      <c r="HT8" s="371"/>
      <c r="HU8" s="371"/>
      <c r="HV8" s="371"/>
      <c r="HW8" s="371"/>
      <c r="HX8" s="371"/>
      <c r="HY8" s="371"/>
      <c r="HZ8" s="371"/>
      <c r="IA8" s="371"/>
      <c r="IB8" s="371"/>
      <c r="IC8" s="371"/>
      <c r="ID8" s="371"/>
      <c r="IE8" s="371"/>
      <c r="IF8" s="371"/>
      <c r="IG8" s="371"/>
      <c r="IH8" s="371"/>
      <c r="II8" s="371"/>
      <c r="IJ8" s="371"/>
      <c r="IK8" s="371"/>
      <c r="IL8" s="371"/>
      <c r="IM8" s="371"/>
      <c r="IN8" s="371"/>
      <c r="IO8" s="371"/>
      <c r="IP8" s="371"/>
      <c r="IQ8" s="371"/>
      <c r="IR8" s="371"/>
      <c r="IS8" s="371"/>
      <c r="IT8" s="327"/>
    </row>
    <row r="9" spans="1:254" x14ac:dyDescent="0.2">
      <c r="A9" s="377">
        <v>2007</v>
      </c>
      <c r="B9" s="378">
        <v>9160</v>
      </c>
      <c r="C9" s="385" t="s">
        <v>286</v>
      </c>
      <c r="D9" s="378">
        <v>9726</v>
      </c>
      <c r="E9" s="385" t="s">
        <v>286</v>
      </c>
      <c r="F9" s="378">
        <v>8629</v>
      </c>
      <c r="G9" s="385" t="s">
        <v>286</v>
      </c>
      <c r="H9" s="378">
        <v>10400</v>
      </c>
      <c r="I9" s="385" t="s">
        <v>286</v>
      </c>
      <c r="J9" s="378">
        <v>37915</v>
      </c>
      <c r="K9" s="385" t="s">
        <v>286</v>
      </c>
      <c r="V9" s="372"/>
      <c r="W9" s="367"/>
      <c r="X9" s="367"/>
      <c r="Y9" s="367"/>
      <c r="Z9" s="373"/>
      <c r="AA9" s="368"/>
      <c r="AB9" s="368"/>
      <c r="IT9" s="327"/>
    </row>
    <row r="10" spans="1:254" x14ac:dyDescent="0.2">
      <c r="A10" s="377">
        <v>2008</v>
      </c>
      <c r="B10" s="378">
        <v>9525</v>
      </c>
      <c r="C10" s="385" t="s">
        <v>286</v>
      </c>
      <c r="D10" s="378">
        <v>10297</v>
      </c>
      <c r="E10" s="385" t="s">
        <v>286</v>
      </c>
      <c r="F10" s="378">
        <v>8377</v>
      </c>
      <c r="G10" s="385" t="s">
        <v>286</v>
      </c>
      <c r="H10" s="378">
        <v>9750</v>
      </c>
      <c r="I10" s="385" t="s">
        <v>286</v>
      </c>
      <c r="J10" s="378">
        <v>37949</v>
      </c>
      <c r="K10" s="385" t="s">
        <v>286</v>
      </c>
      <c r="V10" s="372"/>
      <c r="W10" s="367"/>
      <c r="X10" s="367"/>
      <c r="Y10" s="367"/>
      <c r="Z10" s="373"/>
      <c r="AA10" s="368"/>
      <c r="AB10" s="368"/>
      <c r="IT10" s="327"/>
    </row>
    <row r="11" spans="1:254" x14ac:dyDescent="0.2">
      <c r="A11" s="377">
        <v>2009</v>
      </c>
      <c r="B11" s="378">
        <v>8191</v>
      </c>
      <c r="C11" s="385" t="s">
        <v>286</v>
      </c>
      <c r="D11" s="378">
        <v>10450</v>
      </c>
      <c r="E11" s="385" t="s">
        <v>286</v>
      </c>
      <c r="F11" s="378">
        <v>8311</v>
      </c>
      <c r="G11" s="385" t="s">
        <v>286</v>
      </c>
      <c r="H11" s="378">
        <v>10734</v>
      </c>
      <c r="I11" s="385" t="s">
        <v>286</v>
      </c>
      <c r="J11" s="378">
        <v>37685</v>
      </c>
      <c r="K11" s="385" t="s">
        <v>286</v>
      </c>
      <c r="V11" s="372"/>
      <c r="W11" s="367"/>
      <c r="X11" s="367"/>
      <c r="Y11" s="367"/>
      <c r="Z11" s="373"/>
      <c r="AA11" s="368"/>
      <c r="AB11" s="368"/>
      <c r="IT11" s="327"/>
    </row>
    <row r="12" spans="1:254" x14ac:dyDescent="0.2">
      <c r="A12" s="377">
        <v>2010</v>
      </c>
      <c r="B12" s="379">
        <v>8005</v>
      </c>
      <c r="C12" s="385" t="s">
        <v>286</v>
      </c>
      <c r="D12" s="379">
        <v>10378</v>
      </c>
      <c r="E12" s="385" t="s">
        <v>286</v>
      </c>
      <c r="F12" s="379">
        <v>8007</v>
      </c>
      <c r="G12" s="385" t="s">
        <v>286</v>
      </c>
      <c r="H12" s="379">
        <v>8929</v>
      </c>
      <c r="I12" s="385" t="s">
        <v>286</v>
      </c>
      <c r="J12" s="378">
        <v>35319</v>
      </c>
      <c r="K12" s="385" t="s">
        <v>286</v>
      </c>
      <c r="V12" s="372"/>
      <c r="W12" s="367"/>
      <c r="X12" s="367"/>
      <c r="Y12" s="367"/>
      <c r="Z12" s="373"/>
      <c r="AA12" s="368"/>
      <c r="AB12" s="368"/>
      <c r="IT12" s="327"/>
    </row>
    <row r="13" spans="1:254" x14ac:dyDescent="0.2">
      <c r="A13" s="377">
        <v>2011</v>
      </c>
      <c r="B13" s="379">
        <v>8807</v>
      </c>
      <c r="C13" s="385" t="s">
        <v>286</v>
      </c>
      <c r="D13" s="379">
        <v>9353</v>
      </c>
      <c r="E13" s="385" t="s">
        <v>286</v>
      </c>
      <c r="F13" s="379">
        <v>7959</v>
      </c>
      <c r="G13" s="385" t="s">
        <v>286</v>
      </c>
      <c r="H13" s="379">
        <v>9046</v>
      </c>
      <c r="I13" s="385" t="s">
        <v>286</v>
      </c>
      <c r="J13" s="378">
        <v>35165</v>
      </c>
      <c r="K13" s="385" t="s">
        <v>286</v>
      </c>
      <c r="V13" s="372"/>
      <c r="W13" s="367"/>
      <c r="X13" s="367"/>
      <c r="Y13" s="367"/>
      <c r="Z13" s="373"/>
      <c r="AA13" s="368"/>
      <c r="AB13" s="368"/>
      <c r="IT13" s="327"/>
    </row>
    <row r="14" spans="1:254" x14ac:dyDescent="0.2">
      <c r="A14" s="377">
        <v>2012</v>
      </c>
      <c r="B14" s="379">
        <v>7486</v>
      </c>
      <c r="C14" s="385">
        <v>9612</v>
      </c>
      <c r="D14" s="379">
        <v>8229</v>
      </c>
      <c r="E14" s="385">
        <v>10057</v>
      </c>
      <c r="F14" s="379">
        <v>7006</v>
      </c>
      <c r="G14" s="385">
        <v>9721</v>
      </c>
      <c r="H14" s="379">
        <v>7157</v>
      </c>
      <c r="I14" s="385">
        <v>9495</v>
      </c>
      <c r="J14" s="378">
        <v>29878</v>
      </c>
      <c r="K14" s="385">
        <v>38886</v>
      </c>
      <c r="V14" s="372"/>
      <c r="W14" s="367"/>
      <c r="X14" s="367"/>
      <c r="Y14" s="367"/>
      <c r="Z14" s="373"/>
      <c r="AA14" s="368"/>
      <c r="AB14" s="368"/>
      <c r="IT14" s="327"/>
    </row>
    <row r="15" spans="1:254" x14ac:dyDescent="0.2">
      <c r="A15" s="377">
        <v>2013</v>
      </c>
      <c r="B15" s="379">
        <v>6552</v>
      </c>
      <c r="C15" s="385">
        <v>8226</v>
      </c>
      <c r="D15" s="379">
        <v>7524</v>
      </c>
      <c r="E15" s="385">
        <v>9679</v>
      </c>
      <c r="F15" s="379">
        <v>6681</v>
      </c>
      <c r="G15" s="385">
        <v>9919</v>
      </c>
      <c r="H15" s="379">
        <v>7093</v>
      </c>
      <c r="I15" s="385">
        <v>8979</v>
      </c>
      <c r="J15" s="378">
        <v>27850</v>
      </c>
      <c r="K15" s="385">
        <v>36804</v>
      </c>
      <c r="V15" s="372"/>
      <c r="W15" s="367"/>
      <c r="X15" s="367"/>
      <c r="Y15" s="367"/>
      <c r="Z15" s="373"/>
      <c r="AA15" s="368"/>
      <c r="AB15" s="368"/>
      <c r="IT15" s="327"/>
    </row>
    <row r="16" spans="1:254" x14ac:dyDescent="0.2">
      <c r="A16" s="377">
        <v>2014</v>
      </c>
      <c r="B16" s="379">
        <v>6193</v>
      </c>
      <c r="C16" s="385">
        <v>8268</v>
      </c>
      <c r="D16" s="379">
        <v>7350</v>
      </c>
      <c r="E16" s="385">
        <v>10077</v>
      </c>
      <c r="F16" s="379">
        <v>6197</v>
      </c>
      <c r="G16" s="385">
        <v>9946</v>
      </c>
      <c r="H16" s="379">
        <v>7053</v>
      </c>
      <c r="I16" s="385">
        <v>9650</v>
      </c>
      <c r="J16" s="378">
        <v>26793</v>
      </c>
      <c r="K16" s="385">
        <v>37940</v>
      </c>
      <c r="V16" s="372"/>
      <c r="W16" s="367"/>
      <c r="X16" s="367"/>
      <c r="Y16" s="367"/>
      <c r="Z16" s="373"/>
      <c r="AA16" s="368"/>
      <c r="AB16" s="368"/>
      <c r="IT16" s="327"/>
    </row>
    <row r="17" spans="1:254" x14ac:dyDescent="0.2">
      <c r="A17" s="377">
        <v>2015</v>
      </c>
      <c r="B17" s="378" t="s">
        <v>286</v>
      </c>
      <c r="C17" s="378">
        <v>8553</v>
      </c>
      <c r="D17" s="378" t="s">
        <v>286</v>
      </c>
      <c r="E17" s="378">
        <v>10120</v>
      </c>
      <c r="F17" s="378" t="s">
        <v>286</v>
      </c>
      <c r="G17" s="378">
        <v>9489</v>
      </c>
      <c r="H17" s="378" t="s">
        <v>286</v>
      </c>
      <c r="I17" s="378">
        <v>10839</v>
      </c>
      <c r="J17" s="378" t="s">
        <v>286</v>
      </c>
      <c r="K17" s="378">
        <v>39000</v>
      </c>
      <c r="V17" s="372"/>
      <c r="W17" s="367"/>
      <c r="X17" s="367"/>
      <c r="Y17" s="367"/>
      <c r="Z17" s="373"/>
      <c r="AA17" s="368"/>
      <c r="AB17" s="368"/>
      <c r="IT17" s="327"/>
    </row>
    <row r="18" spans="1:254" s="387" customFormat="1" x14ac:dyDescent="0.2">
      <c r="A18" s="377">
        <v>2016</v>
      </c>
      <c r="B18" s="378" t="s">
        <v>286</v>
      </c>
      <c r="C18" s="378">
        <v>9592</v>
      </c>
      <c r="D18" s="378" t="s">
        <v>286</v>
      </c>
      <c r="E18" s="378">
        <v>11385</v>
      </c>
      <c r="F18" s="378" t="s">
        <v>286</v>
      </c>
      <c r="G18" s="378">
        <v>8465</v>
      </c>
      <c r="H18" s="378" t="s">
        <v>286</v>
      </c>
      <c r="I18" s="378">
        <v>10177</v>
      </c>
      <c r="J18" s="378" t="s">
        <v>286</v>
      </c>
      <c r="K18" s="378">
        <v>39619</v>
      </c>
      <c r="L18" s="368"/>
      <c r="M18" s="368"/>
      <c r="N18" s="368"/>
      <c r="O18" s="368"/>
      <c r="P18" s="368"/>
      <c r="Q18" s="368"/>
      <c r="R18" s="368"/>
      <c r="S18" s="368"/>
      <c r="T18" s="368"/>
      <c r="U18" s="368"/>
      <c r="V18" s="378"/>
      <c r="W18" s="386"/>
      <c r="X18" s="386"/>
      <c r="Y18" s="386"/>
      <c r="Z18" s="373"/>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368"/>
      <c r="ET18" s="368"/>
      <c r="EU18" s="368"/>
      <c r="EV18" s="368"/>
      <c r="EW18" s="368"/>
      <c r="EX18" s="368"/>
      <c r="EY18" s="368"/>
      <c r="EZ18" s="368"/>
      <c r="FA18" s="368"/>
      <c r="FB18" s="368"/>
      <c r="FC18" s="368"/>
      <c r="FD18" s="368"/>
      <c r="FE18" s="368"/>
      <c r="FF18" s="368"/>
      <c r="FG18" s="368"/>
      <c r="FH18" s="368"/>
      <c r="FI18" s="368"/>
      <c r="FJ18" s="368"/>
      <c r="FK18" s="368"/>
      <c r="FL18" s="368"/>
      <c r="FM18" s="368"/>
      <c r="FN18" s="368"/>
      <c r="FO18" s="368"/>
      <c r="FP18" s="368"/>
      <c r="FQ18" s="368"/>
      <c r="FR18" s="368"/>
      <c r="FS18" s="368"/>
      <c r="FT18" s="368"/>
      <c r="FU18" s="368"/>
      <c r="FV18" s="368"/>
      <c r="FW18" s="368"/>
      <c r="FX18" s="368"/>
      <c r="FY18" s="368"/>
      <c r="FZ18" s="368"/>
      <c r="GA18" s="368"/>
      <c r="GB18" s="368"/>
      <c r="GC18" s="368"/>
      <c r="GD18" s="368"/>
      <c r="GE18" s="368"/>
      <c r="GF18" s="368"/>
      <c r="GG18" s="368"/>
      <c r="GH18" s="368"/>
      <c r="GI18" s="368"/>
      <c r="GJ18" s="368"/>
      <c r="GK18" s="368"/>
      <c r="GL18" s="368"/>
      <c r="GM18" s="368"/>
      <c r="GN18" s="368"/>
      <c r="GO18" s="368"/>
      <c r="GP18" s="368"/>
      <c r="GQ18" s="368"/>
      <c r="GR18" s="368"/>
      <c r="GS18" s="368"/>
      <c r="GT18" s="368"/>
      <c r="GU18" s="368"/>
      <c r="GV18" s="368"/>
      <c r="GW18" s="368"/>
      <c r="GX18" s="368"/>
      <c r="GY18" s="368"/>
      <c r="GZ18" s="368"/>
      <c r="HA18" s="368"/>
      <c r="HB18" s="368"/>
      <c r="HC18" s="368"/>
      <c r="HD18" s="368"/>
      <c r="HE18" s="368"/>
      <c r="HF18" s="368"/>
      <c r="HG18" s="368"/>
      <c r="HH18" s="368"/>
      <c r="HI18" s="368"/>
      <c r="HJ18" s="368"/>
      <c r="HK18" s="368"/>
      <c r="HL18" s="368"/>
      <c r="HM18" s="368"/>
      <c r="HN18" s="368"/>
      <c r="HO18" s="368"/>
      <c r="HP18" s="368"/>
      <c r="HQ18" s="368"/>
      <c r="HR18" s="368"/>
      <c r="HS18" s="368"/>
      <c r="HT18" s="368"/>
      <c r="HU18" s="368"/>
      <c r="HV18" s="368"/>
      <c r="HW18" s="368"/>
      <c r="HX18" s="368"/>
      <c r="HY18" s="368"/>
      <c r="HZ18" s="368"/>
      <c r="IA18" s="368"/>
      <c r="IB18" s="368"/>
      <c r="IC18" s="368"/>
      <c r="ID18" s="368"/>
      <c r="IE18" s="368"/>
      <c r="IF18" s="368"/>
      <c r="IG18" s="368"/>
      <c r="IH18" s="368"/>
      <c r="II18" s="368"/>
      <c r="IJ18" s="368"/>
      <c r="IK18" s="368"/>
      <c r="IL18" s="368"/>
      <c r="IM18" s="368"/>
      <c r="IN18" s="368"/>
      <c r="IO18" s="368"/>
      <c r="IP18" s="368"/>
      <c r="IQ18" s="368"/>
      <c r="IR18" s="368"/>
      <c r="IS18" s="368"/>
    </row>
    <row r="19" spans="1:254" ht="13.5" thickBot="1" x14ac:dyDescent="0.25">
      <c r="A19" s="380">
        <v>2017</v>
      </c>
      <c r="B19" s="381" t="s">
        <v>286</v>
      </c>
      <c r="C19" s="381">
        <v>9829</v>
      </c>
      <c r="D19" s="381" t="s">
        <v>286</v>
      </c>
      <c r="E19" s="381">
        <v>11076</v>
      </c>
      <c r="F19" s="381" t="s">
        <v>286</v>
      </c>
      <c r="G19" s="381">
        <v>9805</v>
      </c>
      <c r="H19" s="381" t="s">
        <v>286</v>
      </c>
      <c r="I19" s="381">
        <v>10909</v>
      </c>
      <c r="J19" s="381" t="s">
        <v>286</v>
      </c>
      <c r="K19" s="381">
        <v>41619</v>
      </c>
      <c r="V19" s="372"/>
      <c r="W19" s="367"/>
      <c r="X19" s="367"/>
      <c r="Y19" s="367"/>
      <c r="Z19" s="373"/>
      <c r="AA19" s="368"/>
      <c r="AB19" s="368"/>
      <c r="IT19" s="327"/>
    </row>
    <row r="20" spans="1:254" x14ac:dyDescent="0.2">
      <c r="V20" s="372"/>
      <c r="W20" s="367"/>
      <c r="X20" s="367"/>
      <c r="Y20" s="367"/>
      <c r="Z20" s="373"/>
      <c r="AA20" s="368"/>
      <c r="AB20" s="368"/>
      <c r="IT20" s="327"/>
    </row>
    <row r="21" spans="1:254" x14ac:dyDescent="0.2">
      <c r="A21" s="377"/>
      <c r="B21" s="378"/>
      <c r="C21" s="378"/>
      <c r="D21" s="378"/>
      <c r="E21" s="378"/>
      <c r="F21" s="378"/>
      <c r="G21" s="378"/>
      <c r="H21" s="378"/>
      <c r="I21" s="378"/>
      <c r="J21" s="378"/>
      <c r="K21" s="378"/>
      <c r="V21" s="372"/>
      <c r="W21" s="367"/>
      <c r="X21" s="367"/>
      <c r="Y21" s="367"/>
      <c r="Z21" s="373"/>
      <c r="AA21" s="368"/>
      <c r="AB21" s="368"/>
      <c r="IT21" s="327"/>
    </row>
    <row r="22" spans="1:254" x14ac:dyDescent="0.2">
      <c r="A22" s="529" t="s">
        <v>392</v>
      </c>
      <c r="B22" s="529"/>
      <c r="C22" s="529"/>
      <c r="D22" s="529"/>
      <c r="E22" s="529"/>
      <c r="F22" s="529"/>
      <c r="G22" s="529"/>
      <c r="H22" s="529"/>
      <c r="I22" s="529"/>
      <c r="J22" s="529"/>
      <c r="K22" s="529"/>
      <c r="V22" s="367"/>
      <c r="W22" s="367"/>
      <c r="X22" s="367"/>
      <c r="Y22" s="367"/>
      <c r="Z22" s="368"/>
      <c r="AA22" s="368"/>
      <c r="AB22" s="368"/>
      <c r="IT22" s="327"/>
    </row>
    <row r="23" spans="1:254" x14ac:dyDescent="0.2">
      <c r="A23" s="383"/>
      <c r="B23" s="528" t="s">
        <v>380</v>
      </c>
      <c r="C23" s="528"/>
      <c r="D23" s="528" t="s">
        <v>381</v>
      </c>
      <c r="E23" s="528"/>
      <c r="F23" s="528" t="s">
        <v>382</v>
      </c>
      <c r="G23" s="528"/>
      <c r="H23" s="528" t="s">
        <v>383</v>
      </c>
      <c r="I23" s="528"/>
      <c r="J23" s="528" t="s">
        <v>384</v>
      </c>
      <c r="K23" s="528"/>
      <c r="V23" s="369"/>
      <c r="W23" s="369"/>
      <c r="X23" s="369"/>
      <c r="Y23" s="369"/>
      <c r="Z23" s="370"/>
      <c r="AA23" s="370"/>
      <c r="AB23" s="370"/>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371"/>
      <c r="EG23" s="371"/>
      <c r="EH23" s="371"/>
      <c r="EI23" s="371"/>
      <c r="EJ23" s="371"/>
      <c r="EK23" s="371"/>
      <c r="EL23" s="371"/>
      <c r="EM23" s="371"/>
      <c r="EN23" s="371"/>
      <c r="EO23" s="371"/>
      <c r="EP23" s="371"/>
      <c r="EQ23" s="371"/>
      <c r="ER23" s="371"/>
      <c r="ES23" s="371"/>
      <c r="ET23" s="371"/>
      <c r="EU23" s="371"/>
      <c r="EV23" s="371"/>
      <c r="EW23" s="371"/>
      <c r="EX23" s="371"/>
      <c r="EY23" s="371"/>
      <c r="EZ23" s="371"/>
      <c r="FA23" s="371"/>
      <c r="FB23" s="371"/>
      <c r="FC23" s="371"/>
      <c r="FD23" s="371"/>
      <c r="FE23" s="371"/>
      <c r="FF23" s="371"/>
      <c r="FG23" s="371"/>
      <c r="FH23" s="371"/>
      <c r="FI23" s="371"/>
      <c r="FJ23" s="371"/>
      <c r="FK23" s="371"/>
      <c r="FL23" s="371"/>
      <c r="FM23" s="371"/>
      <c r="FN23" s="371"/>
      <c r="FO23" s="371"/>
      <c r="FP23" s="371"/>
      <c r="FQ23" s="371"/>
      <c r="FR23" s="371"/>
      <c r="FS23" s="371"/>
      <c r="FT23" s="371"/>
      <c r="FU23" s="371"/>
      <c r="FV23" s="371"/>
      <c r="FW23" s="371"/>
      <c r="FX23" s="371"/>
      <c r="FY23" s="371"/>
      <c r="FZ23" s="371"/>
      <c r="GA23" s="371"/>
      <c r="GB23" s="371"/>
      <c r="GC23" s="371"/>
      <c r="GD23" s="371"/>
      <c r="GE23" s="371"/>
      <c r="GF23" s="371"/>
      <c r="GG23" s="371"/>
      <c r="GH23" s="371"/>
      <c r="GI23" s="371"/>
      <c r="GJ23" s="371"/>
      <c r="GK23" s="371"/>
      <c r="GL23" s="371"/>
      <c r="GM23" s="371"/>
      <c r="GN23" s="371"/>
      <c r="GO23" s="371"/>
      <c r="GP23" s="371"/>
      <c r="GQ23" s="371"/>
      <c r="GR23" s="371"/>
      <c r="GS23" s="371"/>
      <c r="GT23" s="371"/>
      <c r="GU23" s="371"/>
      <c r="GV23" s="371"/>
      <c r="GW23" s="371"/>
      <c r="GX23" s="371"/>
      <c r="GY23" s="371"/>
      <c r="GZ23" s="371"/>
      <c r="HA23" s="371"/>
      <c r="HB23" s="371"/>
      <c r="HC23" s="371"/>
      <c r="HD23" s="371"/>
      <c r="HE23" s="371"/>
      <c r="HF23" s="371"/>
      <c r="HG23" s="371"/>
      <c r="HH23" s="371"/>
      <c r="HI23" s="371"/>
      <c r="HJ23" s="371"/>
      <c r="HK23" s="371"/>
      <c r="HL23" s="371"/>
      <c r="HM23" s="371"/>
      <c r="HN23" s="371"/>
      <c r="HO23" s="371"/>
      <c r="HP23" s="371"/>
      <c r="HQ23" s="371"/>
      <c r="HR23" s="371"/>
      <c r="HS23" s="371"/>
      <c r="HT23" s="371"/>
      <c r="HU23" s="371"/>
      <c r="HV23" s="371"/>
      <c r="HW23" s="371"/>
      <c r="HX23" s="371"/>
      <c r="HY23" s="371"/>
      <c r="HZ23" s="371"/>
      <c r="IA23" s="371"/>
      <c r="IB23" s="371"/>
      <c r="IC23" s="371"/>
      <c r="ID23" s="371"/>
      <c r="IE23" s="371"/>
      <c r="IF23" s="371"/>
      <c r="IG23" s="371"/>
      <c r="IH23" s="371"/>
      <c r="II23" s="371"/>
      <c r="IJ23" s="371"/>
      <c r="IK23" s="371"/>
      <c r="IL23" s="371"/>
      <c r="IM23" s="371"/>
      <c r="IN23" s="371"/>
      <c r="IO23" s="371"/>
      <c r="IP23" s="371"/>
      <c r="IQ23" s="371"/>
      <c r="IR23" s="371"/>
      <c r="IS23" s="371"/>
      <c r="IT23" s="327"/>
    </row>
    <row r="24" spans="1:254" ht="13.5" thickBot="1" x14ac:dyDescent="0.25">
      <c r="A24" s="384"/>
      <c r="B24" s="382" t="s">
        <v>385</v>
      </c>
      <c r="C24" s="382" t="s">
        <v>386</v>
      </c>
      <c r="D24" s="382" t="s">
        <v>385</v>
      </c>
      <c r="E24" s="382" t="s">
        <v>386</v>
      </c>
      <c r="F24" s="382" t="s">
        <v>385</v>
      </c>
      <c r="G24" s="382" t="s">
        <v>386</v>
      </c>
      <c r="H24" s="382" t="s">
        <v>385</v>
      </c>
      <c r="I24" s="382" t="s">
        <v>386</v>
      </c>
      <c r="J24" s="382" t="s">
        <v>385</v>
      </c>
      <c r="K24" s="382" t="s">
        <v>386</v>
      </c>
      <c r="V24" s="369"/>
      <c r="W24" s="369"/>
      <c r="X24" s="369"/>
      <c r="Y24" s="369"/>
      <c r="Z24" s="370"/>
      <c r="AA24" s="370"/>
      <c r="AB24" s="370"/>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c r="EF24" s="371"/>
      <c r="EG24" s="371"/>
      <c r="EH24" s="371"/>
      <c r="EI24" s="371"/>
      <c r="EJ24" s="371"/>
      <c r="EK24" s="371"/>
      <c r="EL24" s="371"/>
      <c r="EM24" s="371"/>
      <c r="EN24" s="371"/>
      <c r="EO24" s="371"/>
      <c r="EP24" s="371"/>
      <c r="EQ24" s="371"/>
      <c r="ER24" s="371"/>
      <c r="ES24" s="371"/>
      <c r="ET24" s="371"/>
      <c r="EU24" s="371"/>
      <c r="EV24" s="371"/>
      <c r="EW24" s="371"/>
      <c r="EX24" s="371"/>
      <c r="EY24" s="371"/>
      <c r="EZ24" s="371"/>
      <c r="FA24" s="371"/>
      <c r="FB24" s="371"/>
      <c r="FC24" s="371"/>
      <c r="FD24" s="371"/>
      <c r="FE24" s="371"/>
      <c r="FF24" s="371"/>
      <c r="FG24" s="371"/>
      <c r="FH24" s="371"/>
      <c r="FI24" s="371"/>
      <c r="FJ24" s="371"/>
      <c r="FK24" s="371"/>
      <c r="FL24" s="371"/>
      <c r="FM24" s="371"/>
      <c r="FN24" s="371"/>
      <c r="FO24" s="371"/>
      <c r="FP24" s="371"/>
      <c r="FQ24" s="371"/>
      <c r="FR24" s="371"/>
      <c r="FS24" s="371"/>
      <c r="FT24" s="371"/>
      <c r="FU24" s="371"/>
      <c r="FV24" s="371"/>
      <c r="FW24" s="371"/>
      <c r="FX24" s="371"/>
      <c r="FY24" s="371"/>
      <c r="FZ24" s="371"/>
      <c r="GA24" s="371"/>
      <c r="GB24" s="371"/>
      <c r="GC24" s="371"/>
      <c r="GD24" s="371"/>
      <c r="GE24" s="371"/>
      <c r="GF24" s="371"/>
      <c r="GG24" s="371"/>
      <c r="GH24" s="371"/>
      <c r="GI24" s="371"/>
      <c r="GJ24" s="371"/>
      <c r="GK24" s="371"/>
      <c r="GL24" s="371"/>
      <c r="GM24" s="371"/>
      <c r="GN24" s="371"/>
      <c r="GO24" s="371"/>
      <c r="GP24" s="371"/>
      <c r="GQ24" s="371"/>
      <c r="GR24" s="371"/>
      <c r="GS24" s="371"/>
      <c r="GT24" s="371"/>
      <c r="GU24" s="371"/>
      <c r="GV24" s="371"/>
      <c r="GW24" s="371"/>
      <c r="GX24" s="371"/>
      <c r="GY24" s="371"/>
      <c r="GZ24" s="371"/>
      <c r="HA24" s="371"/>
      <c r="HB24" s="371"/>
      <c r="HC24" s="371"/>
      <c r="HD24" s="371"/>
      <c r="HE24" s="371"/>
      <c r="HF24" s="371"/>
      <c r="HG24" s="371"/>
      <c r="HH24" s="371"/>
      <c r="HI24" s="371"/>
      <c r="HJ24" s="371"/>
      <c r="HK24" s="371"/>
      <c r="HL24" s="371"/>
      <c r="HM24" s="371"/>
      <c r="HN24" s="371"/>
      <c r="HO24" s="371"/>
      <c r="HP24" s="371"/>
      <c r="HQ24" s="371"/>
      <c r="HR24" s="371"/>
      <c r="HS24" s="371"/>
      <c r="HT24" s="371"/>
      <c r="HU24" s="371"/>
      <c r="HV24" s="371"/>
      <c r="HW24" s="371"/>
      <c r="HX24" s="371"/>
      <c r="HY24" s="371"/>
      <c r="HZ24" s="371"/>
      <c r="IA24" s="371"/>
      <c r="IB24" s="371"/>
      <c r="IC24" s="371"/>
      <c r="ID24" s="371"/>
      <c r="IE24" s="371"/>
      <c r="IF24" s="371"/>
      <c r="IG24" s="371"/>
      <c r="IH24" s="371"/>
      <c r="II24" s="371"/>
      <c r="IJ24" s="371"/>
      <c r="IK24" s="371"/>
      <c r="IL24" s="371"/>
      <c r="IM24" s="371"/>
      <c r="IN24" s="371"/>
      <c r="IO24" s="371"/>
      <c r="IP24" s="371"/>
      <c r="IQ24" s="371"/>
      <c r="IR24" s="371"/>
      <c r="IS24" s="371"/>
      <c r="IT24" s="327"/>
    </row>
    <row r="25" spans="1:254" x14ac:dyDescent="0.2">
      <c r="A25" s="377">
        <v>2007</v>
      </c>
      <c r="B25" s="378">
        <v>699217</v>
      </c>
      <c r="C25" s="385" t="s">
        <v>286</v>
      </c>
      <c r="D25" s="378">
        <v>745023</v>
      </c>
      <c r="E25" s="385" t="s">
        <v>286</v>
      </c>
      <c r="F25" s="378">
        <v>660565</v>
      </c>
      <c r="G25" s="385" t="s">
        <v>286</v>
      </c>
      <c r="H25" s="378">
        <v>722546</v>
      </c>
      <c r="I25" s="385" t="s">
        <v>286</v>
      </c>
      <c r="J25" s="378">
        <v>2827351</v>
      </c>
      <c r="K25" s="385" t="s">
        <v>286</v>
      </c>
      <c r="V25" s="372"/>
      <c r="W25" s="367"/>
      <c r="X25" s="367"/>
      <c r="Y25" s="367"/>
      <c r="Z25" s="368"/>
      <c r="AA25" s="368"/>
      <c r="AB25" s="368"/>
      <c r="IT25" s="327"/>
    </row>
    <row r="26" spans="1:254" x14ac:dyDescent="0.2">
      <c r="A26" s="377">
        <v>2008</v>
      </c>
      <c r="B26" s="378">
        <v>736844</v>
      </c>
      <c r="C26" s="385" t="s">
        <v>286</v>
      </c>
      <c r="D26" s="378">
        <v>788157</v>
      </c>
      <c r="E26" s="385" t="s">
        <v>286</v>
      </c>
      <c r="F26" s="378">
        <v>658489</v>
      </c>
      <c r="G26" s="385" t="s">
        <v>286</v>
      </c>
      <c r="H26" s="378">
        <v>746331</v>
      </c>
      <c r="I26" s="385" t="s">
        <v>286</v>
      </c>
      <c r="J26" s="378">
        <v>2929821</v>
      </c>
      <c r="K26" s="385" t="s">
        <v>286</v>
      </c>
      <c r="V26" s="372"/>
      <c r="W26" s="367"/>
      <c r="X26" s="367"/>
      <c r="Y26" s="367"/>
      <c r="Z26" s="368"/>
      <c r="AA26" s="368"/>
      <c r="AB26" s="368"/>
      <c r="IT26" s="327"/>
    </row>
    <row r="27" spans="1:254" x14ac:dyDescent="0.2">
      <c r="A27" s="377">
        <v>2009</v>
      </c>
      <c r="B27" s="378">
        <v>635817</v>
      </c>
      <c r="C27" s="385" t="s">
        <v>286</v>
      </c>
      <c r="D27" s="378">
        <v>659973</v>
      </c>
      <c r="E27" s="385" t="s">
        <v>286</v>
      </c>
      <c r="F27" s="378">
        <v>604744</v>
      </c>
      <c r="G27" s="385" t="s">
        <v>286</v>
      </c>
      <c r="H27" s="378">
        <v>741153</v>
      </c>
      <c r="I27" s="385" t="s">
        <v>286</v>
      </c>
      <c r="J27" s="378">
        <v>2641686</v>
      </c>
      <c r="K27" s="385" t="s">
        <v>286</v>
      </c>
      <c r="V27" s="372"/>
      <c r="W27" s="367"/>
      <c r="X27" s="367"/>
      <c r="Y27" s="367"/>
      <c r="Z27" s="368"/>
      <c r="AA27" s="368"/>
      <c r="AB27" s="368"/>
      <c r="IT27" s="327"/>
    </row>
    <row r="28" spans="1:254" x14ac:dyDescent="0.2">
      <c r="A28" s="377">
        <v>2010</v>
      </c>
      <c r="B28" s="379">
        <v>602477</v>
      </c>
      <c r="C28" s="385" t="s">
        <v>286</v>
      </c>
      <c r="D28" s="379">
        <v>773288</v>
      </c>
      <c r="E28" s="385" t="s">
        <v>286</v>
      </c>
      <c r="F28" s="379">
        <v>644690</v>
      </c>
      <c r="G28" s="385" t="s">
        <v>286</v>
      </c>
      <c r="H28" s="379">
        <v>717938</v>
      </c>
      <c r="I28" s="385" t="s">
        <v>286</v>
      </c>
      <c r="J28" s="378">
        <v>2738393</v>
      </c>
      <c r="K28" s="385" t="s">
        <v>286</v>
      </c>
      <c r="V28" s="372"/>
      <c r="W28" s="367"/>
      <c r="X28" s="367"/>
      <c r="Y28" s="367"/>
      <c r="Z28" s="368"/>
      <c r="AA28" s="368"/>
      <c r="AB28" s="368"/>
      <c r="IT28" s="327"/>
    </row>
    <row r="29" spans="1:254" x14ac:dyDescent="0.2">
      <c r="A29" s="377">
        <v>2011</v>
      </c>
      <c r="B29" s="379">
        <v>674639</v>
      </c>
      <c r="C29" s="385" t="s">
        <v>286</v>
      </c>
      <c r="D29" s="379">
        <v>712042</v>
      </c>
      <c r="E29" s="385" t="s">
        <v>286</v>
      </c>
      <c r="F29" s="379">
        <v>580981</v>
      </c>
      <c r="G29" s="385" t="s">
        <v>286</v>
      </c>
      <c r="H29" s="379">
        <v>701447</v>
      </c>
      <c r="I29" s="385" t="s">
        <v>286</v>
      </c>
      <c r="J29" s="378">
        <v>2669110</v>
      </c>
      <c r="K29" s="385" t="s">
        <v>286</v>
      </c>
      <c r="V29" s="372"/>
      <c r="W29" s="367"/>
      <c r="X29" s="367"/>
      <c r="Y29" s="367"/>
      <c r="Z29" s="368"/>
      <c r="AA29" s="368"/>
      <c r="AB29" s="368"/>
      <c r="IT29" s="327"/>
    </row>
    <row r="30" spans="1:254" x14ac:dyDescent="0.2">
      <c r="A30" s="377">
        <v>2012</v>
      </c>
      <c r="B30" s="379">
        <v>591969</v>
      </c>
      <c r="C30" s="385">
        <v>720695</v>
      </c>
      <c r="D30" s="379">
        <v>657548</v>
      </c>
      <c r="E30" s="385">
        <v>789878</v>
      </c>
      <c r="F30" s="379">
        <v>581631</v>
      </c>
      <c r="G30" s="385">
        <v>770021</v>
      </c>
      <c r="H30" s="379">
        <v>614004</v>
      </c>
      <c r="I30" s="385">
        <v>758452</v>
      </c>
      <c r="J30" s="378">
        <v>2445152</v>
      </c>
      <c r="K30" s="385">
        <v>3039045</v>
      </c>
      <c r="V30" s="372"/>
      <c r="W30" s="367"/>
      <c r="X30" s="367"/>
      <c r="Y30" s="367"/>
      <c r="Z30" s="368"/>
      <c r="AA30" s="368"/>
      <c r="AB30" s="368"/>
      <c r="IT30" s="327"/>
    </row>
    <row r="31" spans="1:254" x14ac:dyDescent="0.2">
      <c r="A31" s="377">
        <v>2013</v>
      </c>
      <c r="B31" s="379">
        <v>601332</v>
      </c>
      <c r="C31" s="385">
        <v>736734</v>
      </c>
      <c r="D31" s="379">
        <v>649569</v>
      </c>
      <c r="E31" s="385">
        <v>809163</v>
      </c>
      <c r="F31" s="379">
        <v>558923</v>
      </c>
      <c r="G31" s="385">
        <v>785943</v>
      </c>
      <c r="H31" s="379">
        <v>607887</v>
      </c>
      <c r="I31" s="385">
        <v>728186</v>
      </c>
      <c r="J31" s="378">
        <v>2417711</v>
      </c>
      <c r="K31" s="385">
        <v>3060026</v>
      </c>
      <c r="V31" s="372"/>
      <c r="W31" s="367"/>
      <c r="X31" s="367"/>
      <c r="Y31" s="367"/>
      <c r="Z31" s="368"/>
      <c r="AA31" s="368"/>
      <c r="AB31" s="368"/>
      <c r="IT31" s="327"/>
    </row>
    <row r="32" spans="1:254" x14ac:dyDescent="0.2">
      <c r="A32" s="377">
        <v>2014</v>
      </c>
      <c r="B32" s="379">
        <v>533082</v>
      </c>
      <c r="C32" s="385">
        <v>684386</v>
      </c>
      <c r="D32" s="379">
        <v>608272</v>
      </c>
      <c r="E32" s="385">
        <v>781062</v>
      </c>
      <c r="F32" s="379">
        <v>549602</v>
      </c>
      <c r="G32" s="385">
        <v>811835</v>
      </c>
      <c r="H32" s="379">
        <v>585095</v>
      </c>
      <c r="I32" s="385">
        <v>754149</v>
      </c>
      <c r="J32" s="378">
        <v>2276051</v>
      </c>
      <c r="K32" s="385">
        <v>3031433</v>
      </c>
      <c r="V32" s="372"/>
      <c r="W32" s="367"/>
      <c r="X32" s="367"/>
      <c r="Y32" s="367"/>
      <c r="Z32" s="368"/>
      <c r="AA32" s="368"/>
      <c r="AB32" s="368"/>
      <c r="IT32" s="327"/>
    </row>
    <row r="33" spans="1:254" x14ac:dyDescent="0.2">
      <c r="A33" s="377">
        <v>2015</v>
      </c>
      <c r="B33" s="378" t="s">
        <v>286</v>
      </c>
      <c r="C33" s="378">
        <v>674197</v>
      </c>
      <c r="D33" s="378" t="s">
        <v>286</v>
      </c>
      <c r="E33" s="378">
        <v>833280</v>
      </c>
      <c r="F33" s="378" t="s">
        <v>286</v>
      </c>
      <c r="G33" s="378">
        <v>746698</v>
      </c>
      <c r="H33" s="378" t="s">
        <v>286</v>
      </c>
      <c r="I33" s="378">
        <v>788976</v>
      </c>
      <c r="J33" s="378" t="s">
        <v>286</v>
      </c>
      <c r="K33" s="378">
        <v>3043152</v>
      </c>
      <c r="V33" s="372"/>
      <c r="W33" s="367"/>
      <c r="X33" s="367"/>
      <c r="Y33" s="367"/>
      <c r="Z33" s="368"/>
      <c r="AA33" s="368"/>
      <c r="AB33" s="368"/>
      <c r="IT33" s="327"/>
    </row>
    <row r="34" spans="1:254" s="387" customFormat="1" x14ac:dyDescent="0.2">
      <c r="A34" s="377">
        <v>2016</v>
      </c>
      <c r="B34" s="378" t="s">
        <v>286</v>
      </c>
      <c r="C34" s="378">
        <v>718171</v>
      </c>
      <c r="D34" s="378" t="s">
        <v>286</v>
      </c>
      <c r="E34" s="378">
        <v>828836</v>
      </c>
      <c r="F34" s="378" t="s">
        <v>286</v>
      </c>
      <c r="G34" s="378">
        <v>749066</v>
      </c>
      <c r="H34" s="378" t="s">
        <v>286</v>
      </c>
      <c r="I34" s="378">
        <v>736151</v>
      </c>
      <c r="J34" s="378" t="s">
        <v>286</v>
      </c>
      <c r="K34" s="378">
        <v>3032225</v>
      </c>
      <c r="L34" s="368"/>
      <c r="M34" s="368"/>
      <c r="N34" s="368"/>
      <c r="O34" s="368"/>
      <c r="P34" s="368"/>
      <c r="Q34" s="368"/>
      <c r="R34" s="368"/>
      <c r="S34" s="368"/>
      <c r="T34" s="368"/>
      <c r="U34" s="368"/>
      <c r="V34" s="378"/>
      <c r="W34" s="386"/>
      <c r="X34" s="386"/>
      <c r="Y34" s="386"/>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368"/>
      <c r="ED34" s="368"/>
      <c r="EE34" s="368"/>
      <c r="EF34" s="368"/>
      <c r="EG34" s="368"/>
      <c r="EH34" s="368"/>
      <c r="EI34" s="368"/>
      <c r="EJ34" s="368"/>
      <c r="EK34" s="368"/>
      <c r="EL34" s="368"/>
      <c r="EM34" s="368"/>
      <c r="EN34" s="368"/>
      <c r="EO34" s="368"/>
      <c r="EP34" s="368"/>
      <c r="EQ34" s="368"/>
      <c r="ER34" s="368"/>
      <c r="ES34" s="368"/>
      <c r="ET34" s="368"/>
      <c r="EU34" s="368"/>
      <c r="EV34" s="368"/>
      <c r="EW34" s="368"/>
      <c r="EX34" s="368"/>
      <c r="EY34" s="368"/>
      <c r="EZ34" s="368"/>
      <c r="FA34" s="368"/>
      <c r="FB34" s="368"/>
      <c r="FC34" s="368"/>
      <c r="FD34" s="368"/>
      <c r="FE34" s="368"/>
      <c r="FF34" s="368"/>
      <c r="FG34" s="368"/>
      <c r="FH34" s="368"/>
      <c r="FI34" s="368"/>
      <c r="FJ34" s="368"/>
      <c r="FK34" s="368"/>
      <c r="FL34" s="368"/>
      <c r="FM34" s="368"/>
      <c r="FN34" s="368"/>
      <c r="FO34" s="368"/>
      <c r="FP34" s="368"/>
      <c r="FQ34" s="368"/>
      <c r="FR34" s="368"/>
      <c r="FS34" s="368"/>
      <c r="FT34" s="368"/>
      <c r="FU34" s="368"/>
      <c r="FV34" s="368"/>
      <c r="FW34" s="368"/>
      <c r="FX34" s="368"/>
      <c r="FY34" s="368"/>
      <c r="FZ34" s="368"/>
      <c r="GA34" s="368"/>
      <c r="GB34" s="368"/>
      <c r="GC34" s="368"/>
      <c r="GD34" s="368"/>
      <c r="GE34" s="368"/>
      <c r="GF34" s="368"/>
      <c r="GG34" s="368"/>
      <c r="GH34" s="368"/>
      <c r="GI34" s="368"/>
      <c r="GJ34" s="368"/>
      <c r="GK34" s="368"/>
      <c r="GL34" s="368"/>
      <c r="GM34" s="368"/>
      <c r="GN34" s="368"/>
      <c r="GO34" s="368"/>
      <c r="GP34" s="368"/>
      <c r="GQ34" s="368"/>
      <c r="GR34" s="368"/>
      <c r="GS34" s="368"/>
      <c r="GT34" s="368"/>
      <c r="GU34" s="368"/>
      <c r="GV34" s="368"/>
      <c r="GW34" s="368"/>
      <c r="GX34" s="368"/>
      <c r="GY34" s="368"/>
      <c r="GZ34" s="368"/>
      <c r="HA34" s="368"/>
      <c r="HB34" s="368"/>
      <c r="HC34" s="368"/>
      <c r="HD34" s="368"/>
      <c r="HE34" s="368"/>
      <c r="HF34" s="368"/>
      <c r="HG34" s="368"/>
      <c r="HH34" s="368"/>
      <c r="HI34" s="368"/>
      <c r="HJ34" s="368"/>
      <c r="HK34" s="368"/>
      <c r="HL34" s="368"/>
      <c r="HM34" s="368"/>
      <c r="HN34" s="368"/>
      <c r="HO34" s="368"/>
      <c r="HP34" s="368"/>
      <c r="HQ34" s="368"/>
      <c r="HR34" s="368"/>
      <c r="HS34" s="368"/>
      <c r="HT34" s="368"/>
      <c r="HU34" s="368"/>
      <c r="HV34" s="368"/>
      <c r="HW34" s="368"/>
      <c r="HX34" s="368"/>
      <c r="HY34" s="368"/>
      <c r="HZ34" s="368"/>
      <c r="IA34" s="368"/>
      <c r="IB34" s="368"/>
      <c r="IC34" s="368"/>
      <c r="ID34" s="368"/>
      <c r="IE34" s="368"/>
      <c r="IF34" s="368"/>
      <c r="IG34" s="368"/>
      <c r="IH34" s="368"/>
      <c r="II34" s="368"/>
      <c r="IJ34" s="368"/>
      <c r="IK34" s="368"/>
      <c r="IL34" s="368"/>
      <c r="IM34" s="368"/>
      <c r="IN34" s="368"/>
      <c r="IO34" s="368"/>
      <c r="IP34" s="368"/>
      <c r="IQ34" s="368"/>
      <c r="IR34" s="368"/>
      <c r="IS34" s="368"/>
    </row>
    <row r="35" spans="1:254" ht="13.5" thickBot="1" x14ac:dyDescent="0.25">
      <c r="A35" s="380">
        <v>2017</v>
      </c>
      <c r="B35" s="381" t="s">
        <v>286</v>
      </c>
      <c r="C35" s="381">
        <v>722973</v>
      </c>
      <c r="D35" s="381" t="s">
        <v>286</v>
      </c>
      <c r="E35" s="381">
        <v>856949</v>
      </c>
      <c r="F35" s="381" t="s">
        <v>286</v>
      </c>
      <c r="G35" s="381">
        <v>717188</v>
      </c>
      <c r="H35" s="381" t="s">
        <v>286</v>
      </c>
      <c r="I35" s="381">
        <v>773984</v>
      </c>
      <c r="J35" s="381" t="s">
        <v>286</v>
      </c>
      <c r="K35" s="381">
        <v>3071095</v>
      </c>
      <c r="V35" s="372"/>
      <c r="W35" s="367"/>
      <c r="X35" s="367"/>
      <c r="Y35" s="367"/>
      <c r="Z35" s="368"/>
      <c r="AA35" s="368"/>
      <c r="AB35" s="368"/>
      <c r="IT35" s="327"/>
    </row>
    <row r="36" spans="1:254" x14ac:dyDescent="0.2">
      <c r="A36" s="327"/>
      <c r="B36" s="327"/>
      <c r="C36" s="327"/>
      <c r="D36" s="327"/>
      <c r="E36" s="327"/>
      <c r="F36" s="327"/>
      <c r="G36" s="327"/>
      <c r="H36" s="327"/>
      <c r="I36" s="327"/>
      <c r="J36" s="327"/>
      <c r="K36" s="327"/>
      <c r="V36" s="372"/>
      <c r="W36" s="367"/>
      <c r="X36" s="367"/>
      <c r="Y36" s="367"/>
      <c r="Z36" s="368"/>
      <c r="AA36" s="368"/>
      <c r="AB36" s="368"/>
      <c r="IT36" s="327"/>
    </row>
    <row r="37" spans="1:254" x14ac:dyDescent="0.2">
      <c r="A37" s="377"/>
      <c r="B37" s="378"/>
      <c r="C37" s="378"/>
      <c r="D37" s="378"/>
      <c r="E37" s="378"/>
      <c r="F37" s="378"/>
      <c r="G37" s="378"/>
      <c r="H37" s="378"/>
      <c r="I37" s="378"/>
      <c r="J37" s="378"/>
      <c r="K37" s="378"/>
      <c r="V37" s="372"/>
      <c r="W37" s="367"/>
      <c r="X37" s="367"/>
      <c r="Y37" s="367"/>
      <c r="Z37" s="368"/>
      <c r="AA37" s="368"/>
      <c r="AB37" s="368"/>
      <c r="IT37" s="327"/>
    </row>
    <row r="38" spans="1:254" x14ac:dyDescent="0.2">
      <c r="A38" s="529" t="s">
        <v>394</v>
      </c>
      <c r="B38" s="529"/>
      <c r="C38" s="529"/>
      <c r="D38" s="529"/>
      <c r="E38" s="529"/>
      <c r="F38" s="529"/>
      <c r="G38" s="529"/>
      <c r="H38" s="529"/>
      <c r="I38" s="529"/>
      <c r="J38" s="529"/>
      <c r="K38" s="529"/>
      <c r="V38" s="367"/>
      <c r="W38" s="367"/>
      <c r="X38" s="367"/>
      <c r="Y38" s="367"/>
      <c r="Z38" s="368"/>
      <c r="AA38" s="368"/>
      <c r="AB38" s="368"/>
      <c r="IT38" s="327"/>
    </row>
    <row r="39" spans="1:254" x14ac:dyDescent="0.2">
      <c r="A39" s="383"/>
      <c r="B39" s="528" t="s">
        <v>380</v>
      </c>
      <c r="C39" s="528"/>
      <c r="D39" s="528" t="s">
        <v>381</v>
      </c>
      <c r="E39" s="528"/>
      <c r="F39" s="528" t="s">
        <v>382</v>
      </c>
      <c r="G39" s="528"/>
      <c r="H39" s="528" t="s">
        <v>383</v>
      </c>
      <c r="I39" s="528"/>
      <c r="J39" s="528" t="s">
        <v>384</v>
      </c>
      <c r="K39" s="528"/>
      <c r="V39" s="369"/>
      <c r="W39" s="369"/>
      <c r="X39" s="369"/>
      <c r="Y39" s="369"/>
      <c r="Z39" s="370"/>
      <c r="AA39" s="370"/>
      <c r="AB39" s="370"/>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27"/>
    </row>
    <row r="40" spans="1:254" ht="13.5" thickBot="1" x14ac:dyDescent="0.25">
      <c r="A40" s="384"/>
      <c r="B40" s="382" t="s">
        <v>385</v>
      </c>
      <c r="C40" s="382" t="s">
        <v>386</v>
      </c>
      <c r="D40" s="382" t="s">
        <v>385</v>
      </c>
      <c r="E40" s="382" t="s">
        <v>386</v>
      </c>
      <c r="F40" s="382" t="s">
        <v>385</v>
      </c>
      <c r="G40" s="382" t="s">
        <v>386</v>
      </c>
      <c r="H40" s="382" t="s">
        <v>385</v>
      </c>
      <c r="I40" s="382" t="s">
        <v>386</v>
      </c>
      <c r="J40" s="382" t="s">
        <v>385</v>
      </c>
      <c r="K40" s="382" t="s">
        <v>386</v>
      </c>
      <c r="V40" s="369"/>
      <c r="W40" s="369"/>
      <c r="X40" s="369"/>
      <c r="Y40" s="369"/>
      <c r="Z40" s="370"/>
      <c r="AA40" s="370"/>
      <c r="AB40" s="370"/>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27"/>
    </row>
    <row r="41" spans="1:254" x14ac:dyDescent="0.2">
      <c r="A41" s="377">
        <v>2007</v>
      </c>
      <c r="B41" s="378">
        <v>84071</v>
      </c>
      <c r="C41" s="385" t="s">
        <v>286</v>
      </c>
      <c r="D41" s="378">
        <v>90758</v>
      </c>
      <c r="E41" s="385" t="s">
        <v>286</v>
      </c>
      <c r="F41" s="378">
        <v>83910</v>
      </c>
      <c r="G41" s="385" t="s">
        <v>286</v>
      </c>
      <c r="H41" s="378">
        <v>101383</v>
      </c>
      <c r="I41" s="385" t="s">
        <v>286</v>
      </c>
      <c r="J41" s="378">
        <v>360122</v>
      </c>
      <c r="K41" s="385" t="s">
        <v>286</v>
      </c>
      <c r="L41" s="376"/>
      <c r="M41" s="376"/>
      <c r="N41" s="376"/>
      <c r="O41" s="376"/>
      <c r="P41" s="376"/>
      <c r="Q41" s="376"/>
      <c r="R41" s="376"/>
      <c r="S41" s="376"/>
      <c r="T41" s="376"/>
      <c r="U41" s="376"/>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4"/>
      <c r="DE41" s="374"/>
      <c r="DF41" s="374"/>
      <c r="DG41" s="374"/>
      <c r="DH41" s="374"/>
      <c r="DI41" s="374"/>
      <c r="DJ41" s="374"/>
      <c r="DK41" s="374"/>
      <c r="DL41" s="374"/>
      <c r="DM41" s="374"/>
      <c r="DN41" s="374"/>
      <c r="DO41" s="374"/>
      <c r="DP41" s="374"/>
      <c r="DQ41" s="374"/>
      <c r="DR41" s="374"/>
      <c r="DS41" s="374"/>
      <c r="DT41" s="374"/>
      <c r="DU41" s="374"/>
      <c r="DV41" s="374"/>
      <c r="DW41" s="374"/>
      <c r="DX41" s="374"/>
      <c r="DY41" s="374"/>
      <c r="DZ41" s="374"/>
      <c r="EA41" s="374"/>
      <c r="EB41" s="374"/>
      <c r="EC41" s="374"/>
      <c r="ED41" s="374"/>
      <c r="EE41" s="374"/>
      <c r="EF41" s="374"/>
      <c r="EG41" s="374"/>
      <c r="EH41" s="374"/>
      <c r="EI41" s="374"/>
      <c r="EJ41" s="374"/>
      <c r="EK41" s="374"/>
      <c r="EL41" s="374"/>
      <c r="EM41" s="374"/>
      <c r="EN41" s="374"/>
      <c r="EO41" s="374"/>
      <c r="EP41" s="374"/>
      <c r="EQ41" s="374"/>
      <c r="ER41" s="374"/>
      <c r="ES41" s="374"/>
      <c r="ET41" s="374"/>
      <c r="EU41" s="374"/>
      <c r="EV41" s="374"/>
      <c r="EW41" s="374"/>
      <c r="EX41" s="374"/>
      <c r="EY41" s="374"/>
      <c r="EZ41" s="374"/>
      <c r="FA41" s="374"/>
      <c r="FB41" s="374"/>
      <c r="FC41" s="374"/>
      <c r="FD41" s="374"/>
      <c r="FE41" s="374"/>
      <c r="FF41" s="374"/>
      <c r="FG41" s="374"/>
      <c r="FH41" s="374"/>
      <c r="FI41" s="374"/>
      <c r="FJ41" s="374"/>
      <c r="FK41" s="374"/>
      <c r="FL41" s="374"/>
      <c r="FM41" s="374"/>
      <c r="FN41" s="374"/>
      <c r="FO41" s="374"/>
      <c r="FP41" s="374"/>
      <c r="FQ41" s="374"/>
      <c r="FR41" s="374"/>
      <c r="FS41" s="374"/>
      <c r="FT41" s="374"/>
      <c r="FU41" s="374"/>
      <c r="FV41" s="374"/>
      <c r="FW41" s="374"/>
      <c r="FX41" s="374"/>
      <c r="FY41" s="374"/>
      <c r="FZ41" s="374"/>
      <c r="GA41" s="374"/>
      <c r="GB41" s="374"/>
      <c r="GC41" s="374"/>
      <c r="GD41" s="374"/>
      <c r="GE41" s="374"/>
      <c r="GF41" s="374"/>
      <c r="GG41" s="374"/>
      <c r="GH41" s="374"/>
      <c r="GI41" s="374"/>
      <c r="GJ41" s="374"/>
      <c r="GK41" s="374"/>
      <c r="GL41" s="374"/>
      <c r="GM41" s="374"/>
      <c r="GN41" s="374"/>
      <c r="GO41" s="374"/>
      <c r="GP41" s="374"/>
      <c r="GQ41" s="374"/>
      <c r="GR41" s="374"/>
      <c r="GS41" s="374"/>
      <c r="GT41" s="374"/>
      <c r="GU41" s="374"/>
      <c r="GV41" s="374"/>
      <c r="GW41" s="374"/>
      <c r="GX41" s="374"/>
      <c r="GY41" s="374"/>
      <c r="GZ41" s="374"/>
      <c r="HA41" s="374"/>
      <c r="HB41" s="374"/>
      <c r="HC41" s="374"/>
      <c r="HD41" s="374"/>
      <c r="HE41" s="374"/>
      <c r="HF41" s="374"/>
      <c r="HG41" s="374"/>
      <c r="HH41" s="374"/>
      <c r="HI41" s="374"/>
      <c r="HJ41" s="374"/>
      <c r="HK41" s="374"/>
      <c r="HL41" s="374"/>
      <c r="HM41" s="374"/>
      <c r="HN41" s="374"/>
      <c r="HO41" s="374"/>
      <c r="HP41" s="374"/>
      <c r="HQ41" s="374"/>
      <c r="HR41" s="374"/>
      <c r="HS41" s="374"/>
      <c r="HT41" s="374"/>
      <c r="HU41" s="374"/>
      <c r="HV41" s="374"/>
      <c r="HW41" s="374"/>
      <c r="HX41" s="374"/>
      <c r="HY41" s="374"/>
      <c r="HZ41" s="374"/>
      <c r="IA41" s="374"/>
      <c r="IB41" s="374"/>
      <c r="IC41" s="374"/>
      <c r="ID41" s="374"/>
      <c r="IE41" s="374"/>
      <c r="IF41" s="374"/>
      <c r="IG41" s="374"/>
      <c r="IH41" s="374"/>
      <c r="II41" s="374"/>
      <c r="IJ41" s="374"/>
      <c r="IK41" s="374"/>
      <c r="IL41" s="374"/>
      <c r="IM41" s="374"/>
      <c r="IN41" s="374"/>
      <c r="IO41" s="374"/>
      <c r="IP41" s="374"/>
      <c r="IQ41" s="374"/>
      <c r="IR41" s="374"/>
      <c r="IS41" s="374"/>
      <c r="IT41" s="327"/>
    </row>
    <row r="42" spans="1:254" x14ac:dyDescent="0.2">
      <c r="A42" s="377">
        <v>2008</v>
      </c>
      <c r="B42" s="378">
        <v>91905</v>
      </c>
      <c r="C42" s="385" t="s">
        <v>286</v>
      </c>
      <c r="D42" s="378">
        <v>102270</v>
      </c>
      <c r="E42" s="385" t="s">
        <v>286</v>
      </c>
      <c r="F42" s="378">
        <v>75682</v>
      </c>
      <c r="G42" s="385" t="s">
        <v>286</v>
      </c>
      <c r="H42" s="378">
        <v>97452</v>
      </c>
      <c r="I42" s="385" t="s">
        <v>286</v>
      </c>
      <c r="J42" s="378">
        <v>367309</v>
      </c>
      <c r="K42" s="385" t="s">
        <v>286</v>
      </c>
      <c r="L42" s="376"/>
      <c r="M42" s="376"/>
      <c r="N42" s="376"/>
      <c r="O42" s="376"/>
      <c r="P42" s="376"/>
      <c r="Q42" s="376"/>
      <c r="R42" s="376"/>
      <c r="S42" s="376"/>
      <c r="T42" s="376"/>
      <c r="U42" s="376"/>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374"/>
      <c r="DI42" s="374"/>
      <c r="DJ42" s="374"/>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374"/>
      <c r="EJ42" s="374"/>
      <c r="EK42" s="374"/>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374"/>
      <c r="FK42" s="374"/>
      <c r="FL42" s="374"/>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374"/>
      <c r="GL42" s="374"/>
      <c r="GM42" s="374"/>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74"/>
      <c r="HM42" s="374"/>
      <c r="HN42" s="374"/>
      <c r="HO42" s="374"/>
      <c r="HP42" s="374"/>
      <c r="HQ42" s="374"/>
      <c r="HR42" s="374"/>
      <c r="HS42" s="374"/>
      <c r="HT42" s="374"/>
      <c r="HU42" s="374"/>
      <c r="HV42" s="374"/>
      <c r="HW42" s="374"/>
      <c r="HX42" s="374"/>
      <c r="HY42" s="374"/>
      <c r="HZ42" s="374"/>
      <c r="IA42" s="374"/>
      <c r="IB42" s="374"/>
      <c r="IC42" s="374"/>
      <c r="ID42" s="374"/>
      <c r="IE42" s="374"/>
      <c r="IF42" s="374"/>
      <c r="IG42" s="374"/>
      <c r="IH42" s="374"/>
      <c r="II42" s="374"/>
      <c r="IJ42" s="374"/>
      <c r="IK42" s="374"/>
      <c r="IL42" s="374"/>
      <c r="IM42" s="374"/>
      <c r="IN42" s="374"/>
      <c r="IO42" s="374"/>
      <c r="IP42" s="374"/>
      <c r="IQ42" s="374"/>
      <c r="IR42" s="374"/>
      <c r="IS42" s="374"/>
      <c r="IT42" s="327"/>
    </row>
    <row r="43" spans="1:254" x14ac:dyDescent="0.2">
      <c r="A43" s="377">
        <v>2009</v>
      </c>
      <c r="B43" s="378">
        <v>78039</v>
      </c>
      <c r="C43" s="385" t="s">
        <v>286</v>
      </c>
      <c r="D43" s="378">
        <v>90181</v>
      </c>
      <c r="E43" s="385" t="s">
        <v>286</v>
      </c>
      <c r="F43" s="378">
        <v>73339</v>
      </c>
      <c r="G43" s="385" t="s">
        <v>286</v>
      </c>
      <c r="H43" s="378">
        <v>92233</v>
      </c>
      <c r="I43" s="385" t="s">
        <v>286</v>
      </c>
      <c r="J43" s="378">
        <v>333792</v>
      </c>
      <c r="K43" s="385" t="s">
        <v>286</v>
      </c>
      <c r="L43" s="376"/>
      <c r="M43" s="376"/>
      <c r="N43" s="376"/>
      <c r="O43" s="376"/>
      <c r="P43" s="376"/>
      <c r="Q43" s="376"/>
      <c r="R43" s="376"/>
      <c r="S43" s="376"/>
      <c r="T43" s="376"/>
      <c r="U43" s="376"/>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4"/>
      <c r="DJ43" s="374"/>
      <c r="DK43" s="374"/>
      <c r="DL43" s="374"/>
      <c r="DM43" s="374"/>
      <c r="DN43" s="374"/>
      <c r="DO43" s="374"/>
      <c r="DP43" s="374"/>
      <c r="DQ43" s="374"/>
      <c r="DR43" s="374"/>
      <c r="DS43" s="374"/>
      <c r="DT43" s="374"/>
      <c r="DU43" s="374"/>
      <c r="DV43" s="374"/>
      <c r="DW43" s="374"/>
      <c r="DX43" s="374"/>
      <c r="DY43" s="374"/>
      <c r="DZ43" s="374"/>
      <c r="EA43" s="374"/>
      <c r="EB43" s="374"/>
      <c r="EC43" s="374"/>
      <c r="ED43" s="374"/>
      <c r="EE43" s="374"/>
      <c r="EF43" s="374"/>
      <c r="EG43" s="374"/>
      <c r="EH43" s="374"/>
      <c r="EI43" s="374"/>
      <c r="EJ43" s="374"/>
      <c r="EK43" s="374"/>
      <c r="EL43" s="374"/>
      <c r="EM43" s="374"/>
      <c r="EN43" s="374"/>
      <c r="EO43" s="374"/>
      <c r="EP43" s="374"/>
      <c r="EQ43" s="374"/>
      <c r="ER43" s="374"/>
      <c r="ES43" s="374"/>
      <c r="ET43" s="374"/>
      <c r="EU43" s="374"/>
      <c r="EV43" s="374"/>
      <c r="EW43" s="374"/>
      <c r="EX43" s="374"/>
      <c r="EY43" s="374"/>
      <c r="EZ43" s="374"/>
      <c r="FA43" s="374"/>
      <c r="FB43" s="374"/>
      <c r="FC43" s="374"/>
      <c r="FD43" s="374"/>
      <c r="FE43" s="374"/>
      <c r="FF43" s="374"/>
      <c r="FG43" s="374"/>
      <c r="FH43" s="374"/>
      <c r="FI43" s="374"/>
      <c r="FJ43" s="374"/>
      <c r="FK43" s="374"/>
      <c r="FL43" s="374"/>
      <c r="FM43" s="374"/>
      <c r="FN43" s="374"/>
      <c r="FO43" s="374"/>
      <c r="FP43" s="374"/>
      <c r="FQ43" s="374"/>
      <c r="FR43" s="374"/>
      <c r="FS43" s="374"/>
      <c r="FT43" s="374"/>
      <c r="FU43" s="374"/>
      <c r="FV43" s="374"/>
      <c r="FW43" s="374"/>
      <c r="FX43" s="374"/>
      <c r="FY43" s="374"/>
      <c r="FZ43" s="374"/>
      <c r="GA43" s="374"/>
      <c r="GB43" s="374"/>
      <c r="GC43" s="374"/>
      <c r="GD43" s="374"/>
      <c r="GE43" s="374"/>
      <c r="GF43" s="374"/>
      <c r="GG43" s="374"/>
      <c r="GH43" s="374"/>
      <c r="GI43" s="374"/>
      <c r="GJ43" s="374"/>
      <c r="GK43" s="374"/>
      <c r="GL43" s="374"/>
      <c r="GM43" s="374"/>
      <c r="GN43" s="374"/>
      <c r="GO43" s="374"/>
      <c r="GP43" s="374"/>
      <c r="GQ43" s="374"/>
      <c r="GR43" s="374"/>
      <c r="GS43" s="374"/>
      <c r="GT43" s="374"/>
      <c r="GU43" s="374"/>
      <c r="GV43" s="374"/>
      <c r="GW43" s="374"/>
      <c r="GX43" s="374"/>
      <c r="GY43" s="374"/>
      <c r="GZ43" s="374"/>
      <c r="HA43" s="374"/>
      <c r="HB43" s="374"/>
      <c r="HC43" s="374"/>
      <c r="HD43" s="374"/>
      <c r="HE43" s="374"/>
      <c r="HF43" s="374"/>
      <c r="HG43" s="374"/>
      <c r="HH43" s="374"/>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c r="IG43" s="374"/>
      <c r="IH43" s="374"/>
      <c r="II43" s="374"/>
      <c r="IJ43" s="374"/>
      <c r="IK43" s="374"/>
      <c r="IL43" s="374"/>
      <c r="IM43" s="374"/>
      <c r="IN43" s="374"/>
      <c r="IO43" s="374"/>
      <c r="IP43" s="374"/>
      <c r="IQ43" s="374"/>
      <c r="IR43" s="374"/>
      <c r="IS43" s="374"/>
      <c r="IT43" s="327"/>
    </row>
    <row r="44" spans="1:254" x14ac:dyDescent="0.2">
      <c r="A44" s="377">
        <v>2010</v>
      </c>
      <c r="B44" s="379">
        <v>69478</v>
      </c>
      <c r="C44" s="385" t="s">
        <v>286</v>
      </c>
      <c r="D44" s="379">
        <v>96669</v>
      </c>
      <c r="E44" s="385" t="s">
        <v>286</v>
      </c>
      <c r="F44" s="379">
        <v>75962</v>
      </c>
      <c r="G44" s="385" t="s">
        <v>286</v>
      </c>
      <c r="H44" s="379">
        <v>79966</v>
      </c>
      <c r="I44" s="385" t="s">
        <v>286</v>
      </c>
      <c r="J44" s="378">
        <v>322075</v>
      </c>
      <c r="K44" s="385" t="s">
        <v>286</v>
      </c>
      <c r="L44" s="376"/>
      <c r="M44" s="376"/>
      <c r="N44" s="376"/>
      <c r="O44" s="376"/>
      <c r="P44" s="376"/>
      <c r="Q44" s="376"/>
      <c r="R44" s="376"/>
      <c r="S44" s="376"/>
      <c r="T44" s="376"/>
      <c r="U44" s="376"/>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c r="DJ44" s="374"/>
      <c r="DK44" s="374"/>
      <c r="DL44" s="374"/>
      <c r="DM44" s="374"/>
      <c r="DN44" s="374"/>
      <c r="DO44" s="374"/>
      <c r="DP44" s="374"/>
      <c r="DQ44" s="374"/>
      <c r="DR44" s="374"/>
      <c r="DS44" s="374"/>
      <c r="DT44" s="374"/>
      <c r="DU44" s="374"/>
      <c r="DV44" s="374"/>
      <c r="DW44" s="374"/>
      <c r="DX44" s="374"/>
      <c r="DY44" s="374"/>
      <c r="DZ44" s="374"/>
      <c r="EA44" s="374"/>
      <c r="EB44" s="374"/>
      <c r="EC44" s="374"/>
      <c r="ED44" s="374"/>
      <c r="EE44" s="374"/>
      <c r="EF44" s="374"/>
      <c r="EG44" s="374"/>
      <c r="EH44" s="374"/>
      <c r="EI44" s="374"/>
      <c r="EJ44" s="374"/>
      <c r="EK44" s="374"/>
      <c r="EL44" s="374"/>
      <c r="EM44" s="374"/>
      <c r="EN44" s="374"/>
      <c r="EO44" s="374"/>
      <c r="EP44" s="374"/>
      <c r="EQ44" s="374"/>
      <c r="ER44" s="374"/>
      <c r="ES44" s="374"/>
      <c r="ET44" s="374"/>
      <c r="EU44" s="374"/>
      <c r="EV44" s="374"/>
      <c r="EW44" s="374"/>
      <c r="EX44" s="374"/>
      <c r="EY44" s="374"/>
      <c r="EZ44" s="374"/>
      <c r="FA44" s="374"/>
      <c r="FB44" s="374"/>
      <c r="FC44" s="374"/>
      <c r="FD44" s="374"/>
      <c r="FE44" s="374"/>
      <c r="FF44" s="374"/>
      <c r="FG44" s="374"/>
      <c r="FH44" s="374"/>
      <c r="FI44" s="374"/>
      <c r="FJ44" s="374"/>
      <c r="FK44" s="374"/>
      <c r="FL44" s="374"/>
      <c r="FM44" s="374"/>
      <c r="FN44" s="374"/>
      <c r="FO44" s="374"/>
      <c r="FP44" s="374"/>
      <c r="FQ44" s="374"/>
      <c r="FR44" s="374"/>
      <c r="FS44" s="374"/>
      <c r="FT44" s="374"/>
      <c r="FU44" s="374"/>
      <c r="FV44" s="374"/>
      <c r="FW44" s="374"/>
      <c r="FX44" s="374"/>
      <c r="FY44" s="374"/>
      <c r="FZ44" s="374"/>
      <c r="GA44" s="374"/>
      <c r="GB44" s="374"/>
      <c r="GC44" s="374"/>
      <c r="GD44" s="374"/>
      <c r="GE44" s="374"/>
      <c r="GF44" s="374"/>
      <c r="GG44" s="374"/>
      <c r="GH44" s="374"/>
      <c r="GI44" s="374"/>
      <c r="GJ44" s="374"/>
      <c r="GK44" s="374"/>
      <c r="GL44" s="374"/>
      <c r="GM44" s="374"/>
      <c r="GN44" s="374"/>
      <c r="GO44" s="374"/>
      <c r="GP44" s="374"/>
      <c r="GQ44" s="374"/>
      <c r="GR44" s="374"/>
      <c r="GS44" s="374"/>
      <c r="GT44" s="374"/>
      <c r="GU44" s="374"/>
      <c r="GV44" s="374"/>
      <c r="GW44" s="374"/>
      <c r="GX44" s="374"/>
      <c r="GY44" s="374"/>
      <c r="GZ44" s="374"/>
      <c r="HA44" s="374"/>
      <c r="HB44" s="374"/>
      <c r="HC44" s="374"/>
      <c r="HD44" s="374"/>
      <c r="HE44" s="374"/>
      <c r="HF44" s="374"/>
      <c r="HG44" s="374"/>
      <c r="HH44" s="374"/>
      <c r="HI44" s="374"/>
      <c r="HJ44" s="374"/>
      <c r="HK44" s="374"/>
      <c r="HL44" s="374"/>
      <c r="HM44" s="374"/>
      <c r="HN44" s="374"/>
      <c r="HO44" s="374"/>
      <c r="HP44" s="374"/>
      <c r="HQ44" s="374"/>
      <c r="HR44" s="374"/>
      <c r="HS44" s="374"/>
      <c r="HT44" s="374"/>
      <c r="HU44" s="374"/>
      <c r="HV44" s="374"/>
      <c r="HW44" s="374"/>
      <c r="HX44" s="374"/>
      <c r="HY44" s="374"/>
      <c r="HZ44" s="374"/>
      <c r="IA44" s="374"/>
      <c r="IB44" s="374"/>
      <c r="IC44" s="374"/>
      <c r="ID44" s="374"/>
      <c r="IE44" s="374"/>
      <c r="IF44" s="374"/>
      <c r="IG44" s="374"/>
      <c r="IH44" s="374"/>
      <c r="II44" s="374"/>
      <c r="IJ44" s="374"/>
      <c r="IK44" s="374"/>
      <c r="IL44" s="374"/>
      <c r="IM44" s="374"/>
      <c r="IN44" s="374"/>
      <c r="IO44" s="374"/>
      <c r="IP44" s="374"/>
      <c r="IQ44" s="374"/>
      <c r="IR44" s="374"/>
      <c r="IS44" s="374"/>
      <c r="IT44" s="327"/>
    </row>
    <row r="45" spans="1:254" x14ac:dyDescent="0.2">
      <c r="A45" s="377">
        <v>2011</v>
      </c>
      <c r="B45" s="379">
        <v>80519</v>
      </c>
      <c r="C45" s="385" t="s">
        <v>286</v>
      </c>
      <c r="D45" s="379">
        <v>82058</v>
      </c>
      <c r="E45" s="385" t="s">
        <v>286</v>
      </c>
      <c r="F45" s="379">
        <v>83032</v>
      </c>
      <c r="G45" s="385" t="s">
        <v>286</v>
      </c>
      <c r="H45" s="379">
        <v>85372</v>
      </c>
      <c r="I45" s="385" t="s">
        <v>286</v>
      </c>
      <c r="J45" s="378">
        <v>330981</v>
      </c>
      <c r="K45" s="385" t="s">
        <v>286</v>
      </c>
      <c r="L45" s="376"/>
      <c r="M45" s="376"/>
      <c r="N45" s="376"/>
      <c r="O45" s="376"/>
      <c r="P45" s="376"/>
      <c r="Q45" s="376"/>
      <c r="R45" s="376"/>
      <c r="S45" s="376"/>
      <c r="T45" s="376"/>
      <c r="U45" s="376"/>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c r="DJ45" s="374"/>
      <c r="DK45" s="374"/>
      <c r="DL45" s="374"/>
      <c r="DM45" s="374"/>
      <c r="DN45" s="374"/>
      <c r="DO45" s="374"/>
      <c r="DP45" s="374"/>
      <c r="DQ45" s="374"/>
      <c r="DR45" s="374"/>
      <c r="DS45" s="374"/>
      <c r="DT45" s="374"/>
      <c r="DU45" s="374"/>
      <c r="DV45" s="374"/>
      <c r="DW45" s="374"/>
      <c r="DX45" s="374"/>
      <c r="DY45" s="374"/>
      <c r="DZ45" s="374"/>
      <c r="EA45" s="374"/>
      <c r="EB45" s="374"/>
      <c r="EC45" s="374"/>
      <c r="ED45" s="374"/>
      <c r="EE45" s="374"/>
      <c r="EF45" s="374"/>
      <c r="EG45" s="374"/>
      <c r="EH45" s="374"/>
      <c r="EI45" s="374"/>
      <c r="EJ45" s="374"/>
      <c r="EK45" s="374"/>
      <c r="EL45" s="374"/>
      <c r="EM45" s="374"/>
      <c r="EN45" s="374"/>
      <c r="EO45" s="374"/>
      <c r="EP45" s="374"/>
      <c r="EQ45" s="374"/>
      <c r="ER45" s="374"/>
      <c r="ES45" s="374"/>
      <c r="ET45" s="374"/>
      <c r="EU45" s="374"/>
      <c r="EV45" s="374"/>
      <c r="EW45" s="374"/>
      <c r="EX45" s="374"/>
      <c r="EY45" s="374"/>
      <c r="EZ45" s="374"/>
      <c r="FA45" s="374"/>
      <c r="FB45" s="374"/>
      <c r="FC45" s="374"/>
      <c r="FD45" s="374"/>
      <c r="FE45" s="374"/>
      <c r="FF45" s="374"/>
      <c r="FG45" s="374"/>
      <c r="FH45" s="374"/>
      <c r="FI45" s="374"/>
      <c r="FJ45" s="374"/>
      <c r="FK45" s="374"/>
      <c r="FL45" s="374"/>
      <c r="FM45" s="374"/>
      <c r="FN45" s="374"/>
      <c r="FO45" s="374"/>
      <c r="FP45" s="374"/>
      <c r="FQ45" s="374"/>
      <c r="FR45" s="374"/>
      <c r="FS45" s="374"/>
      <c r="FT45" s="374"/>
      <c r="FU45" s="374"/>
      <c r="FV45" s="374"/>
      <c r="FW45" s="374"/>
      <c r="FX45" s="374"/>
      <c r="FY45" s="374"/>
      <c r="FZ45" s="374"/>
      <c r="GA45" s="374"/>
      <c r="GB45" s="374"/>
      <c r="GC45" s="374"/>
      <c r="GD45" s="374"/>
      <c r="GE45" s="374"/>
      <c r="GF45" s="374"/>
      <c r="GG45" s="374"/>
      <c r="GH45" s="374"/>
      <c r="GI45" s="374"/>
      <c r="GJ45" s="374"/>
      <c r="GK45" s="374"/>
      <c r="GL45" s="374"/>
      <c r="GM45" s="374"/>
      <c r="GN45" s="374"/>
      <c r="GO45" s="374"/>
      <c r="GP45" s="374"/>
      <c r="GQ45" s="374"/>
      <c r="GR45" s="374"/>
      <c r="GS45" s="374"/>
      <c r="GT45" s="374"/>
      <c r="GU45" s="374"/>
      <c r="GV45" s="374"/>
      <c r="GW45" s="374"/>
      <c r="GX45" s="374"/>
      <c r="GY45" s="374"/>
      <c r="GZ45" s="374"/>
      <c r="HA45" s="374"/>
      <c r="HB45" s="374"/>
      <c r="HC45" s="374"/>
      <c r="HD45" s="374"/>
      <c r="HE45" s="374"/>
      <c r="HF45" s="374"/>
      <c r="HG45" s="374"/>
      <c r="HH45" s="374"/>
      <c r="HI45" s="374"/>
      <c r="HJ45" s="374"/>
      <c r="HK45" s="374"/>
      <c r="HL45" s="374"/>
      <c r="HM45" s="374"/>
      <c r="HN45" s="374"/>
      <c r="HO45" s="374"/>
      <c r="HP45" s="374"/>
      <c r="HQ45" s="374"/>
      <c r="HR45" s="374"/>
      <c r="HS45" s="374"/>
      <c r="HT45" s="374"/>
      <c r="HU45" s="374"/>
      <c r="HV45" s="374"/>
      <c r="HW45" s="374"/>
      <c r="HX45" s="374"/>
      <c r="HY45" s="374"/>
      <c r="HZ45" s="374"/>
      <c r="IA45" s="374"/>
      <c r="IB45" s="374"/>
      <c r="IC45" s="374"/>
      <c r="ID45" s="374"/>
      <c r="IE45" s="374"/>
      <c r="IF45" s="374"/>
      <c r="IG45" s="374"/>
      <c r="IH45" s="374"/>
      <c r="II45" s="374"/>
      <c r="IJ45" s="374"/>
      <c r="IK45" s="374"/>
      <c r="IL45" s="374"/>
      <c r="IM45" s="374"/>
      <c r="IN45" s="374"/>
      <c r="IO45" s="374"/>
      <c r="IP45" s="374"/>
      <c r="IQ45" s="374"/>
      <c r="IR45" s="374"/>
      <c r="IS45" s="374"/>
      <c r="IT45" s="327"/>
    </row>
    <row r="46" spans="1:254" x14ac:dyDescent="0.2">
      <c r="A46" s="377">
        <v>2012</v>
      </c>
      <c r="B46" s="379">
        <v>71498</v>
      </c>
      <c r="C46" s="385">
        <v>91772</v>
      </c>
      <c r="D46" s="379">
        <v>80158</v>
      </c>
      <c r="E46" s="385">
        <v>96862</v>
      </c>
      <c r="F46" s="379">
        <v>69764</v>
      </c>
      <c r="G46" s="385">
        <v>96132</v>
      </c>
      <c r="H46" s="379">
        <v>73505</v>
      </c>
      <c r="I46" s="385">
        <v>96529</v>
      </c>
      <c r="J46" s="378">
        <v>294925</v>
      </c>
      <c r="K46" s="385">
        <v>381295</v>
      </c>
      <c r="L46" s="376"/>
      <c r="M46" s="376"/>
      <c r="N46" s="376"/>
      <c r="O46" s="376"/>
      <c r="P46" s="376"/>
      <c r="Q46" s="376"/>
      <c r="R46" s="376"/>
      <c r="S46" s="376"/>
      <c r="T46" s="376"/>
      <c r="U46" s="376"/>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c r="DJ46" s="374"/>
      <c r="DK46" s="374"/>
      <c r="DL46" s="374"/>
      <c r="DM46" s="374"/>
      <c r="DN46" s="374"/>
      <c r="DO46" s="374"/>
      <c r="DP46" s="374"/>
      <c r="DQ46" s="374"/>
      <c r="DR46" s="374"/>
      <c r="DS46" s="374"/>
      <c r="DT46" s="374"/>
      <c r="DU46" s="374"/>
      <c r="DV46" s="374"/>
      <c r="DW46" s="374"/>
      <c r="DX46" s="374"/>
      <c r="DY46" s="374"/>
      <c r="DZ46" s="374"/>
      <c r="EA46" s="374"/>
      <c r="EB46" s="374"/>
      <c r="EC46" s="374"/>
      <c r="ED46" s="374"/>
      <c r="EE46" s="374"/>
      <c r="EF46" s="374"/>
      <c r="EG46" s="374"/>
      <c r="EH46" s="374"/>
      <c r="EI46" s="374"/>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c r="FP46" s="374"/>
      <c r="FQ46" s="374"/>
      <c r="FR46" s="374"/>
      <c r="FS46" s="374"/>
      <c r="FT46" s="374"/>
      <c r="FU46" s="374"/>
      <c r="FV46" s="374"/>
      <c r="FW46" s="374"/>
      <c r="FX46" s="374"/>
      <c r="FY46" s="374"/>
      <c r="FZ46" s="374"/>
      <c r="GA46" s="374"/>
      <c r="GB46" s="374"/>
      <c r="GC46" s="374"/>
      <c r="GD46" s="374"/>
      <c r="GE46" s="374"/>
      <c r="GF46" s="374"/>
      <c r="GG46" s="374"/>
      <c r="GH46" s="374"/>
      <c r="GI46" s="374"/>
      <c r="GJ46" s="374"/>
      <c r="GK46" s="374"/>
      <c r="GL46" s="374"/>
      <c r="GM46" s="374"/>
      <c r="GN46" s="374"/>
      <c r="GO46" s="374"/>
      <c r="GP46" s="374"/>
      <c r="GQ46" s="374"/>
      <c r="GR46" s="374"/>
      <c r="GS46" s="374"/>
      <c r="GT46" s="374"/>
      <c r="GU46" s="374"/>
      <c r="GV46" s="374"/>
      <c r="GW46" s="374"/>
      <c r="GX46" s="374"/>
      <c r="GY46" s="374"/>
      <c r="GZ46" s="374"/>
      <c r="HA46" s="374"/>
      <c r="HB46" s="374"/>
      <c r="HC46" s="374"/>
      <c r="HD46" s="374"/>
      <c r="HE46" s="374"/>
      <c r="HF46" s="374"/>
      <c r="HG46" s="374"/>
      <c r="HH46" s="374"/>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27"/>
    </row>
    <row r="47" spans="1:254" x14ac:dyDescent="0.2">
      <c r="A47" s="377">
        <v>2013</v>
      </c>
      <c r="B47" s="379">
        <v>68959</v>
      </c>
      <c r="C47" s="385">
        <v>86343</v>
      </c>
      <c r="D47" s="379">
        <v>70857</v>
      </c>
      <c r="E47" s="385">
        <v>90406</v>
      </c>
      <c r="F47" s="379">
        <v>68599</v>
      </c>
      <c r="G47" s="385">
        <v>102076</v>
      </c>
      <c r="H47" s="379">
        <v>72715</v>
      </c>
      <c r="I47" s="385">
        <v>90896</v>
      </c>
      <c r="J47" s="378">
        <v>281129</v>
      </c>
      <c r="K47" s="385">
        <v>369721</v>
      </c>
      <c r="L47" s="376"/>
      <c r="M47" s="376"/>
      <c r="N47" s="376"/>
      <c r="O47" s="376"/>
      <c r="P47" s="376"/>
      <c r="Q47" s="376"/>
      <c r="R47" s="376"/>
      <c r="S47" s="376"/>
      <c r="T47" s="376"/>
      <c r="U47" s="376"/>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c r="DJ47" s="374"/>
      <c r="DK47" s="374"/>
      <c r="DL47" s="374"/>
      <c r="DM47" s="374"/>
      <c r="DN47" s="374"/>
      <c r="DO47" s="374"/>
      <c r="DP47" s="374"/>
      <c r="DQ47" s="374"/>
      <c r="DR47" s="374"/>
      <c r="DS47" s="374"/>
      <c r="DT47" s="374"/>
      <c r="DU47" s="374"/>
      <c r="DV47" s="374"/>
      <c r="DW47" s="374"/>
      <c r="DX47" s="374"/>
      <c r="DY47" s="374"/>
      <c r="DZ47" s="374"/>
      <c r="EA47" s="374"/>
      <c r="EB47" s="374"/>
      <c r="EC47" s="374"/>
      <c r="ED47" s="374"/>
      <c r="EE47" s="374"/>
      <c r="EF47" s="374"/>
      <c r="EG47" s="374"/>
      <c r="EH47" s="374"/>
      <c r="EI47" s="374"/>
      <c r="EJ47" s="374"/>
      <c r="EK47" s="374"/>
      <c r="EL47" s="374"/>
      <c r="EM47" s="374"/>
      <c r="EN47" s="374"/>
      <c r="EO47" s="374"/>
      <c r="EP47" s="374"/>
      <c r="EQ47" s="374"/>
      <c r="ER47" s="374"/>
      <c r="ES47" s="374"/>
      <c r="ET47" s="374"/>
      <c r="EU47" s="374"/>
      <c r="EV47" s="374"/>
      <c r="EW47" s="374"/>
      <c r="EX47" s="374"/>
      <c r="EY47" s="374"/>
      <c r="EZ47" s="374"/>
      <c r="FA47" s="374"/>
      <c r="FB47" s="374"/>
      <c r="FC47" s="374"/>
      <c r="FD47" s="374"/>
      <c r="FE47" s="374"/>
      <c r="FF47" s="374"/>
      <c r="FG47" s="374"/>
      <c r="FH47" s="374"/>
      <c r="FI47" s="374"/>
      <c r="FJ47" s="374"/>
      <c r="FK47" s="374"/>
      <c r="FL47" s="374"/>
      <c r="FM47" s="374"/>
      <c r="FN47" s="374"/>
      <c r="FO47" s="374"/>
      <c r="FP47" s="374"/>
      <c r="FQ47" s="374"/>
      <c r="FR47" s="374"/>
      <c r="FS47" s="374"/>
      <c r="FT47" s="374"/>
      <c r="FU47" s="374"/>
      <c r="FV47" s="374"/>
      <c r="FW47" s="374"/>
      <c r="FX47" s="374"/>
      <c r="FY47" s="374"/>
      <c r="FZ47" s="374"/>
      <c r="GA47" s="374"/>
      <c r="GB47" s="374"/>
      <c r="GC47" s="374"/>
      <c r="GD47" s="374"/>
      <c r="GE47" s="374"/>
      <c r="GF47" s="374"/>
      <c r="GG47" s="374"/>
      <c r="GH47" s="374"/>
      <c r="GI47" s="374"/>
      <c r="GJ47" s="374"/>
      <c r="GK47" s="374"/>
      <c r="GL47" s="374"/>
      <c r="GM47" s="374"/>
      <c r="GN47" s="374"/>
      <c r="GO47" s="374"/>
      <c r="GP47" s="374"/>
      <c r="GQ47" s="374"/>
      <c r="GR47" s="374"/>
      <c r="GS47" s="374"/>
      <c r="GT47" s="374"/>
      <c r="GU47" s="374"/>
      <c r="GV47" s="374"/>
      <c r="GW47" s="374"/>
      <c r="GX47" s="374"/>
      <c r="GY47" s="374"/>
      <c r="GZ47" s="374"/>
      <c r="HA47" s="374"/>
      <c r="HB47" s="374"/>
      <c r="HC47" s="374"/>
      <c r="HD47" s="374"/>
      <c r="HE47" s="374"/>
      <c r="HF47" s="374"/>
      <c r="HG47" s="374"/>
      <c r="HH47" s="374"/>
      <c r="HI47" s="374"/>
      <c r="HJ47" s="374"/>
      <c r="HK47" s="374"/>
      <c r="HL47" s="374"/>
      <c r="HM47" s="374"/>
      <c r="HN47" s="374"/>
      <c r="HO47" s="374"/>
      <c r="HP47" s="374"/>
      <c r="HQ47" s="374"/>
      <c r="HR47" s="374"/>
      <c r="HS47" s="374"/>
      <c r="HT47" s="374"/>
      <c r="HU47" s="374"/>
      <c r="HV47" s="374"/>
      <c r="HW47" s="374"/>
      <c r="HX47" s="374"/>
      <c r="HY47" s="374"/>
      <c r="HZ47" s="374"/>
      <c r="IA47" s="374"/>
      <c r="IB47" s="374"/>
      <c r="IC47" s="374"/>
      <c r="ID47" s="374"/>
      <c r="IE47" s="374"/>
      <c r="IF47" s="374"/>
      <c r="IG47" s="374"/>
      <c r="IH47" s="374"/>
      <c r="II47" s="374"/>
      <c r="IJ47" s="374"/>
      <c r="IK47" s="374"/>
      <c r="IL47" s="374"/>
      <c r="IM47" s="374"/>
      <c r="IN47" s="374"/>
      <c r="IO47" s="374"/>
      <c r="IP47" s="374"/>
      <c r="IQ47" s="374"/>
      <c r="IR47" s="374"/>
      <c r="IS47" s="374"/>
      <c r="IT47" s="374"/>
    </row>
    <row r="48" spans="1:254" x14ac:dyDescent="0.2">
      <c r="A48" s="377">
        <v>2014</v>
      </c>
      <c r="B48" s="379">
        <v>62306</v>
      </c>
      <c r="C48" s="385">
        <v>83026</v>
      </c>
      <c r="D48" s="379">
        <v>76310</v>
      </c>
      <c r="E48" s="385">
        <v>103111</v>
      </c>
      <c r="F48" s="379">
        <v>65499</v>
      </c>
      <c r="G48" s="385">
        <v>104314</v>
      </c>
      <c r="H48" s="379">
        <v>68197</v>
      </c>
      <c r="I48" s="385">
        <v>90749</v>
      </c>
      <c r="J48" s="378">
        <v>272311</v>
      </c>
      <c r="K48" s="385">
        <v>381200</v>
      </c>
      <c r="L48" s="376"/>
      <c r="M48" s="376"/>
      <c r="N48" s="376"/>
      <c r="O48" s="376"/>
      <c r="P48" s="376"/>
      <c r="Q48" s="376"/>
      <c r="R48" s="376"/>
      <c r="S48" s="376"/>
      <c r="T48" s="376"/>
      <c r="U48" s="376"/>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c r="DL48" s="374"/>
      <c r="DM48" s="374"/>
      <c r="DN48" s="374"/>
      <c r="DO48" s="374"/>
      <c r="DP48" s="374"/>
      <c r="DQ48" s="374"/>
      <c r="DR48" s="374"/>
      <c r="DS48" s="374"/>
      <c r="DT48" s="374"/>
      <c r="DU48" s="374"/>
      <c r="DV48" s="374"/>
      <c r="DW48" s="374"/>
      <c r="DX48" s="374"/>
      <c r="DY48" s="374"/>
      <c r="DZ48" s="374"/>
      <c r="EA48" s="374"/>
      <c r="EB48" s="374"/>
      <c r="EC48" s="374"/>
      <c r="ED48" s="374"/>
      <c r="EE48" s="374"/>
      <c r="EF48" s="374"/>
      <c r="EG48" s="374"/>
      <c r="EH48" s="374"/>
      <c r="EI48" s="374"/>
      <c r="EJ48" s="374"/>
      <c r="EK48" s="374"/>
      <c r="EL48" s="374"/>
      <c r="EM48" s="374"/>
      <c r="EN48" s="374"/>
      <c r="EO48" s="374"/>
      <c r="EP48" s="374"/>
      <c r="EQ48" s="374"/>
      <c r="ER48" s="374"/>
      <c r="ES48" s="374"/>
      <c r="ET48" s="374"/>
      <c r="EU48" s="374"/>
      <c r="EV48" s="374"/>
      <c r="EW48" s="374"/>
      <c r="EX48" s="374"/>
      <c r="EY48" s="374"/>
      <c r="EZ48" s="374"/>
      <c r="FA48" s="374"/>
      <c r="FB48" s="374"/>
      <c r="FC48" s="374"/>
      <c r="FD48" s="374"/>
      <c r="FE48" s="374"/>
      <c r="FF48" s="374"/>
      <c r="FG48" s="374"/>
      <c r="FH48" s="374"/>
      <c r="FI48" s="374"/>
      <c r="FJ48" s="374"/>
      <c r="FK48" s="374"/>
      <c r="FL48" s="374"/>
      <c r="FM48" s="374"/>
      <c r="FN48" s="374"/>
      <c r="FO48" s="374"/>
      <c r="FP48" s="374"/>
      <c r="FQ48" s="374"/>
      <c r="FR48" s="374"/>
      <c r="FS48" s="374"/>
      <c r="FT48" s="374"/>
      <c r="FU48" s="374"/>
      <c r="FV48" s="374"/>
      <c r="FW48" s="374"/>
      <c r="FX48" s="374"/>
      <c r="FY48" s="374"/>
      <c r="FZ48" s="374"/>
      <c r="GA48" s="374"/>
      <c r="GB48" s="374"/>
      <c r="GC48" s="374"/>
      <c r="GD48" s="374"/>
      <c r="GE48" s="374"/>
      <c r="GF48" s="374"/>
      <c r="GG48" s="374"/>
      <c r="GH48" s="374"/>
      <c r="GI48" s="374"/>
      <c r="GJ48" s="374"/>
      <c r="GK48" s="374"/>
      <c r="GL48" s="374"/>
      <c r="GM48" s="374"/>
      <c r="GN48" s="374"/>
      <c r="GO48" s="374"/>
      <c r="GP48" s="374"/>
      <c r="GQ48" s="374"/>
      <c r="GR48" s="374"/>
      <c r="GS48" s="374"/>
      <c r="GT48" s="374"/>
      <c r="GU48" s="374"/>
      <c r="GV48" s="374"/>
      <c r="GW48" s="374"/>
      <c r="GX48" s="374"/>
      <c r="GY48" s="374"/>
      <c r="GZ48" s="374"/>
      <c r="HA48" s="374"/>
      <c r="HB48" s="374"/>
      <c r="HC48" s="374"/>
      <c r="HD48" s="374"/>
      <c r="HE48" s="374"/>
      <c r="HF48" s="374"/>
      <c r="HG48" s="374"/>
      <c r="HH48" s="374"/>
      <c r="HI48" s="374"/>
      <c r="HJ48" s="374"/>
      <c r="HK48" s="374"/>
      <c r="HL48" s="374"/>
      <c r="HM48" s="374"/>
      <c r="HN48" s="374"/>
      <c r="HO48" s="374"/>
      <c r="HP48" s="374"/>
      <c r="HQ48" s="374"/>
      <c r="HR48" s="374"/>
      <c r="HS48" s="374"/>
      <c r="HT48" s="374"/>
      <c r="HU48" s="374"/>
      <c r="HV48" s="374"/>
      <c r="HW48" s="374"/>
      <c r="HX48" s="374"/>
      <c r="HY48" s="374"/>
      <c r="HZ48" s="374"/>
      <c r="IA48" s="374"/>
      <c r="IB48" s="374"/>
      <c r="IC48" s="374"/>
      <c r="ID48" s="374"/>
      <c r="IE48" s="374"/>
      <c r="IF48" s="374"/>
      <c r="IG48" s="374"/>
      <c r="IH48" s="374"/>
      <c r="II48" s="374"/>
      <c r="IJ48" s="374"/>
      <c r="IK48" s="374"/>
      <c r="IL48" s="374"/>
      <c r="IM48" s="374"/>
      <c r="IN48" s="374"/>
      <c r="IO48" s="374"/>
      <c r="IP48" s="374"/>
      <c r="IQ48" s="374"/>
      <c r="IR48" s="374"/>
      <c r="IS48" s="374"/>
      <c r="IT48" s="374"/>
    </row>
    <row r="49" spans="1:254" x14ac:dyDescent="0.2">
      <c r="A49" s="377">
        <v>2015</v>
      </c>
      <c r="B49" s="378" t="s">
        <v>286</v>
      </c>
      <c r="C49" s="378">
        <v>94049</v>
      </c>
      <c r="D49" s="378" t="s">
        <v>286</v>
      </c>
      <c r="E49" s="378">
        <v>108602</v>
      </c>
      <c r="F49" s="378" t="s">
        <v>286</v>
      </c>
      <c r="G49" s="378">
        <v>100979</v>
      </c>
      <c r="H49" s="378" t="s">
        <v>286</v>
      </c>
      <c r="I49" s="378">
        <v>119235</v>
      </c>
      <c r="J49" s="378" t="s">
        <v>286</v>
      </c>
      <c r="K49" s="378">
        <v>422865</v>
      </c>
      <c r="L49" s="376"/>
      <c r="M49" s="376"/>
      <c r="N49" s="376"/>
      <c r="O49" s="376"/>
      <c r="P49" s="376"/>
      <c r="Q49" s="376"/>
      <c r="R49" s="376"/>
      <c r="S49" s="376"/>
      <c r="T49" s="376"/>
      <c r="U49" s="376"/>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374"/>
      <c r="EN49" s="374"/>
      <c r="EO49" s="374"/>
      <c r="EP49" s="374"/>
      <c r="EQ49" s="374"/>
      <c r="ER49" s="374"/>
      <c r="ES49" s="374"/>
      <c r="ET49" s="374"/>
      <c r="EU49" s="374"/>
      <c r="EV49" s="374"/>
      <c r="EW49" s="374"/>
      <c r="EX49" s="374"/>
      <c r="EY49" s="374"/>
      <c r="EZ49" s="374"/>
      <c r="FA49" s="374"/>
      <c r="FB49" s="374"/>
      <c r="FC49" s="374"/>
      <c r="FD49" s="374"/>
      <c r="FE49" s="374"/>
      <c r="FF49" s="374"/>
      <c r="FG49" s="374"/>
      <c r="FH49" s="374"/>
      <c r="FI49" s="374"/>
      <c r="FJ49" s="374"/>
      <c r="FK49" s="374"/>
      <c r="FL49" s="374"/>
      <c r="FM49" s="374"/>
      <c r="FN49" s="374"/>
      <c r="FO49" s="374"/>
      <c r="FP49" s="374"/>
      <c r="FQ49" s="374"/>
      <c r="FR49" s="374"/>
      <c r="FS49" s="374"/>
      <c r="FT49" s="374"/>
      <c r="FU49" s="374"/>
      <c r="FV49" s="374"/>
      <c r="FW49" s="374"/>
      <c r="FX49" s="374"/>
      <c r="FY49" s="374"/>
      <c r="FZ49" s="374"/>
      <c r="GA49" s="374"/>
      <c r="GB49" s="374"/>
      <c r="GC49" s="374"/>
      <c r="GD49" s="374"/>
      <c r="GE49" s="374"/>
      <c r="GF49" s="374"/>
      <c r="GG49" s="374"/>
      <c r="GH49" s="374"/>
      <c r="GI49" s="374"/>
      <c r="GJ49" s="374"/>
      <c r="GK49" s="374"/>
      <c r="GL49" s="374"/>
      <c r="GM49" s="374"/>
      <c r="GN49" s="374"/>
      <c r="GO49" s="374"/>
      <c r="GP49" s="374"/>
      <c r="GQ49" s="374"/>
      <c r="GR49" s="374"/>
      <c r="GS49" s="374"/>
      <c r="GT49" s="374"/>
      <c r="GU49" s="374"/>
      <c r="GV49" s="374"/>
      <c r="GW49" s="374"/>
      <c r="GX49" s="374"/>
      <c r="GY49" s="374"/>
      <c r="GZ49" s="374"/>
      <c r="HA49" s="374"/>
      <c r="HB49" s="374"/>
      <c r="HC49" s="374"/>
      <c r="HD49" s="374"/>
      <c r="HE49" s="374"/>
      <c r="HF49" s="374"/>
      <c r="HG49" s="374"/>
      <c r="HH49" s="374"/>
      <c r="HI49" s="374"/>
      <c r="HJ49" s="374"/>
      <c r="HK49" s="374"/>
      <c r="HL49" s="374"/>
      <c r="HM49" s="374"/>
      <c r="HN49" s="374"/>
      <c r="HO49" s="374"/>
      <c r="HP49" s="374"/>
      <c r="HQ49" s="374"/>
      <c r="HR49" s="374"/>
      <c r="HS49" s="374"/>
      <c r="HT49" s="374"/>
      <c r="HU49" s="374"/>
      <c r="HV49" s="374"/>
      <c r="HW49" s="374"/>
      <c r="HX49" s="374"/>
      <c r="HY49" s="374"/>
      <c r="HZ49" s="374"/>
      <c r="IA49" s="374"/>
      <c r="IB49" s="374"/>
      <c r="IC49" s="374"/>
      <c r="ID49" s="374"/>
      <c r="IE49" s="374"/>
      <c r="IF49" s="374"/>
      <c r="IG49" s="374"/>
      <c r="IH49" s="374"/>
      <c r="II49" s="374"/>
      <c r="IJ49" s="374"/>
      <c r="IK49" s="374"/>
      <c r="IL49" s="374"/>
      <c r="IM49" s="374"/>
      <c r="IN49" s="374"/>
      <c r="IO49" s="374"/>
      <c r="IP49" s="374"/>
      <c r="IQ49" s="374"/>
      <c r="IR49" s="374"/>
      <c r="IS49" s="374"/>
      <c r="IT49" s="374"/>
    </row>
    <row r="50" spans="1:254" s="387" customFormat="1" x14ac:dyDescent="0.2">
      <c r="A50" s="377">
        <v>2016</v>
      </c>
      <c r="B50" s="378" t="s">
        <v>286</v>
      </c>
      <c r="C50" s="378">
        <v>106749</v>
      </c>
      <c r="D50" s="378" t="s">
        <v>286</v>
      </c>
      <c r="E50" s="378">
        <v>123852</v>
      </c>
      <c r="F50" s="378" t="s">
        <v>286</v>
      </c>
      <c r="G50" s="378">
        <v>93135</v>
      </c>
      <c r="H50" s="378" t="s">
        <v>286</v>
      </c>
      <c r="I50" s="378">
        <v>109732</v>
      </c>
      <c r="J50" s="378" t="s">
        <v>286</v>
      </c>
      <c r="K50" s="378">
        <v>433468</v>
      </c>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c r="EF50" s="376"/>
      <c r="EG50" s="376"/>
      <c r="EH50" s="376"/>
      <c r="EI50" s="376"/>
      <c r="EJ50" s="376"/>
      <c r="EK50" s="376"/>
      <c r="EL50" s="376"/>
      <c r="EM50" s="376"/>
      <c r="EN50" s="376"/>
      <c r="EO50" s="376"/>
      <c r="EP50" s="376"/>
      <c r="EQ50" s="376"/>
      <c r="ER50" s="376"/>
      <c r="ES50" s="376"/>
      <c r="ET50" s="376"/>
      <c r="EU50" s="376"/>
      <c r="EV50" s="376"/>
      <c r="EW50" s="376"/>
      <c r="EX50" s="376"/>
      <c r="EY50" s="376"/>
      <c r="EZ50" s="376"/>
      <c r="FA50" s="376"/>
      <c r="FB50" s="376"/>
      <c r="FC50" s="376"/>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row>
    <row r="51" spans="1:254" ht="13.5" thickBot="1" x14ac:dyDescent="0.25">
      <c r="A51" s="380">
        <v>2017</v>
      </c>
      <c r="B51" s="381" t="s">
        <v>286</v>
      </c>
      <c r="C51" s="381">
        <v>107458</v>
      </c>
      <c r="D51" s="381" t="s">
        <v>286</v>
      </c>
      <c r="E51" s="381">
        <v>126133</v>
      </c>
      <c r="F51" s="381" t="s">
        <v>286</v>
      </c>
      <c r="G51" s="381">
        <v>103390</v>
      </c>
      <c r="H51" s="381" t="s">
        <v>286</v>
      </c>
      <c r="I51" s="381">
        <v>118471</v>
      </c>
      <c r="J51" s="381" t="s">
        <v>286</v>
      </c>
      <c r="K51" s="381">
        <v>455452</v>
      </c>
      <c r="L51" s="376"/>
      <c r="M51" s="376"/>
      <c r="N51" s="376"/>
      <c r="O51" s="376"/>
      <c r="P51" s="376"/>
      <c r="Q51" s="376"/>
      <c r="R51" s="376"/>
      <c r="S51" s="376"/>
      <c r="T51" s="376"/>
      <c r="U51" s="376"/>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4"/>
      <c r="EM51" s="374"/>
      <c r="EN51" s="374"/>
      <c r="EO51" s="374"/>
      <c r="EP51" s="374"/>
      <c r="EQ51" s="374"/>
      <c r="ER51" s="374"/>
      <c r="ES51" s="374"/>
      <c r="ET51" s="374"/>
      <c r="EU51" s="374"/>
      <c r="EV51" s="374"/>
      <c r="EW51" s="374"/>
      <c r="EX51" s="374"/>
      <c r="EY51" s="374"/>
      <c r="EZ51" s="374"/>
      <c r="FA51" s="374"/>
      <c r="FB51" s="374"/>
      <c r="FC51" s="374"/>
      <c r="FD51" s="374"/>
      <c r="FE51" s="374"/>
      <c r="FF51" s="374"/>
      <c r="FG51" s="374"/>
      <c r="FH51" s="374"/>
      <c r="FI51" s="374"/>
      <c r="FJ51" s="374"/>
      <c r="FK51" s="374"/>
      <c r="FL51" s="374"/>
      <c r="FM51" s="374"/>
      <c r="FN51" s="374"/>
      <c r="FO51" s="374"/>
      <c r="FP51" s="374"/>
      <c r="FQ51" s="374"/>
      <c r="FR51" s="374"/>
      <c r="FS51" s="374"/>
      <c r="FT51" s="374"/>
      <c r="FU51" s="374"/>
      <c r="FV51" s="374"/>
      <c r="FW51" s="374"/>
      <c r="FX51" s="374"/>
      <c r="FY51" s="374"/>
      <c r="FZ51" s="374"/>
      <c r="GA51" s="374"/>
      <c r="GB51" s="374"/>
      <c r="GC51" s="374"/>
      <c r="GD51" s="374"/>
      <c r="GE51" s="374"/>
      <c r="GF51" s="374"/>
      <c r="GG51" s="374"/>
      <c r="GH51" s="374"/>
      <c r="GI51" s="374"/>
      <c r="GJ51" s="374"/>
      <c r="GK51" s="374"/>
      <c r="GL51" s="374"/>
      <c r="GM51" s="374"/>
      <c r="GN51" s="374"/>
      <c r="GO51" s="374"/>
      <c r="GP51" s="374"/>
      <c r="GQ51" s="374"/>
      <c r="GR51" s="374"/>
      <c r="GS51" s="374"/>
      <c r="GT51" s="374"/>
      <c r="GU51" s="374"/>
      <c r="GV51" s="374"/>
      <c r="GW51" s="374"/>
      <c r="GX51" s="374"/>
      <c r="GY51" s="374"/>
      <c r="GZ51" s="374"/>
      <c r="HA51" s="374"/>
      <c r="HB51" s="374"/>
      <c r="HC51" s="374"/>
      <c r="HD51" s="374"/>
      <c r="HE51" s="374"/>
      <c r="HF51" s="374"/>
      <c r="HG51" s="374"/>
      <c r="HH51" s="374"/>
      <c r="HI51" s="374"/>
      <c r="HJ51" s="374"/>
      <c r="HK51" s="374"/>
      <c r="HL51" s="374"/>
      <c r="HM51" s="374"/>
      <c r="HN51" s="374"/>
      <c r="HO51" s="374"/>
      <c r="HP51" s="374"/>
      <c r="HQ51" s="374"/>
      <c r="HR51" s="374"/>
      <c r="HS51" s="374"/>
      <c r="HT51" s="374"/>
      <c r="HU51" s="374"/>
      <c r="HV51" s="374"/>
      <c r="HW51" s="374"/>
      <c r="HX51" s="374"/>
      <c r="HY51" s="374"/>
      <c r="HZ51" s="374"/>
      <c r="IA51" s="374"/>
      <c r="IB51" s="374"/>
      <c r="IC51" s="374"/>
      <c r="ID51" s="374"/>
      <c r="IE51" s="374"/>
      <c r="IF51" s="374"/>
      <c r="IG51" s="374"/>
      <c r="IH51" s="374"/>
      <c r="II51" s="374"/>
      <c r="IJ51" s="374"/>
      <c r="IK51" s="374"/>
      <c r="IL51" s="374"/>
      <c r="IM51" s="374"/>
      <c r="IN51" s="374"/>
      <c r="IO51" s="374"/>
      <c r="IP51" s="374"/>
      <c r="IQ51" s="374"/>
      <c r="IR51" s="374"/>
      <c r="IS51" s="374"/>
      <c r="IT51" s="374"/>
    </row>
    <row r="52" spans="1:254" x14ac:dyDescent="0.2">
      <c r="L52" s="376"/>
      <c r="M52" s="376"/>
      <c r="N52" s="376"/>
      <c r="O52" s="376"/>
      <c r="P52" s="376"/>
      <c r="Q52" s="376"/>
      <c r="R52" s="376"/>
      <c r="S52" s="376"/>
      <c r="T52" s="376"/>
      <c r="U52" s="376"/>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c r="DL52" s="374"/>
      <c r="DM52" s="374"/>
      <c r="DN52" s="374"/>
      <c r="DO52" s="374"/>
      <c r="DP52" s="374"/>
      <c r="DQ52" s="374"/>
      <c r="DR52" s="374"/>
      <c r="DS52" s="374"/>
      <c r="DT52" s="374"/>
      <c r="DU52" s="374"/>
      <c r="DV52" s="374"/>
      <c r="DW52" s="374"/>
      <c r="DX52" s="374"/>
      <c r="DY52" s="374"/>
      <c r="DZ52" s="374"/>
      <c r="EA52" s="374"/>
      <c r="EB52" s="374"/>
      <c r="EC52" s="374"/>
      <c r="ED52" s="374"/>
      <c r="EE52" s="374"/>
      <c r="EF52" s="374"/>
      <c r="EG52" s="374"/>
      <c r="EH52" s="374"/>
      <c r="EI52" s="374"/>
      <c r="EJ52" s="374"/>
      <c r="EK52" s="374"/>
      <c r="EL52" s="374"/>
      <c r="EM52" s="374"/>
      <c r="EN52" s="374"/>
      <c r="EO52" s="374"/>
      <c r="EP52" s="374"/>
      <c r="EQ52" s="374"/>
      <c r="ER52" s="374"/>
      <c r="ES52" s="374"/>
      <c r="ET52" s="374"/>
      <c r="EU52" s="374"/>
      <c r="EV52" s="374"/>
      <c r="EW52" s="374"/>
      <c r="EX52" s="374"/>
      <c r="EY52" s="374"/>
      <c r="EZ52" s="374"/>
      <c r="FA52" s="374"/>
      <c r="FB52" s="374"/>
      <c r="FC52" s="374"/>
      <c r="FD52" s="374"/>
      <c r="FE52" s="374"/>
      <c r="FF52" s="374"/>
      <c r="FG52" s="374"/>
      <c r="FH52" s="374"/>
      <c r="FI52" s="374"/>
      <c r="FJ52" s="374"/>
      <c r="FK52" s="374"/>
      <c r="FL52" s="374"/>
      <c r="FM52" s="374"/>
      <c r="FN52" s="374"/>
      <c r="FO52" s="374"/>
      <c r="FP52" s="374"/>
      <c r="FQ52" s="374"/>
      <c r="FR52" s="374"/>
      <c r="FS52" s="374"/>
      <c r="FT52" s="374"/>
      <c r="FU52" s="374"/>
      <c r="FV52" s="374"/>
      <c r="FW52" s="374"/>
      <c r="FX52" s="374"/>
      <c r="FY52" s="374"/>
      <c r="FZ52" s="374"/>
      <c r="GA52" s="374"/>
      <c r="GB52" s="374"/>
      <c r="GC52" s="374"/>
      <c r="GD52" s="374"/>
      <c r="GE52" s="374"/>
      <c r="GF52" s="374"/>
      <c r="GG52" s="374"/>
      <c r="GH52" s="374"/>
      <c r="GI52" s="374"/>
      <c r="GJ52" s="374"/>
      <c r="GK52" s="374"/>
      <c r="GL52" s="374"/>
      <c r="GM52" s="374"/>
      <c r="GN52" s="374"/>
      <c r="GO52" s="374"/>
      <c r="GP52" s="374"/>
      <c r="GQ52" s="374"/>
      <c r="GR52" s="374"/>
      <c r="GS52" s="374"/>
      <c r="GT52" s="374"/>
      <c r="GU52" s="374"/>
      <c r="GV52" s="374"/>
      <c r="GW52" s="374"/>
      <c r="GX52" s="374"/>
      <c r="GY52" s="374"/>
      <c r="GZ52" s="374"/>
      <c r="HA52" s="374"/>
      <c r="HB52" s="374"/>
      <c r="HC52" s="374"/>
      <c r="HD52" s="374"/>
      <c r="HE52" s="374"/>
      <c r="HF52" s="374"/>
      <c r="HG52" s="374"/>
      <c r="HH52" s="374"/>
      <c r="HI52" s="374"/>
      <c r="HJ52" s="374"/>
      <c r="HK52" s="374"/>
      <c r="HL52" s="374"/>
      <c r="HM52" s="374"/>
      <c r="HN52" s="374"/>
      <c r="HO52" s="374"/>
      <c r="HP52" s="374"/>
      <c r="HQ52" s="374"/>
      <c r="HR52" s="374"/>
      <c r="HS52" s="374"/>
      <c r="HT52" s="374"/>
      <c r="HU52" s="374"/>
      <c r="HV52" s="374"/>
      <c r="HW52" s="374"/>
      <c r="HX52" s="374"/>
      <c r="HY52" s="374"/>
      <c r="HZ52" s="374"/>
      <c r="IA52" s="374"/>
      <c r="IB52" s="374"/>
      <c r="IC52" s="374"/>
      <c r="ID52" s="374"/>
      <c r="IE52" s="374"/>
      <c r="IF52" s="374"/>
      <c r="IG52" s="374"/>
      <c r="IH52" s="374"/>
      <c r="II52" s="374"/>
      <c r="IJ52" s="374"/>
      <c r="IK52" s="374"/>
      <c r="IL52" s="374"/>
      <c r="IM52" s="374"/>
      <c r="IN52" s="374"/>
      <c r="IO52" s="374"/>
      <c r="IP52" s="374"/>
      <c r="IQ52" s="374"/>
      <c r="IR52" s="374"/>
      <c r="IS52" s="374"/>
      <c r="IT52" s="374"/>
    </row>
    <row r="53" spans="1:254" x14ac:dyDescent="0.2">
      <c r="A53" s="377"/>
      <c r="B53" s="378"/>
      <c r="C53" s="378"/>
      <c r="D53" s="378"/>
      <c r="E53" s="378"/>
      <c r="F53" s="378"/>
      <c r="G53" s="378"/>
      <c r="H53" s="378"/>
      <c r="I53" s="378"/>
      <c r="J53" s="378"/>
      <c r="K53" s="378"/>
      <c r="L53" s="376"/>
      <c r="M53" s="376"/>
      <c r="N53" s="376"/>
      <c r="O53" s="376"/>
      <c r="P53" s="376"/>
      <c r="Q53" s="376"/>
      <c r="R53" s="376"/>
      <c r="S53" s="376"/>
      <c r="T53" s="376"/>
      <c r="U53" s="376"/>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4"/>
      <c r="DR53" s="374"/>
      <c r="DS53" s="374"/>
      <c r="DT53" s="374"/>
      <c r="DU53" s="374"/>
      <c r="DV53" s="374"/>
      <c r="DW53" s="374"/>
      <c r="DX53" s="374"/>
      <c r="DY53" s="374"/>
      <c r="DZ53" s="374"/>
      <c r="EA53" s="374"/>
      <c r="EB53" s="374"/>
      <c r="EC53" s="374"/>
      <c r="ED53" s="374"/>
      <c r="EE53" s="374"/>
      <c r="EF53" s="374"/>
      <c r="EG53" s="374"/>
      <c r="EH53" s="374"/>
      <c r="EI53" s="374"/>
      <c r="EJ53" s="374"/>
      <c r="EK53" s="374"/>
      <c r="EL53" s="374"/>
      <c r="EM53" s="374"/>
      <c r="EN53" s="374"/>
      <c r="EO53" s="374"/>
      <c r="EP53" s="374"/>
      <c r="EQ53" s="374"/>
      <c r="ER53" s="374"/>
      <c r="ES53" s="374"/>
      <c r="ET53" s="374"/>
      <c r="EU53" s="374"/>
      <c r="EV53" s="374"/>
      <c r="EW53" s="374"/>
      <c r="EX53" s="374"/>
      <c r="EY53" s="374"/>
      <c r="EZ53" s="374"/>
      <c r="FA53" s="374"/>
      <c r="FB53" s="374"/>
      <c r="FC53" s="374"/>
      <c r="FD53" s="374"/>
      <c r="FE53" s="374"/>
      <c r="FF53" s="374"/>
      <c r="FG53" s="374"/>
      <c r="FH53" s="374"/>
      <c r="FI53" s="374"/>
      <c r="FJ53" s="374"/>
      <c r="FK53" s="374"/>
      <c r="FL53" s="374"/>
      <c r="FM53" s="374"/>
      <c r="FN53" s="374"/>
      <c r="FO53" s="374"/>
      <c r="FP53" s="374"/>
      <c r="FQ53" s="374"/>
      <c r="FR53" s="374"/>
      <c r="FS53" s="374"/>
      <c r="FT53" s="374"/>
      <c r="FU53" s="374"/>
      <c r="FV53" s="374"/>
      <c r="FW53" s="374"/>
      <c r="FX53" s="374"/>
      <c r="FY53" s="374"/>
      <c r="FZ53" s="374"/>
      <c r="GA53" s="374"/>
      <c r="GB53" s="374"/>
      <c r="GC53" s="374"/>
      <c r="GD53" s="374"/>
      <c r="GE53" s="374"/>
      <c r="GF53" s="374"/>
      <c r="GG53" s="374"/>
      <c r="GH53" s="374"/>
      <c r="GI53" s="374"/>
      <c r="GJ53" s="374"/>
      <c r="GK53" s="374"/>
      <c r="GL53" s="374"/>
      <c r="GM53" s="374"/>
      <c r="GN53" s="374"/>
      <c r="GO53" s="374"/>
      <c r="GP53" s="374"/>
      <c r="GQ53" s="374"/>
      <c r="GR53" s="374"/>
      <c r="GS53" s="374"/>
      <c r="GT53" s="374"/>
      <c r="GU53" s="374"/>
      <c r="GV53" s="374"/>
      <c r="GW53" s="374"/>
      <c r="GX53" s="374"/>
      <c r="GY53" s="374"/>
      <c r="GZ53" s="374"/>
      <c r="HA53" s="374"/>
      <c r="HB53" s="374"/>
      <c r="HC53" s="374"/>
      <c r="HD53" s="374"/>
      <c r="HE53" s="374"/>
      <c r="HF53" s="374"/>
      <c r="HG53" s="374"/>
      <c r="HH53" s="374"/>
      <c r="HI53" s="374"/>
      <c r="HJ53" s="374"/>
      <c r="HK53" s="374"/>
      <c r="HL53" s="374"/>
      <c r="HM53" s="374"/>
      <c r="HN53" s="374"/>
      <c r="HO53" s="374"/>
      <c r="HP53" s="374"/>
      <c r="HQ53" s="374"/>
      <c r="HR53" s="374"/>
      <c r="HS53" s="374"/>
      <c r="HT53" s="374"/>
      <c r="HU53" s="374"/>
      <c r="HV53" s="374"/>
      <c r="HW53" s="374"/>
      <c r="HX53" s="374"/>
      <c r="HY53" s="374"/>
      <c r="HZ53" s="374"/>
      <c r="IA53" s="374"/>
      <c r="IB53" s="374"/>
      <c r="IC53" s="374"/>
      <c r="ID53" s="374"/>
      <c r="IE53" s="374"/>
      <c r="IF53" s="374"/>
      <c r="IG53" s="374"/>
      <c r="IH53" s="374"/>
      <c r="II53" s="374"/>
      <c r="IJ53" s="374"/>
      <c r="IK53" s="374"/>
      <c r="IL53" s="374"/>
      <c r="IM53" s="374"/>
      <c r="IN53" s="374"/>
      <c r="IO53" s="374"/>
      <c r="IP53" s="374"/>
      <c r="IQ53" s="374"/>
      <c r="IR53" s="374"/>
      <c r="IS53" s="374"/>
      <c r="IT53" s="374"/>
    </row>
    <row r="54" spans="1:254" x14ac:dyDescent="0.2">
      <c r="A54" s="529" t="s">
        <v>393</v>
      </c>
      <c r="B54" s="529"/>
      <c r="C54" s="529"/>
      <c r="D54" s="529"/>
      <c r="E54" s="529"/>
      <c r="F54" s="529"/>
      <c r="G54" s="529"/>
      <c r="H54" s="529"/>
      <c r="I54" s="529"/>
      <c r="J54" s="529"/>
      <c r="K54" s="529"/>
      <c r="V54" s="367"/>
      <c r="W54" s="367"/>
      <c r="X54" s="367"/>
      <c r="Y54" s="367"/>
      <c r="Z54" s="368"/>
      <c r="AA54" s="368"/>
      <c r="AB54" s="368"/>
      <c r="IT54" s="327"/>
    </row>
    <row r="55" spans="1:254" x14ac:dyDescent="0.2">
      <c r="A55" s="383"/>
      <c r="B55" s="528" t="s">
        <v>380</v>
      </c>
      <c r="C55" s="528"/>
      <c r="D55" s="528" t="s">
        <v>381</v>
      </c>
      <c r="E55" s="528"/>
      <c r="F55" s="528" t="s">
        <v>382</v>
      </c>
      <c r="G55" s="528"/>
      <c r="H55" s="528" t="s">
        <v>383</v>
      </c>
      <c r="I55" s="528"/>
      <c r="J55" s="528" t="s">
        <v>384</v>
      </c>
      <c r="K55" s="528"/>
      <c r="V55" s="369"/>
      <c r="W55" s="369"/>
      <c r="X55" s="369"/>
      <c r="Y55" s="369"/>
      <c r="Z55" s="370"/>
      <c r="AA55" s="370"/>
      <c r="AB55" s="370"/>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1"/>
      <c r="EG55" s="371"/>
      <c r="EH55" s="371"/>
      <c r="EI55" s="371"/>
      <c r="EJ55" s="371"/>
      <c r="EK55" s="371"/>
      <c r="EL55" s="371"/>
      <c r="EM55" s="371"/>
      <c r="EN55" s="371"/>
      <c r="EO55" s="371"/>
      <c r="EP55" s="371"/>
      <c r="EQ55" s="371"/>
      <c r="ER55" s="371"/>
      <c r="ES55" s="371"/>
      <c r="ET55" s="371"/>
      <c r="EU55" s="371"/>
      <c r="EV55" s="371"/>
      <c r="EW55" s="371"/>
      <c r="EX55" s="371"/>
      <c r="EY55" s="371"/>
      <c r="EZ55" s="371"/>
      <c r="FA55" s="371"/>
      <c r="FB55" s="371"/>
      <c r="FC55" s="371"/>
      <c r="FD55" s="371"/>
      <c r="FE55" s="371"/>
      <c r="FF55" s="371"/>
      <c r="FG55" s="371"/>
      <c r="FH55" s="371"/>
      <c r="FI55" s="371"/>
      <c r="FJ55" s="371"/>
      <c r="FK55" s="371"/>
      <c r="FL55" s="371"/>
      <c r="FM55" s="371"/>
      <c r="FN55" s="371"/>
      <c r="FO55" s="371"/>
      <c r="FP55" s="371"/>
      <c r="FQ55" s="371"/>
      <c r="FR55" s="371"/>
      <c r="FS55" s="371"/>
      <c r="FT55" s="371"/>
      <c r="FU55" s="371"/>
      <c r="FV55" s="371"/>
      <c r="FW55" s="371"/>
      <c r="FX55" s="371"/>
      <c r="FY55" s="371"/>
      <c r="FZ55" s="371"/>
      <c r="GA55" s="371"/>
      <c r="GB55" s="371"/>
      <c r="GC55" s="371"/>
      <c r="GD55" s="371"/>
      <c r="GE55" s="371"/>
      <c r="GF55" s="371"/>
      <c r="GG55" s="371"/>
      <c r="GH55" s="371"/>
      <c r="GI55" s="371"/>
      <c r="GJ55" s="371"/>
      <c r="GK55" s="371"/>
      <c r="GL55" s="371"/>
      <c r="GM55" s="371"/>
      <c r="GN55" s="371"/>
      <c r="GO55" s="371"/>
      <c r="GP55" s="371"/>
      <c r="GQ55" s="371"/>
      <c r="GR55" s="371"/>
      <c r="GS55" s="371"/>
      <c r="GT55" s="371"/>
      <c r="GU55" s="371"/>
      <c r="GV55" s="371"/>
      <c r="GW55" s="371"/>
      <c r="GX55" s="371"/>
      <c r="GY55" s="371"/>
      <c r="GZ55" s="371"/>
      <c r="HA55" s="371"/>
      <c r="HB55" s="371"/>
      <c r="HC55" s="371"/>
      <c r="HD55" s="371"/>
      <c r="HE55" s="371"/>
      <c r="HF55" s="371"/>
      <c r="HG55" s="371"/>
      <c r="HH55" s="371"/>
      <c r="HI55" s="371"/>
      <c r="HJ55" s="371"/>
      <c r="HK55" s="371"/>
      <c r="HL55" s="371"/>
      <c r="HM55" s="371"/>
      <c r="HN55" s="371"/>
      <c r="HO55" s="371"/>
      <c r="HP55" s="371"/>
      <c r="HQ55" s="371"/>
      <c r="HR55" s="371"/>
      <c r="HS55" s="371"/>
      <c r="HT55" s="371"/>
      <c r="HU55" s="371"/>
      <c r="HV55" s="371"/>
      <c r="HW55" s="371"/>
      <c r="HX55" s="371"/>
      <c r="HY55" s="371"/>
      <c r="HZ55" s="371"/>
      <c r="IA55" s="371"/>
      <c r="IB55" s="371"/>
      <c r="IC55" s="371"/>
      <c r="ID55" s="371"/>
      <c r="IE55" s="371"/>
      <c r="IF55" s="371"/>
      <c r="IG55" s="371"/>
      <c r="IH55" s="371"/>
      <c r="II55" s="371"/>
      <c r="IJ55" s="371"/>
      <c r="IK55" s="371"/>
      <c r="IL55" s="371"/>
      <c r="IM55" s="371"/>
      <c r="IN55" s="371"/>
      <c r="IO55" s="371"/>
      <c r="IP55" s="371"/>
      <c r="IQ55" s="371"/>
      <c r="IR55" s="371"/>
      <c r="IS55" s="371"/>
      <c r="IT55" s="327"/>
    </row>
    <row r="56" spans="1:254" ht="13.5" thickBot="1" x14ac:dyDescent="0.25">
      <c r="A56" s="384"/>
      <c r="B56" s="382" t="s">
        <v>385</v>
      </c>
      <c r="C56" s="382" t="s">
        <v>386</v>
      </c>
      <c r="D56" s="382" t="s">
        <v>385</v>
      </c>
      <c r="E56" s="382" t="s">
        <v>386</v>
      </c>
      <c r="F56" s="382" t="s">
        <v>385</v>
      </c>
      <c r="G56" s="382" t="s">
        <v>386</v>
      </c>
      <c r="H56" s="382" t="s">
        <v>385</v>
      </c>
      <c r="I56" s="382" t="s">
        <v>386</v>
      </c>
      <c r="J56" s="382" t="s">
        <v>385</v>
      </c>
      <c r="K56" s="382" t="s">
        <v>386</v>
      </c>
      <c r="V56" s="369"/>
      <c r="W56" s="369"/>
      <c r="X56" s="369"/>
      <c r="Y56" s="369"/>
      <c r="Z56" s="370"/>
      <c r="AA56" s="370"/>
      <c r="AB56" s="370"/>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c r="EF56" s="371"/>
      <c r="EG56" s="371"/>
      <c r="EH56" s="371"/>
      <c r="EI56" s="371"/>
      <c r="EJ56" s="371"/>
      <c r="EK56" s="371"/>
      <c r="EL56" s="371"/>
      <c r="EM56" s="371"/>
      <c r="EN56" s="371"/>
      <c r="EO56" s="371"/>
      <c r="EP56" s="371"/>
      <c r="EQ56" s="371"/>
      <c r="ER56" s="371"/>
      <c r="ES56" s="371"/>
      <c r="ET56" s="371"/>
      <c r="EU56" s="371"/>
      <c r="EV56" s="371"/>
      <c r="EW56" s="371"/>
      <c r="EX56" s="371"/>
      <c r="EY56" s="371"/>
      <c r="EZ56" s="371"/>
      <c r="FA56" s="371"/>
      <c r="FB56" s="371"/>
      <c r="FC56" s="371"/>
      <c r="FD56" s="371"/>
      <c r="FE56" s="371"/>
      <c r="FF56" s="371"/>
      <c r="FG56" s="371"/>
      <c r="FH56" s="371"/>
      <c r="FI56" s="371"/>
      <c r="FJ56" s="371"/>
      <c r="FK56" s="371"/>
      <c r="FL56" s="371"/>
      <c r="FM56" s="371"/>
      <c r="FN56" s="371"/>
      <c r="FO56" s="371"/>
      <c r="FP56" s="371"/>
      <c r="FQ56" s="371"/>
      <c r="FR56" s="371"/>
      <c r="FS56" s="371"/>
      <c r="FT56" s="371"/>
      <c r="FU56" s="371"/>
      <c r="FV56" s="371"/>
      <c r="FW56" s="371"/>
      <c r="FX56" s="371"/>
      <c r="FY56" s="371"/>
      <c r="FZ56" s="371"/>
      <c r="GA56" s="371"/>
      <c r="GB56" s="371"/>
      <c r="GC56" s="371"/>
      <c r="GD56" s="371"/>
      <c r="GE56" s="371"/>
      <c r="GF56" s="371"/>
      <c r="GG56" s="371"/>
      <c r="GH56" s="371"/>
      <c r="GI56" s="371"/>
      <c r="GJ56" s="371"/>
      <c r="GK56" s="371"/>
      <c r="GL56" s="371"/>
      <c r="GM56" s="371"/>
      <c r="GN56" s="371"/>
      <c r="GO56" s="371"/>
      <c r="GP56" s="371"/>
      <c r="GQ56" s="371"/>
      <c r="GR56" s="371"/>
      <c r="GS56" s="371"/>
      <c r="GT56" s="371"/>
      <c r="GU56" s="371"/>
      <c r="GV56" s="371"/>
      <c r="GW56" s="371"/>
      <c r="GX56" s="371"/>
      <c r="GY56" s="371"/>
      <c r="GZ56" s="371"/>
      <c r="HA56" s="371"/>
      <c r="HB56" s="371"/>
      <c r="HC56" s="371"/>
      <c r="HD56" s="371"/>
      <c r="HE56" s="371"/>
      <c r="HF56" s="371"/>
      <c r="HG56" s="371"/>
      <c r="HH56" s="371"/>
      <c r="HI56" s="371"/>
      <c r="HJ56" s="371"/>
      <c r="HK56" s="371"/>
      <c r="HL56" s="371"/>
      <c r="HM56" s="371"/>
      <c r="HN56" s="371"/>
      <c r="HO56" s="371"/>
      <c r="HP56" s="371"/>
      <c r="HQ56" s="371"/>
      <c r="HR56" s="371"/>
      <c r="HS56" s="371"/>
      <c r="HT56" s="371"/>
      <c r="HU56" s="371"/>
      <c r="HV56" s="371"/>
      <c r="HW56" s="371"/>
      <c r="HX56" s="371"/>
      <c r="HY56" s="371"/>
      <c r="HZ56" s="371"/>
      <c r="IA56" s="371"/>
      <c r="IB56" s="371"/>
      <c r="IC56" s="371"/>
      <c r="ID56" s="371"/>
      <c r="IE56" s="371"/>
      <c r="IF56" s="371"/>
      <c r="IG56" s="371"/>
      <c r="IH56" s="371"/>
      <c r="II56" s="371"/>
      <c r="IJ56" s="371"/>
      <c r="IK56" s="371"/>
      <c r="IL56" s="371"/>
      <c r="IM56" s="371"/>
      <c r="IN56" s="371"/>
      <c r="IO56" s="371"/>
      <c r="IP56" s="371"/>
      <c r="IQ56" s="371"/>
      <c r="IR56" s="371"/>
      <c r="IS56" s="371"/>
      <c r="IT56" s="327"/>
    </row>
    <row r="57" spans="1:254" x14ac:dyDescent="0.2">
      <c r="A57" s="377">
        <v>2007</v>
      </c>
      <c r="B57" s="378">
        <v>10303</v>
      </c>
      <c r="C57" s="385" t="s">
        <v>286</v>
      </c>
      <c r="D57" s="378">
        <v>10623</v>
      </c>
      <c r="E57" s="385" t="s">
        <v>286</v>
      </c>
      <c r="F57" s="378">
        <v>9205</v>
      </c>
      <c r="G57" s="385" t="s">
        <v>286</v>
      </c>
      <c r="H57" s="378">
        <v>10394</v>
      </c>
      <c r="I57" s="385" t="s">
        <v>286</v>
      </c>
      <c r="J57" s="378">
        <v>40525</v>
      </c>
      <c r="K57" s="385" t="s">
        <v>286</v>
      </c>
    </row>
    <row r="58" spans="1:254" x14ac:dyDescent="0.2">
      <c r="A58" s="377">
        <v>2008</v>
      </c>
      <c r="B58" s="378">
        <v>10760</v>
      </c>
      <c r="C58" s="385" t="s">
        <v>286</v>
      </c>
      <c r="D58" s="378">
        <v>11300</v>
      </c>
      <c r="E58" s="385" t="s">
        <v>286</v>
      </c>
      <c r="F58" s="378">
        <v>9276</v>
      </c>
      <c r="G58" s="385" t="s">
        <v>286</v>
      </c>
      <c r="H58" s="378">
        <v>11031</v>
      </c>
      <c r="I58" s="385" t="s">
        <v>286</v>
      </c>
      <c r="J58" s="378">
        <v>42367</v>
      </c>
      <c r="K58" s="385" t="s">
        <v>286</v>
      </c>
    </row>
    <row r="59" spans="1:254" x14ac:dyDescent="0.2">
      <c r="A59" s="377">
        <v>2009</v>
      </c>
      <c r="B59" s="378">
        <v>8659</v>
      </c>
      <c r="C59" s="385" t="s">
        <v>286</v>
      </c>
      <c r="D59" s="378">
        <v>8665</v>
      </c>
      <c r="E59" s="385" t="s">
        <v>286</v>
      </c>
      <c r="F59" s="378">
        <v>7990</v>
      </c>
      <c r="G59" s="385" t="s">
        <v>286</v>
      </c>
      <c r="H59" s="378">
        <v>9727</v>
      </c>
      <c r="I59" s="385" t="s">
        <v>286</v>
      </c>
      <c r="J59" s="378">
        <v>35041</v>
      </c>
      <c r="K59" s="385" t="s">
        <v>286</v>
      </c>
    </row>
    <row r="60" spans="1:254" x14ac:dyDescent="0.2">
      <c r="A60" s="377">
        <v>2010</v>
      </c>
      <c r="B60" s="379">
        <v>7958</v>
      </c>
      <c r="C60" s="385" t="s">
        <v>286</v>
      </c>
      <c r="D60" s="379">
        <v>10328</v>
      </c>
      <c r="E60" s="385" t="s">
        <v>286</v>
      </c>
      <c r="F60" s="379">
        <v>8219</v>
      </c>
      <c r="G60" s="385" t="s">
        <v>286</v>
      </c>
      <c r="H60" s="379">
        <v>9768</v>
      </c>
      <c r="I60" s="385" t="s">
        <v>286</v>
      </c>
      <c r="J60" s="378">
        <v>36273</v>
      </c>
      <c r="K60" s="385" t="s">
        <v>286</v>
      </c>
    </row>
    <row r="61" spans="1:254" x14ac:dyDescent="0.2">
      <c r="A61" s="377">
        <v>2011</v>
      </c>
      <c r="B61" s="379">
        <v>9617</v>
      </c>
      <c r="C61" s="385" t="s">
        <v>286</v>
      </c>
      <c r="D61" s="379">
        <v>9820</v>
      </c>
      <c r="E61" s="385" t="s">
        <v>286</v>
      </c>
      <c r="F61" s="379">
        <v>8071</v>
      </c>
      <c r="G61" s="385" t="s">
        <v>286</v>
      </c>
      <c r="H61" s="379">
        <v>9439</v>
      </c>
      <c r="I61" s="385" t="s">
        <v>286</v>
      </c>
      <c r="J61" s="378">
        <v>36946</v>
      </c>
      <c r="K61" s="385" t="s">
        <v>286</v>
      </c>
    </row>
    <row r="62" spans="1:254" x14ac:dyDescent="0.2">
      <c r="A62" s="377">
        <v>2012</v>
      </c>
      <c r="B62" s="379">
        <v>8155</v>
      </c>
      <c r="C62" s="385">
        <v>9815</v>
      </c>
      <c r="D62" s="379">
        <v>8805</v>
      </c>
      <c r="E62" s="385">
        <v>10442</v>
      </c>
      <c r="F62" s="379">
        <v>7939</v>
      </c>
      <c r="G62" s="385">
        <v>10408</v>
      </c>
      <c r="H62" s="379">
        <v>8578</v>
      </c>
      <c r="I62" s="385">
        <v>10346</v>
      </c>
      <c r="J62" s="378">
        <v>33478</v>
      </c>
      <c r="K62" s="385">
        <v>41011</v>
      </c>
    </row>
    <row r="63" spans="1:254" x14ac:dyDescent="0.2">
      <c r="A63" s="377">
        <v>2013</v>
      </c>
      <c r="B63" s="379">
        <v>8404</v>
      </c>
      <c r="C63" s="385">
        <v>10231</v>
      </c>
      <c r="D63" s="379">
        <v>8649</v>
      </c>
      <c r="E63" s="385">
        <v>10661</v>
      </c>
      <c r="F63" s="379">
        <v>7893</v>
      </c>
      <c r="G63" s="385">
        <v>11102</v>
      </c>
      <c r="H63" s="379">
        <v>8576</v>
      </c>
      <c r="I63" s="385">
        <v>10097</v>
      </c>
      <c r="J63" s="378">
        <v>33521</v>
      </c>
      <c r="K63" s="385">
        <v>42090</v>
      </c>
    </row>
    <row r="64" spans="1:254" x14ac:dyDescent="0.2">
      <c r="A64" s="377">
        <v>2014</v>
      </c>
      <c r="B64" s="379">
        <v>7208</v>
      </c>
      <c r="C64" s="385">
        <v>9232</v>
      </c>
      <c r="D64" s="379">
        <v>8535</v>
      </c>
      <c r="E64" s="385">
        <v>10751</v>
      </c>
      <c r="F64" s="379">
        <v>8265</v>
      </c>
      <c r="G64" s="385">
        <v>12024</v>
      </c>
      <c r="H64" s="379">
        <v>7980</v>
      </c>
      <c r="I64" s="385">
        <v>9949</v>
      </c>
      <c r="J64" s="378">
        <v>31987</v>
      </c>
      <c r="K64" s="385">
        <v>41956</v>
      </c>
    </row>
    <row r="65" spans="1:254" x14ac:dyDescent="0.2">
      <c r="A65" s="377">
        <v>2015</v>
      </c>
      <c r="B65" s="378" t="s">
        <v>286</v>
      </c>
      <c r="C65" s="378">
        <v>9402</v>
      </c>
      <c r="D65" s="378" t="s">
        <v>286</v>
      </c>
      <c r="E65" s="378">
        <v>11291</v>
      </c>
      <c r="F65" s="378" t="s">
        <v>286</v>
      </c>
      <c r="G65" s="378">
        <v>10064</v>
      </c>
      <c r="H65" s="378" t="s">
        <v>286</v>
      </c>
      <c r="I65" s="378">
        <v>10741</v>
      </c>
      <c r="J65" s="378" t="s">
        <v>286</v>
      </c>
      <c r="K65" s="378">
        <v>41498</v>
      </c>
    </row>
    <row r="66" spans="1:254" s="387" customFormat="1" x14ac:dyDescent="0.2">
      <c r="A66" s="377">
        <v>2016</v>
      </c>
      <c r="B66" s="378" t="s">
        <v>286</v>
      </c>
      <c r="C66" s="378">
        <v>10172</v>
      </c>
      <c r="D66" s="378" t="s">
        <v>286</v>
      </c>
      <c r="E66" s="378">
        <v>11676</v>
      </c>
      <c r="F66" s="378" t="s">
        <v>286</v>
      </c>
      <c r="G66" s="378">
        <v>10095</v>
      </c>
      <c r="H66" s="378" t="s">
        <v>286</v>
      </c>
      <c r="I66" s="378">
        <v>10743</v>
      </c>
      <c r="J66" s="378" t="s">
        <v>286</v>
      </c>
      <c r="K66" s="378">
        <v>42685</v>
      </c>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8"/>
      <c r="CY66" s="368"/>
      <c r="CZ66" s="368"/>
      <c r="DA66" s="368"/>
      <c r="DB66" s="368"/>
      <c r="DC66" s="368"/>
      <c r="DD66" s="368"/>
      <c r="DE66" s="368"/>
      <c r="DF66" s="368"/>
      <c r="DG66" s="368"/>
      <c r="DH66" s="368"/>
      <c r="DI66" s="368"/>
      <c r="DJ66" s="368"/>
      <c r="DK66" s="368"/>
      <c r="DL66" s="368"/>
      <c r="DM66" s="368"/>
      <c r="DN66" s="368"/>
      <c r="DO66" s="368"/>
      <c r="DP66" s="368"/>
      <c r="DQ66" s="368"/>
      <c r="DR66" s="368"/>
      <c r="DS66" s="368"/>
      <c r="DT66" s="368"/>
      <c r="DU66" s="368"/>
      <c r="DV66" s="368"/>
      <c r="DW66" s="368"/>
      <c r="DX66" s="368"/>
      <c r="DY66" s="368"/>
      <c r="DZ66" s="368"/>
      <c r="EA66" s="368"/>
      <c r="EB66" s="368"/>
      <c r="EC66" s="368"/>
      <c r="ED66" s="368"/>
      <c r="EE66" s="368"/>
      <c r="EF66" s="368"/>
      <c r="EG66" s="368"/>
      <c r="EH66" s="368"/>
      <c r="EI66" s="368"/>
      <c r="EJ66" s="368"/>
      <c r="EK66" s="368"/>
      <c r="EL66" s="368"/>
      <c r="EM66" s="368"/>
      <c r="EN66" s="368"/>
      <c r="EO66" s="368"/>
      <c r="EP66" s="368"/>
      <c r="EQ66" s="368"/>
      <c r="ER66" s="368"/>
      <c r="ES66" s="368"/>
      <c r="ET66" s="368"/>
      <c r="EU66" s="368"/>
      <c r="EV66" s="368"/>
      <c r="EW66" s="368"/>
      <c r="EX66" s="368"/>
      <c r="EY66" s="368"/>
      <c r="EZ66" s="368"/>
      <c r="FA66" s="368"/>
      <c r="FB66" s="368"/>
      <c r="FC66" s="368"/>
      <c r="FD66" s="368"/>
      <c r="FE66" s="368"/>
      <c r="FF66" s="368"/>
      <c r="FG66" s="368"/>
      <c r="FH66" s="368"/>
      <c r="FI66" s="368"/>
      <c r="FJ66" s="368"/>
      <c r="FK66" s="368"/>
      <c r="FL66" s="368"/>
      <c r="FM66" s="368"/>
      <c r="FN66" s="368"/>
      <c r="FO66" s="368"/>
      <c r="FP66" s="368"/>
      <c r="FQ66" s="368"/>
      <c r="FR66" s="368"/>
      <c r="FS66" s="368"/>
      <c r="FT66" s="368"/>
      <c r="FU66" s="368"/>
      <c r="FV66" s="368"/>
      <c r="FW66" s="368"/>
      <c r="FX66" s="368"/>
      <c r="FY66" s="368"/>
      <c r="FZ66" s="368"/>
      <c r="GA66" s="368"/>
      <c r="GB66" s="368"/>
      <c r="GC66" s="368"/>
      <c r="GD66" s="368"/>
      <c r="GE66" s="368"/>
      <c r="GF66" s="368"/>
      <c r="GG66" s="368"/>
      <c r="GH66" s="368"/>
      <c r="GI66" s="368"/>
      <c r="GJ66" s="368"/>
      <c r="GK66" s="368"/>
      <c r="GL66" s="368"/>
      <c r="GM66" s="368"/>
      <c r="GN66" s="368"/>
      <c r="GO66" s="368"/>
      <c r="GP66" s="368"/>
      <c r="GQ66" s="368"/>
      <c r="GR66" s="368"/>
      <c r="GS66" s="368"/>
      <c r="GT66" s="368"/>
      <c r="GU66" s="368"/>
      <c r="GV66" s="368"/>
      <c r="GW66" s="368"/>
      <c r="GX66" s="368"/>
      <c r="GY66" s="368"/>
      <c r="GZ66" s="368"/>
      <c r="HA66" s="368"/>
      <c r="HB66" s="368"/>
      <c r="HC66" s="368"/>
      <c r="HD66" s="368"/>
      <c r="HE66" s="368"/>
      <c r="HF66" s="368"/>
      <c r="HG66" s="368"/>
      <c r="HH66" s="368"/>
      <c r="HI66" s="368"/>
      <c r="HJ66" s="368"/>
      <c r="HK66" s="368"/>
      <c r="HL66" s="368"/>
      <c r="HM66" s="368"/>
      <c r="HN66" s="368"/>
      <c r="HO66" s="368"/>
      <c r="HP66" s="368"/>
      <c r="HQ66" s="368"/>
      <c r="HR66" s="368"/>
      <c r="HS66" s="368"/>
      <c r="HT66" s="368"/>
      <c r="HU66" s="368"/>
      <c r="HV66" s="368"/>
      <c r="HW66" s="368"/>
      <c r="HX66" s="368"/>
      <c r="HY66" s="368"/>
      <c r="HZ66" s="368"/>
      <c r="IA66" s="368"/>
      <c r="IB66" s="368"/>
      <c r="IC66" s="368"/>
      <c r="ID66" s="368"/>
      <c r="IE66" s="368"/>
      <c r="IF66" s="368"/>
      <c r="IG66" s="368"/>
      <c r="IH66" s="368"/>
      <c r="II66" s="368"/>
      <c r="IJ66" s="368"/>
      <c r="IK66" s="368"/>
      <c r="IL66" s="368"/>
      <c r="IM66" s="368"/>
      <c r="IN66" s="368"/>
      <c r="IO66" s="368"/>
      <c r="IP66" s="368"/>
      <c r="IQ66" s="368"/>
      <c r="IR66" s="368"/>
      <c r="IS66" s="368"/>
      <c r="IT66" s="368"/>
    </row>
    <row r="67" spans="1:254" ht="13.5" thickBot="1" x14ac:dyDescent="0.25">
      <c r="A67" s="380">
        <v>2017</v>
      </c>
      <c r="B67" s="381" t="s">
        <v>286</v>
      </c>
      <c r="C67" s="381">
        <v>9989</v>
      </c>
      <c r="D67" s="381" t="s">
        <v>286</v>
      </c>
      <c r="E67" s="381">
        <v>12185</v>
      </c>
      <c r="F67" s="381" t="s">
        <v>286</v>
      </c>
      <c r="G67" s="381">
        <v>9249</v>
      </c>
      <c r="H67" s="381" t="s">
        <v>286</v>
      </c>
      <c r="I67" s="381">
        <v>10425</v>
      </c>
      <c r="J67" s="381" t="s">
        <v>286</v>
      </c>
      <c r="K67" s="381">
        <v>41848</v>
      </c>
    </row>
    <row r="68" spans="1:254" x14ac:dyDescent="0.2">
      <c r="A68" s="327"/>
      <c r="B68" s="327"/>
      <c r="C68" s="327"/>
      <c r="D68" s="327"/>
      <c r="E68" s="327"/>
      <c r="F68" s="327"/>
      <c r="G68" s="327"/>
      <c r="H68" s="327"/>
      <c r="I68" s="327"/>
      <c r="J68" s="327"/>
      <c r="K68" s="327"/>
    </row>
    <row r="69" spans="1:254" ht="11.25" customHeight="1" x14ac:dyDescent="0.2">
      <c r="A69" s="527" t="s">
        <v>462</v>
      </c>
      <c r="B69" s="527"/>
      <c r="C69" s="527"/>
      <c r="D69" s="527"/>
      <c r="E69" s="527"/>
      <c r="F69" s="527"/>
      <c r="G69" s="527"/>
      <c r="H69" s="527"/>
      <c r="I69" s="527"/>
      <c r="J69" s="527"/>
      <c r="K69" s="527"/>
    </row>
    <row r="70" spans="1:254" ht="11.25" customHeight="1" x14ac:dyDescent="0.2">
      <c r="A70" s="527"/>
      <c r="B70" s="527"/>
      <c r="C70" s="527"/>
      <c r="D70" s="527"/>
      <c r="E70" s="527"/>
      <c r="F70" s="527"/>
      <c r="G70" s="527"/>
      <c r="H70" s="527"/>
      <c r="I70" s="527"/>
      <c r="J70" s="527"/>
      <c r="K70" s="527"/>
    </row>
    <row r="71" spans="1:254" ht="11.25" customHeight="1" x14ac:dyDescent="0.2">
      <c r="A71" s="527"/>
      <c r="B71" s="527"/>
      <c r="C71" s="527"/>
      <c r="D71" s="527"/>
      <c r="E71" s="527"/>
      <c r="F71" s="527"/>
      <c r="G71" s="527"/>
      <c r="H71" s="527"/>
      <c r="I71" s="527"/>
      <c r="J71" s="527"/>
      <c r="K71" s="527"/>
    </row>
    <row r="72" spans="1:254" x14ac:dyDescent="0.2">
      <c r="A72" s="374"/>
      <c r="B72" s="374"/>
      <c r="C72" s="374"/>
      <c r="D72" s="374"/>
      <c r="E72" s="374"/>
      <c r="F72" s="374"/>
      <c r="G72" s="374"/>
      <c r="H72" s="374"/>
      <c r="I72" s="374"/>
      <c r="J72" s="374"/>
      <c r="K72" s="374"/>
    </row>
    <row r="73" spans="1:254" x14ac:dyDescent="0.2">
      <c r="A73" s="374"/>
      <c r="B73" s="374"/>
      <c r="C73" s="374"/>
      <c r="D73" s="374"/>
      <c r="E73" s="374"/>
      <c r="F73" s="374"/>
      <c r="G73" s="374"/>
      <c r="H73" s="374"/>
      <c r="I73" s="374"/>
      <c r="J73" s="374"/>
      <c r="K73" s="374"/>
    </row>
    <row r="74" spans="1:254" x14ac:dyDescent="0.2">
      <c r="A74" s="374"/>
      <c r="B74" s="374"/>
      <c r="C74" s="374"/>
      <c r="D74" s="374"/>
      <c r="E74" s="374"/>
      <c r="F74" s="374"/>
      <c r="G74" s="374"/>
      <c r="H74" s="374"/>
      <c r="I74" s="374"/>
      <c r="J74" s="374"/>
      <c r="K74" s="374"/>
    </row>
    <row r="75" spans="1:254" x14ac:dyDescent="0.2">
      <c r="A75" s="374"/>
      <c r="B75" s="374"/>
      <c r="C75" s="374"/>
      <c r="D75" s="374"/>
      <c r="E75" s="374"/>
      <c r="F75" s="374"/>
      <c r="G75" s="374"/>
      <c r="H75" s="374"/>
      <c r="I75" s="374"/>
      <c r="J75" s="374"/>
      <c r="K75" s="374"/>
    </row>
    <row r="76" spans="1:254" x14ac:dyDescent="0.2">
      <c r="A76" s="374"/>
      <c r="B76" s="374"/>
      <c r="C76" s="374"/>
      <c r="D76" s="374"/>
      <c r="E76" s="374"/>
      <c r="F76" s="374"/>
      <c r="G76" s="374"/>
      <c r="H76" s="374"/>
      <c r="I76" s="374"/>
      <c r="J76" s="374"/>
      <c r="K76" s="374"/>
    </row>
    <row r="77" spans="1:254" x14ac:dyDescent="0.2">
      <c r="A77" s="374"/>
      <c r="B77" s="374"/>
      <c r="C77" s="374"/>
      <c r="D77" s="374"/>
      <c r="E77" s="374"/>
      <c r="F77" s="374"/>
      <c r="G77" s="374"/>
      <c r="H77" s="374"/>
      <c r="I77" s="374"/>
      <c r="J77" s="374"/>
      <c r="K77" s="374"/>
    </row>
    <row r="78" spans="1:254" x14ac:dyDescent="0.2">
      <c r="A78" s="374"/>
      <c r="B78" s="374"/>
      <c r="C78" s="374"/>
      <c r="D78" s="374"/>
      <c r="E78" s="374"/>
      <c r="F78" s="374"/>
      <c r="G78" s="374"/>
      <c r="H78" s="374"/>
      <c r="I78" s="374"/>
      <c r="J78" s="374"/>
      <c r="K78" s="374"/>
    </row>
    <row r="79" spans="1:254" x14ac:dyDescent="0.2">
      <c r="A79" s="374"/>
      <c r="B79" s="374"/>
      <c r="C79" s="374"/>
      <c r="D79" s="374"/>
      <c r="E79" s="374"/>
      <c r="F79" s="374"/>
      <c r="G79" s="374"/>
      <c r="H79" s="374"/>
      <c r="I79" s="374"/>
      <c r="J79" s="374"/>
      <c r="K79" s="374"/>
    </row>
    <row r="80" spans="1:254" x14ac:dyDescent="0.2">
      <c r="A80" s="374"/>
      <c r="B80" s="374"/>
      <c r="C80" s="374"/>
      <c r="D80" s="374"/>
      <c r="E80" s="374"/>
      <c r="F80" s="374"/>
      <c r="G80" s="374"/>
      <c r="H80" s="374"/>
      <c r="I80" s="374"/>
      <c r="J80" s="374"/>
      <c r="K80" s="374"/>
    </row>
    <row r="81" spans="1:11" x14ac:dyDescent="0.2">
      <c r="A81" s="374"/>
      <c r="B81" s="374"/>
      <c r="C81" s="374"/>
      <c r="D81" s="374"/>
      <c r="E81" s="374"/>
      <c r="F81" s="374"/>
      <c r="G81" s="374"/>
      <c r="H81" s="374"/>
      <c r="I81" s="374"/>
      <c r="J81" s="374"/>
      <c r="K81" s="374"/>
    </row>
    <row r="82" spans="1:11" x14ac:dyDescent="0.2">
      <c r="A82" s="374"/>
      <c r="B82" s="374"/>
      <c r="C82" s="374"/>
      <c r="D82" s="374"/>
      <c r="E82" s="374"/>
      <c r="F82" s="374"/>
      <c r="G82" s="374"/>
      <c r="H82" s="374"/>
      <c r="I82" s="374"/>
      <c r="J82" s="374"/>
      <c r="K82" s="374"/>
    </row>
    <row r="83" spans="1:11" x14ac:dyDescent="0.2">
      <c r="A83" s="374"/>
      <c r="B83" s="374"/>
      <c r="C83" s="374"/>
      <c r="D83" s="374"/>
      <c r="E83" s="374"/>
      <c r="F83" s="374"/>
      <c r="G83" s="374"/>
      <c r="H83" s="374"/>
      <c r="I83" s="374"/>
      <c r="J83" s="374"/>
      <c r="K83" s="374"/>
    </row>
    <row r="84" spans="1:11" x14ac:dyDescent="0.2">
      <c r="A84" s="374"/>
      <c r="B84" s="374"/>
      <c r="C84" s="374"/>
      <c r="D84" s="374"/>
      <c r="E84" s="374"/>
      <c r="F84" s="374"/>
      <c r="G84" s="374"/>
      <c r="H84" s="374"/>
      <c r="I84" s="374"/>
      <c r="J84" s="374"/>
      <c r="K84" s="374"/>
    </row>
    <row r="85" spans="1:11" x14ac:dyDescent="0.2">
      <c r="A85" s="374"/>
      <c r="B85" s="374"/>
      <c r="C85" s="374"/>
      <c r="D85" s="374"/>
      <c r="E85" s="374"/>
      <c r="F85" s="374"/>
      <c r="G85" s="374"/>
      <c r="H85" s="374"/>
      <c r="I85" s="374"/>
      <c r="J85" s="374"/>
      <c r="K85" s="374"/>
    </row>
  </sheetData>
  <mergeCells count="27">
    <mergeCell ref="A6:K6"/>
    <mergeCell ref="A38:K38"/>
    <mergeCell ref="B7:C7"/>
    <mergeCell ref="D7:E7"/>
    <mergeCell ref="F39:G39"/>
    <mergeCell ref="H39:I39"/>
    <mergeCell ref="H23:I23"/>
    <mergeCell ref="H7:I7"/>
    <mergeCell ref="B23:C23"/>
    <mergeCell ref="D23:E23"/>
    <mergeCell ref="F23:G23"/>
    <mergeCell ref="A69:K71"/>
    <mergeCell ref="J7:K7"/>
    <mergeCell ref="A22:K22"/>
    <mergeCell ref="A54:K54"/>
    <mergeCell ref="A2:K2"/>
    <mergeCell ref="A4:K4"/>
    <mergeCell ref="B55:C55"/>
    <mergeCell ref="D55:E55"/>
    <mergeCell ref="F55:G55"/>
    <mergeCell ref="H55:I55"/>
    <mergeCell ref="J55:K55"/>
    <mergeCell ref="J23:K23"/>
    <mergeCell ref="B39:C39"/>
    <mergeCell ref="D39:E39"/>
    <mergeCell ref="J39:K39"/>
    <mergeCell ref="F7:G7"/>
  </mergeCells>
  <pageMargins left="0.70866141732283472" right="0.70866141732283472" top="0.59055118110236227" bottom="0.59055118110236227" header="0.31496062992125984" footer="0.31496062992125984"/>
  <pageSetup paperSize="9" scale="83" orientation="portrait" r:id="rId1"/>
  <headerFooter>
    <oddFooter>&amp;L&amp;G</oddFooter>
  </headerFooter>
  <colBreaks count="2" manualBreakCount="2">
    <brk id="11" max="60" man="1"/>
    <brk id="21" max="37" man="1"/>
  </colBreaks>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0">
    <pageSetUpPr fitToPage="1"/>
  </sheetPr>
  <dimension ref="A2:IU86"/>
  <sheetViews>
    <sheetView zoomScaleNormal="100" workbookViewId="0"/>
  </sheetViews>
  <sheetFormatPr defaultRowHeight="12.75" x14ac:dyDescent="0.2"/>
  <cols>
    <col min="1" max="1" width="4.28515625" style="364" customWidth="1"/>
    <col min="2" max="9" width="7.5703125" style="364" customWidth="1"/>
    <col min="10" max="10" width="7.7109375" style="364" customWidth="1"/>
    <col min="11" max="11" width="8.7109375" style="364" customWidth="1"/>
    <col min="12" max="22" width="7.7109375" style="364" customWidth="1"/>
    <col min="23" max="26" width="9.140625" style="364"/>
    <col min="27" max="27" width="6.5703125" style="364" bestFit="1" customWidth="1"/>
    <col min="28" max="28" width="5.5703125" style="364" bestFit="1" customWidth="1"/>
    <col min="29" max="29" width="9" style="364" bestFit="1" customWidth="1"/>
    <col min="30" max="32" width="9.42578125" style="364" bestFit="1" customWidth="1"/>
    <col min="33" max="33" width="9.42578125" style="364" customWidth="1"/>
    <col min="34" max="34" width="9" style="364" customWidth="1"/>
    <col min="35" max="254" width="9.140625" style="364"/>
    <col min="255" max="16384" width="9.140625" style="327"/>
  </cols>
  <sheetData>
    <row r="2" spans="1:254" ht="26.25" customHeight="1" x14ac:dyDescent="0.2">
      <c r="A2" s="530" t="s">
        <v>463</v>
      </c>
      <c r="B2" s="530"/>
      <c r="C2" s="530"/>
      <c r="D2" s="530"/>
      <c r="E2" s="530"/>
      <c r="F2" s="530"/>
      <c r="G2" s="530"/>
      <c r="H2" s="530"/>
      <c r="I2" s="530"/>
      <c r="J2" s="530"/>
      <c r="K2" s="530"/>
      <c r="N2" s="530"/>
      <c r="O2" s="530"/>
      <c r="P2" s="530"/>
      <c r="Q2" s="530"/>
      <c r="R2" s="530"/>
      <c r="S2" s="530"/>
      <c r="T2" s="530"/>
      <c r="U2" s="530"/>
      <c r="V2" s="530"/>
      <c r="W2" s="530"/>
      <c r="X2" s="530"/>
    </row>
    <row r="3" spans="1:254" x14ac:dyDescent="0.2">
      <c r="A3" s="418" t="s">
        <v>543</v>
      </c>
      <c r="B3" s="416"/>
      <c r="C3" s="416"/>
      <c r="D3" s="416"/>
      <c r="E3" s="416"/>
      <c r="F3" s="416"/>
      <c r="G3" s="416"/>
      <c r="H3" s="416"/>
      <c r="I3" s="416"/>
      <c r="J3" s="416"/>
      <c r="K3" s="416"/>
      <c r="N3" s="530"/>
      <c r="O3" s="530"/>
      <c r="P3" s="530"/>
      <c r="Q3" s="530"/>
      <c r="R3" s="530"/>
      <c r="S3" s="530"/>
      <c r="T3" s="530"/>
      <c r="U3" s="530"/>
      <c r="V3" s="530"/>
      <c r="W3" s="530"/>
      <c r="X3" s="530"/>
    </row>
    <row r="4" spans="1:254" ht="26.25" customHeight="1" x14ac:dyDescent="0.2">
      <c r="A4" s="531" t="s">
        <v>443</v>
      </c>
      <c r="B4" s="531"/>
      <c r="C4" s="531"/>
      <c r="D4" s="531"/>
      <c r="E4" s="531"/>
      <c r="F4" s="531"/>
      <c r="G4" s="531"/>
      <c r="H4" s="531"/>
      <c r="I4" s="531"/>
      <c r="J4" s="531"/>
      <c r="K4" s="531"/>
      <c r="O4" s="416"/>
      <c r="P4" s="416"/>
      <c r="Q4" s="416"/>
      <c r="R4" s="416"/>
      <c r="S4" s="416"/>
      <c r="T4" s="416"/>
      <c r="U4" s="416"/>
      <c r="V4" s="416"/>
      <c r="W4" s="416"/>
      <c r="X4" s="416"/>
      <c r="Y4" s="416"/>
    </row>
    <row r="5" spans="1:254" ht="15" customHeight="1" thickBot="1" x14ac:dyDescent="0.25">
      <c r="A5" s="419" t="s">
        <v>544</v>
      </c>
      <c r="B5" s="417"/>
      <c r="C5" s="417"/>
      <c r="D5" s="417"/>
      <c r="E5" s="417"/>
      <c r="F5" s="417"/>
      <c r="G5" s="417"/>
      <c r="H5" s="417"/>
      <c r="I5" s="417"/>
      <c r="J5" s="417"/>
      <c r="K5" s="417"/>
      <c r="O5" s="416"/>
      <c r="P5" s="416"/>
      <c r="Q5" s="416"/>
      <c r="R5" s="416"/>
      <c r="S5" s="416"/>
      <c r="T5" s="416"/>
      <c r="U5" s="416"/>
      <c r="V5" s="416"/>
      <c r="W5" s="416"/>
      <c r="X5" s="416"/>
      <c r="Y5" s="416"/>
    </row>
    <row r="6" spans="1:254" x14ac:dyDescent="0.2">
      <c r="A6" s="529" t="s">
        <v>389</v>
      </c>
      <c r="B6" s="529"/>
      <c r="C6" s="529"/>
      <c r="D6" s="529"/>
      <c r="E6" s="529"/>
      <c r="F6" s="529"/>
      <c r="G6" s="529"/>
      <c r="H6" s="529"/>
      <c r="I6" s="529"/>
      <c r="J6" s="529"/>
      <c r="K6" s="529"/>
      <c r="L6" s="368"/>
      <c r="M6" s="368"/>
      <c r="N6" s="368"/>
      <c r="O6" s="368"/>
      <c r="P6" s="368"/>
      <c r="Q6" s="368"/>
      <c r="R6" s="368"/>
      <c r="S6" s="368"/>
      <c r="T6" s="368"/>
      <c r="U6" s="368"/>
      <c r="V6" s="368"/>
      <c r="W6" s="367"/>
      <c r="X6" s="367"/>
      <c r="Y6" s="367"/>
      <c r="Z6" s="367"/>
      <c r="AA6" s="368"/>
      <c r="AB6" s="368"/>
      <c r="AC6" s="368"/>
    </row>
    <row r="7" spans="1:254" x14ac:dyDescent="0.2">
      <c r="A7" s="383"/>
      <c r="B7" s="528" t="s">
        <v>380</v>
      </c>
      <c r="C7" s="528"/>
      <c r="D7" s="528" t="s">
        <v>381</v>
      </c>
      <c r="E7" s="528"/>
      <c r="F7" s="528" t="s">
        <v>382</v>
      </c>
      <c r="G7" s="528"/>
      <c r="H7" s="528" t="s">
        <v>383</v>
      </c>
      <c r="I7" s="528"/>
      <c r="J7" s="528" t="s">
        <v>384</v>
      </c>
      <c r="K7" s="528"/>
      <c r="L7" s="368"/>
      <c r="M7" s="368"/>
      <c r="N7" s="368"/>
      <c r="O7" s="368"/>
      <c r="P7" s="368"/>
      <c r="Q7" s="368"/>
      <c r="R7" s="368"/>
      <c r="S7" s="368"/>
      <c r="T7" s="368"/>
      <c r="U7" s="368"/>
      <c r="V7" s="368"/>
      <c r="W7" s="369"/>
      <c r="X7" s="369"/>
      <c r="Y7" s="369"/>
      <c r="Z7" s="369"/>
      <c r="AA7" s="370"/>
      <c r="AB7" s="370"/>
      <c r="AC7" s="370"/>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c r="IN7" s="371"/>
      <c r="IO7" s="371"/>
      <c r="IP7" s="371"/>
      <c r="IQ7" s="371"/>
      <c r="IR7" s="371"/>
      <c r="IS7" s="371"/>
      <c r="IT7" s="371"/>
    </row>
    <row r="8" spans="1:254" ht="13.5" thickBot="1" x14ac:dyDescent="0.25">
      <c r="A8" s="384"/>
      <c r="B8" s="382" t="s">
        <v>385</v>
      </c>
      <c r="C8" s="382" t="s">
        <v>386</v>
      </c>
      <c r="D8" s="382" t="s">
        <v>385</v>
      </c>
      <c r="E8" s="382" t="s">
        <v>386</v>
      </c>
      <c r="F8" s="382" t="s">
        <v>385</v>
      </c>
      <c r="G8" s="382" t="s">
        <v>386</v>
      </c>
      <c r="H8" s="382" t="s">
        <v>385</v>
      </c>
      <c r="I8" s="382" t="s">
        <v>386</v>
      </c>
      <c r="J8" s="382" t="s">
        <v>385</v>
      </c>
      <c r="K8" s="382" t="s">
        <v>386</v>
      </c>
      <c r="L8" s="368"/>
      <c r="M8" s="368"/>
      <c r="N8" s="368"/>
      <c r="O8" s="368"/>
      <c r="P8" s="368"/>
      <c r="Q8" s="368"/>
      <c r="R8" s="368"/>
      <c r="S8" s="368"/>
      <c r="T8" s="368"/>
      <c r="U8" s="368"/>
      <c r="V8" s="368"/>
      <c r="W8" s="369"/>
      <c r="X8" s="369"/>
      <c r="Y8" s="369"/>
      <c r="Z8" s="369"/>
      <c r="AA8" s="370"/>
      <c r="AB8" s="370"/>
      <c r="AC8" s="370"/>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1"/>
      <c r="FJ8" s="371"/>
      <c r="FK8" s="371"/>
      <c r="FL8" s="371"/>
      <c r="FM8" s="371"/>
      <c r="FN8" s="371"/>
      <c r="FO8" s="371"/>
      <c r="FP8" s="371"/>
      <c r="FQ8" s="371"/>
      <c r="FR8" s="371"/>
      <c r="FS8" s="371"/>
      <c r="FT8" s="371"/>
      <c r="FU8" s="371"/>
      <c r="FV8" s="371"/>
      <c r="FW8" s="371"/>
      <c r="FX8" s="371"/>
      <c r="FY8" s="371"/>
      <c r="FZ8" s="371"/>
      <c r="GA8" s="371"/>
      <c r="GB8" s="371"/>
      <c r="GC8" s="371"/>
      <c r="GD8" s="371"/>
      <c r="GE8" s="371"/>
      <c r="GF8" s="371"/>
      <c r="GG8" s="371"/>
      <c r="GH8" s="371"/>
      <c r="GI8" s="371"/>
      <c r="GJ8" s="371"/>
      <c r="GK8" s="371"/>
      <c r="GL8" s="371"/>
      <c r="GM8" s="371"/>
      <c r="GN8" s="371"/>
      <c r="GO8" s="371"/>
      <c r="GP8" s="371"/>
      <c r="GQ8" s="371"/>
      <c r="GR8" s="371"/>
      <c r="GS8" s="371"/>
      <c r="GT8" s="371"/>
      <c r="GU8" s="371"/>
      <c r="GV8" s="371"/>
      <c r="GW8" s="371"/>
      <c r="GX8" s="371"/>
      <c r="GY8" s="371"/>
      <c r="GZ8" s="371"/>
      <c r="HA8" s="371"/>
      <c r="HB8" s="371"/>
      <c r="HC8" s="371"/>
      <c r="HD8" s="371"/>
      <c r="HE8" s="371"/>
      <c r="HF8" s="371"/>
      <c r="HG8" s="371"/>
      <c r="HH8" s="371"/>
      <c r="HI8" s="371"/>
      <c r="HJ8" s="371"/>
      <c r="HK8" s="371"/>
      <c r="HL8" s="371"/>
      <c r="HM8" s="371"/>
      <c r="HN8" s="371"/>
      <c r="HO8" s="371"/>
      <c r="HP8" s="371"/>
      <c r="HQ8" s="371"/>
      <c r="HR8" s="371"/>
      <c r="HS8" s="371"/>
      <c r="HT8" s="371"/>
      <c r="HU8" s="371"/>
      <c r="HV8" s="371"/>
      <c r="HW8" s="371"/>
      <c r="HX8" s="371"/>
      <c r="HY8" s="371"/>
      <c r="HZ8" s="371"/>
      <c r="IA8" s="371"/>
      <c r="IB8" s="371"/>
      <c r="IC8" s="371"/>
      <c r="ID8" s="371"/>
      <c r="IE8" s="371"/>
      <c r="IF8" s="371"/>
      <c r="IG8" s="371"/>
      <c r="IH8" s="371"/>
      <c r="II8" s="371"/>
      <c r="IJ8" s="371"/>
      <c r="IK8" s="371"/>
      <c r="IL8" s="371"/>
      <c r="IM8" s="371"/>
      <c r="IN8" s="371"/>
      <c r="IO8" s="371"/>
      <c r="IP8" s="371"/>
      <c r="IQ8" s="371"/>
      <c r="IR8" s="371"/>
      <c r="IS8" s="371"/>
      <c r="IT8" s="371"/>
    </row>
    <row r="9" spans="1:254" x14ac:dyDescent="0.2">
      <c r="A9" s="377">
        <v>2007</v>
      </c>
      <c r="B9" s="378">
        <v>9021</v>
      </c>
      <c r="C9" s="385" t="s">
        <v>286</v>
      </c>
      <c r="D9" s="378">
        <v>9567</v>
      </c>
      <c r="E9" s="385" t="s">
        <v>286</v>
      </c>
      <c r="F9" s="378">
        <v>8497</v>
      </c>
      <c r="G9" s="385" t="s">
        <v>286</v>
      </c>
      <c r="H9" s="378">
        <v>10232</v>
      </c>
      <c r="I9" s="385" t="s">
        <v>286</v>
      </c>
      <c r="J9" s="378">
        <v>37317</v>
      </c>
      <c r="K9" s="385" t="s">
        <v>286</v>
      </c>
      <c r="L9" s="368"/>
      <c r="M9" s="368"/>
      <c r="N9" s="368"/>
      <c r="O9" s="368"/>
      <c r="P9" s="368"/>
      <c r="Q9" s="368"/>
      <c r="R9" s="368"/>
      <c r="S9" s="368"/>
      <c r="T9" s="368"/>
      <c r="U9" s="368"/>
      <c r="V9" s="368"/>
      <c r="W9" s="372"/>
      <c r="X9" s="367"/>
      <c r="Y9" s="367"/>
      <c r="Z9" s="367"/>
      <c r="AA9" s="373"/>
      <c r="AB9" s="368"/>
      <c r="AC9" s="368"/>
    </row>
    <row r="10" spans="1:254" x14ac:dyDescent="0.2">
      <c r="A10" s="377">
        <v>2008</v>
      </c>
      <c r="B10" s="378">
        <v>9372</v>
      </c>
      <c r="C10" s="385" t="s">
        <v>286</v>
      </c>
      <c r="D10" s="378">
        <v>10121</v>
      </c>
      <c r="E10" s="385" t="s">
        <v>286</v>
      </c>
      <c r="F10" s="378">
        <v>8238</v>
      </c>
      <c r="G10" s="385" t="s">
        <v>286</v>
      </c>
      <c r="H10" s="378">
        <v>9609</v>
      </c>
      <c r="I10" s="385" t="s">
        <v>286</v>
      </c>
      <c r="J10" s="378">
        <v>37340</v>
      </c>
      <c r="K10" s="385" t="s">
        <v>286</v>
      </c>
      <c r="L10" s="368"/>
      <c r="M10" s="368"/>
      <c r="N10" s="368"/>
      <c r="O10" s="368"/>
      <c r="P10" s="368"/>
      <c r="Q10" s="368"/>
      <c r="R10" s="368"/>
      <c r="S10" s="368"/>
      <c r="T10" s="368"/>
      <c r="U10" s="368"/>
      <c r="V10" s="368"/>
      <c r="W10" s="372"/>
      <c r="X10" s="367"/>
      <c r="Y10" s="367"/>
      <c r="Z10" s="367"/>
      <c r="AA10" s="373"/>
      <c r="AB10" s="368"/>
      <c r="AC10" s="368"/>
    </row>
    <row r="11" spans="1:254" x14ac:dyDescent="0.2">
      <c r="A11" s="377">
        <v>2009</v>
      </c>
      <c r="B11" s="378">
        <v>8087</v>
      </c>
      <c r="C11" s="385" t="s">
        <v>286</v>
      </c>
      <c r="D11" s="378">
        <v>10334</v>
      </c>
      <c r="E11" s="385" t="s">
        <v>286</v>
      </c>
      <c r="F11" s="378">
        <v>8203</v>
      </c>
      <c r="G11" s="385" t="s">
        <v>286</v>
      </c>
      <c r="H11" s="378">
        <v>10605</v>
      </c>
      <c r="I11" s="385" t="s">
        <v>286</v>
      </c>
      <c r="J11" s="378">
        <v>37229</v>
      </c>
      <c r="K11" s="385" t="s">
        <v>286</v>
      </c>
      <c r="L11" s="368"/>
      <c r="M11" s="368"/>
      <c r="N11" s="368"/>
      <c r="O11" s="368"/>
      <c r="P11" s="368"/>
      <c r="Q11" s="368"/>
      <c r="R11" s="368"/>
      <c r="S11" s="368"/>
      <c r="T11" s="368"/>
      <c r="U11" s="368"/>
      <c r="V11" s="368"/>
      <c r="W11" s="372"/>
      <c r="X11" s="367"/>
      <c r="Y11" s="367"/>
      <c r="Z11" s="367"/>
      <c r="AA11" s="373"/>
      <c r="AB11" s="368"/>
      <c r="AC11" s="368"/>
    </row>
    <row r="12" spans="1:254" x14ac:dyDescent="0.2">
      <c r="A12" s="377">
        <v>2010</v>
      </c>
      <c r="B12" s="379">
        <v>7869</v>
      </c>
      <c r="C12" s="385" t="s">
        <v>286</v>
      </c>
      <c r="D12" s="379">
        <v>10228</v>
      </c>
      <c r="E12" s="385" t="s">
        <v>286</v>
      </c>
      <c r="F12" s="379">
        <v>7883</v>
      </c>
      <c r="G12" s="385" t="s">
        <v>286</v>
      </c>
      <c r="H12" s="379">
        <v>8783</v>
      </c>
      <c r="I12" s="385" t="s">
        <v>286</v>
      </c>
      <c r="J12" s="378">
        <v>34763</v>
      </c>
      <c r="K12" s="385" t="s">
        <v>286</v>
      </c>
      <c r="L12" s="368"/>
      <c r="M12" s="368"/>
      <c r="N12" s="368"/>
      <c r="O12" s="368"/>
      <c r="P12" s="368"/>
      <c r="Q12" s="368"/>
      <c r="R12" s="368"/>
      <c r="S12" s="368"/>
      <c r="T12" s="368"/>
      <c r="U12" s="368"/>
      <c r="V12" s="368"/>
      <c r="W12" s="372"/>
      <c r="X12" s="367"/>
      <c r="Y12" s="367"/>
      <c r="Z12" s="367"/>
      <c r="AA12" s="373"/>
      <c r="AB12" s="368"/>
      <c r="AC12" s="368"/>
    </row>
    <row r="13" spans="1:254" x14ac:dyDescent="0.2">
      <c r="A13" s="377">
        <v>2011</v>
      </c>
      <c r="B13" s="379">
        <v>8655</v>
      </c>
      <c r="C13" s="385" t="s">
        <v>286</v>
      </c>
      <c r="D13" s="379">
        <v>9230</v>
      </c>
      <c r="E13" s="385" t="s">
        <v>286</v>
      </c>
      <c r="F13" s="379">
        <v>7868</v>
      </c>
      <c r="G13" s="385" t="s">
        <v>286</v>
      </c>
      <c r="H13" s="379">
        <v>8925</v>
      </c>
      <c r="I13" s="385" t="s">
        <v>286</v>
      </c>
      <c r="J13" s="378">
        <v>34678</v>
      </c>
      <c r="K13" s="385" t="s">
        <v>286</v>
      </c>
      <c r="L13" s="368"/>
      <c r="M13" s="368"/>
      <c r="N13" s="368"/>
      <c r="O13" s="368"/>
      <c r="P13" s="368"/>
      <c r="Q13" s="368"/>
      <c r="R13" s="368"/>
      <c r="S13" s="368"/>
      <c r="T13" s="368"/>
      <c r="U13" s="368"/>
      <c r="V13" s="368"/>
      <c r="W13" s="372"/>
      <c r="X13" s="367"/>
      <c r="Y13" s="367"/>
      <c r="Z13" s="367"/>
      <c r="AA13" s="373"/>
      <c r="AB13" s="368"/>
      <c r="AC13" s="368"/>
    </row>
    <row r="14" spans="1:254" x14ac:dyDescent="0.2">
      <c r="A14" s="377">
        <v>2012</v>
      </c>
      <c r="B14" s="379">
        <v>7362</v>
      </c>
      <c r="C14" s="385">
        <v>9470</v>
      </c>
      <c r="D14" s="379">
        <v>8124</v>
      </c>
      <c r="E14" s="385">
        <v>9931</v>
      </c>
      <c r="F14" s="379">
        <v>6904</v>
      </c>
      <c r="G14" s="385">
        <v>9588</v>
      </c>
      <c r="H14" s="379">
        <v>7076</v>
      </c>
      <c r="I14" s="385">
        <v>9394</v>
      </c>
      <c r="J14" s="378">
        <v>29466</v>
      </c>
      <c r="K14" s="385">
        <v>38384</v>
      </c>
      <c r="L14" s="368"/>
      <c r="M14" s="368"/>
      <c r="N14" s="368"/>
      <c r="O14" s="368"/>
      <c r="P14" s="368"/>
      <c r="Q14" s="368"/>
      <c r="R14" s="368"/>
      <c r="S14" s="368"/>
      <c r="T14" s="368"/>
      <c r="U14" s="368"/>
      <c r="V14" s="368"/>
      <c r="W14" s="372"/>
      <c r="X14" s="367"/>
      <c r="Y14" s="367"/>
      <c r="Z14" s="367"/>
      <c r="AA14" s="373"/>
      <c r="AB14" s="368"/>
      <c r="AC14" s="368"/>
    </row>
    <row r="15" spans="1:254" x14ac:dyDescent="0.2">
      <c r="A15" s="377">
        <v>2013</v>
      </c>
      <c r="B15" s="379">
        <v>6444</v>
      </c>
      <c r="C15" s="385">
        <v>8093</v>
      </c>
      <c r="D15" s="379">
        <v>7407</v>
      </c>
      <c r="E15" s="385">
        <v>9535</v>
      </c>
      <c r="F15" s="379">
        <v>6605</v>
      </c>
      <c r="G15" s="385">
        <v>9816</v>
      </c>
      <c r="H15" s="379">
        <v>7007</v>
      </c>
      <c r="I15" s="385">
        <v>8874</v>
      </c>
      <c r="J15" s="378">
        <v>27464</v>
      </c>
      <c r="K15" s="385">
        <v>36318</v>
      </c>
      <c r="L15" s="368"/>
      <c r="M15" s="368"/>
      <c r="N15" s="368"/>
      <c r="O15" s="368"/>
      <c r="P15" s="368"/>
      <c r="Q15" s="368"/>
      <c r="R15" s="368"/>
      <c r="S15" s="368"/>
      <c r="T15" s="368"/>
      <c r="U15" s="368"/>
      <c r="V15" s="368"/>
      <c r="W15" s="372"/>
      <c r="X15" s="367"/>
      <c r="Y15" s="367"/>
      <c r="Z15" s="367"/>
      <c r="AA15" s="373"/>
      <c r="AB15" s="368"/>
      <c r="AC15" s="368"/>
    </row>
    <row r="16" spans="1:254" x14ac:dyDescent="0.2">
      <c r="A16" s="377">
        <v>2014</v>
      </c>
      <c r="B16" s="379">
        <v>6101</v>
      </c>
      <c r="C16" s="385">
        <v>8152</v>
      </c>
      <c r="D16" s="379">
        <v>7260</v>
      </c>
      <c r="E16" s="385">
        <v>9966</v>
      </c>
      <c r="F16" s="379">
        <v>6110</v>
      </c>
      <c r="G16" s="385">
        <v>9815</v>
      </c>
      <c r="H16" s="379">
        <v>6966</v>
      </c>
      <c r="I16" s="385">
        <v>9536</v>
      </c>
      <c r="J16" s="378">
        <v>26437</v>
      </c>
      <c r="K16" s="385">
        <v>37470</v>
      </c>
      <c r="L16" s="368"/>
      <c r="M16" s="368"/>
      <c r="N16" s="368"/>
      <c r="O16" s="368"/>
      <c r="P16" s="368"/>
      <c r="Q16" s="368"/>
      <c r="R16" s="368"/>
      <c r="S16" s="368"/>
      <c r="T16" s="368"/>
      <c r="U16" s="368"/>
      <c r="V16" s="368"/>
      <c r="W16" s="372"/>
      <c r="X16" s="367"/>
      <c r="Y16" s="367"/>
      <c r="Z16" s="367"/>
      <c r="AA16" s="373"/>
      <c r="AB16" s="368"/>
      <c r="AC16" s="368"/>
    </row>
    <row r="17" spans="1:254" x14ac:dyDescent="0.2">
      <c r="A17" s="377">
        <v>2015</v>
      </c>
      <c r="B17" s="378" t="s">
        <v>286</v>
      </c>
      <c r="C17" s="378">
        <v>8384</v>
      </c>
      <c r="D17" s="378" t="s">
        <v>286</v>
      </c>
      <c r="E17" s="378">
        <v>9996</v>
      </c>
      <c r="F17" s="378" t="s">
        <v>286</v>
      </c>
      <c r="G17" s="378">
        <v>9381</v>
      </c>
      <c r="H17" s="378" t="s">
        <v>286</v>
      </c>
      <c r="I17" s="378">
        <v>10739</v>
      </c>
      <c r="J17" s="378" t="s">
        <v>286</v>
      </c>
      <c r="K17" s="378">
        <v>38501</v>
      </c>
      <c r="L17" s="368"/>
      <c r="M17" s="368"/>
      <c r="N17" s="368"/>
      <c r="O17" s="368"/>
      <c r="P17" s="368"/>
      <c r="Q17" s="368"/>
      <c r="R17" s="368"/>
      <c r="S17" s="368"/>
      <c r="T17" s="368"/>
      <c r="U17" s="368"/>
      <c r="V17" s="368"/>
      <c r="W17" s="372"/>
      <c r="X17" s="367"/>
      <c r="Y17" s="367"/>
      <c r="Z17" s="367"/>
      <c r="AA17" s="373"/>
      <c r="AB17" s="368"/>
      <c r="AC17" s="368"/>
    </row>
    <row r="18" spans="1:254" s="387" customFormat="1" x14ac:dyDescent="0.2">
      <c r="A18" s="377">
        <v>2016</v>
      </c>
      <c r="B18" s="378" t="s">
        <v>286</v>
      </c>
      <c r="C18" s="378">
        <v>9477</v>
      </c>
      <c r="D18" s="378" t="s">
        <v>286</v>
      </c>
      <c r="E18" s="378">
        <v>11249</v>
      </c>
      <c r="F18" s="378" t="s">
        <v>286</v>
      </c>
      <c r="G18" s="378">
        <v>8319</v>
      </c>
      <c r="H18" s="378" t="s">
        <v>286</v>
      </c>
      <c r="I18" s="378">
        <v>10095</v>
      </c>
      <c r="J18" s="378" t="s">
        <v>286</v>
      </c>
      <c r="K18" s="378">
        <v>39141</v>
      </c>
      <c r="L18" s="368"/>
      <c r="M18" s="368"/>
      <c r="N18" s="368"/>
      <c r="O18" s="368"/>
      <c r="P18" s="368"/>
      <c r="Q18" s="368"/>
      <c r="R18" s="368"/>
      <c r="S18" s="368"/>
      <c r="T18" s="368"/>
      <c r="U18" s="368"/>
      <c r="V18" s="368"/>
      <c r="W18" s="378"/>
      <c r="X18" s="386"/>
      <c r="Y18" s="386"/>
      <c r="Z18" s="386"/>
      <c r="AA18" s="373"/>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368"/>
      <c r="ET18" s="368"/>
      <c r="EU18" s="368"/>
      <c r="EV18" s="368"/>
      <c r="EW18" s="368"/>
      <c r="EX18" s="368"/>
      <c r="EY18" s="368"/>
      <c r="EZ18" s="368"/>
      <c r="FA18" s="368"/>
      <c r="FB18" s="368"/>
      <c r="FC18" s="368"/>
      <c r="FD18" s="368"/>
      <c r="FE18" s="368"/>
      <c r="FF18" s="368"/>
      <c r="FG18" s="368"/>
      <c r="FH18" s="368"/>
      <c r="FI18" s="368"/>
      <c r="FJ18" s="368"/>
      <c r="FK18" s="368"/>
      <c r="FL18" s="368"/>
      <c r="FM18" s="368"/>
      <c r="FN18" s="368"/>
      <c r="FO18" s="368"/>
      <c r="FP18" s="368"/>
      <c r="FQ18" s="368"/>
      <c r="FR18" s="368"/>
      <c r="FS18" s="368"/>
      <c r="FT18" s="368"/>
      <c r="FU18" s="368"/>
      <c r="FV18" s="368"/>
      <c r="FW18" s="368"/>
      <c r="FX18" s="368"/>
      <c r="FY18" s="368"/>
      <c r="FZ18" s="368"/>
      <c r="GA18" s="368"/>
      <c r="GB18" s="368"/>
      <c r="GC18" s="368"/>
      <c r="GD18" s="368"/>
      <c r="GE18" s="368"/>
      <c r="GF18" s="368"/>
      <c r="GG18" s="368"/>
      <c r="GH18" s="368"/>
      <c r="GI18" s="368"/>
      <c r="GJ18" s="368"/>
      <c r="GK18" s="368"/>
      <c r="GL18" s="368"/>
      <c r="GM18" s="368"/>
      <c r="GN18" s="368"/>
      <c r="GO18" s="368"/>
      <c r="GP18" s="368"/>
      <c r="GQ18" s="368"/>
      <c r="GR18" s="368"/>
      <c r="GS18" s="368"/>
      <c r="GT18" s="368"/>
      <c r="GU18" s="368"/>
      <c r="GV18" s="368"/>
      <c r="GW18" s="368"/>
      <c r="GX18" s="368"/>
      <c r="GY18" s="368"/>
      <c r="GZ18" s="368"/>
      <c r="HA18" s="368"/>
      <c r="HB18" s="368"/>
      <c r="HC18" s="368"/>
      <c r="HD18" s="368"/>
      <c r="HE18" s="368"/>
      <c r="HF18" s="368"/>
      <c r="HG18" s="368"/>
      <c r="HH18" s="368"/>
      <c r="HI18" s="368"/>
      <c r="HJ18" s="368"/>
      <c r="HK18" s="368"/>
      <c r="HL18" s="368"/>
      <c r="HM18" s="368"/>
      <c r="HN18" s="368"/>
      <c r="HO18" s="368"/>
      <c r="HP18" s="368"/>
      <c r="HQ18" s="368"/>
      <c r="HR18" s="368"/>
      <c r="HS18" s="368"/>
      <c r="HT18" s="368"/>
      <c r="HU18" s="368"/>
      <c r="HV18" s="368"/>
      <c r="HW18" s="368"/>
      <c r="HX18" s="368"/>
      <c r="HY18" s="368"/>
      <c r="HZ18" s="368"/>
      <c r="IA18" s="368"/>
      <c r="IB18" s="368"/>
      <c r="IC18" s="368"/>
      <c r="ID18" s="368"/>
      <c r="IE18" s="368"/>
      <c r="IF18" s="368"/>
      <c r="IG18" s="368"/>
      <c r="IH18" s="368"/>
      <c r="II18" s="368"/>
      <c r="IJ18" s="368"/>
      <c r="IK18" s="368"/>
      <c r="IL18" s="368"/>
      <c r="IM18" s="368"/>
      <c r="IN18" s="368"/>
      <c r="IO18" s="368"/>
      <c r="IP18" s="368"/>
      <c r="IQ18" s="368"/>
      <c r="IR18" s="368"/>
      <c r="IS18" s="368"/>
      <c r="IT18" s="368"/>
    </row>
    <row r="19" spans="1:254" ht="13.5" thickBot="1" x14ac:dyDescent="0.25">
      <c r="A19" s="380">
        <v>2017</v>
      </c>
      <c r="B19" s="381" t="s">
        <v>286</v>
      </c>
      <c r="C19" s="381">
        <v>9705</v>
      </c>
      <c r="D19" s="381" t="s">
        <v>286</v>
      </c>
      <c r="E19" s="381">
        <v>10968</v>
      </c>
      <c r="F19" s="381" t="s">
        <v>286</v>
      </c>
      <c r="G19" s="381">
        <v>9680</v>
      </c>
      <c r="H19" s="381" t="s">
        <v>286</v>
      </c>
      <c r="I19" s="381">
        <v>10777</v>
      </c>
      <c r="J19" s="381" t="s">
        <v>286</v>
      </c>
      <c r="K19" s="381">
        <v>41129</v>
      </c>
      <c r="L19" s="368"/>
      <c r="M19" s="368"/>
      <c r="N19" s="368"/>
      <c r="O19" s="368"/>
      <c r="P19" s="368"/>
      <c r="Q19" s="368"/>
      <c r="R19" s="368"/>
      <c r="S19" s="368"/>
      <c r="T19" s="368"/>
      <c r="U19" s="368"/>
      <c r="V19" s="368"/>
      <c r="W19" s="372"/>
      <c r="X19" s="367"/>
      <c r="Y19" s="367"/>
      <c r="Z19" s="367"/>
      <c r="AA19" s="373"/>
      <c r="AB19" s="368"/>
      <c r="AC19" s="368"/>
    </row>
    <row r="20" spans="1:254" x14ac:dyDescent="0.2">
      <c r="L20" s="368"/>
      <c r="M20" s="368"/>
      <c r="N20" s="368"/>
      <c r="O20" s="368"/>
      <c r="P20" s="368"/>
      <c r="Q20" s="368"/>
      <c r="R20" s="368"/>
      <c r="S20" s="368"/>
      <c r="T20" s="368"/>
      <c r="U20" s="368"/>
      <c r="V20" s="368"/>
      <c r="W20" s="372"/>
      <c r="X20" s="367"/>
      <c r="Y20" s="367"/>
      <c r="Z20" s="367"/>
      <c r="AA20" s="373"/>
      <c r="AB20" s="368"/>
      <c r="AC20" s="368"/>
    </row>
    <row r="21" spans="1:254" x14ac:dyDescent="0.2">
      <c r="A21" s="377"/>
      <c r="B21" s="378"/>
      <c r="C21" s="378"/>
      <c r="D21" s="378"/>
      <c r="E21" s="378"/>
      <c r="F21" s="378"/>
      <c r="G21" s="378"/>
      <c r="H21" s="378"/>
      <c r="I21" s="378"/>
      <c r="J21" s="378"/>
      <c r="K21" s="378"/>
      <c r="L21" s="368"/>
      <c r="M21" s="368"/>
      <c r="N21" s="368"/>
      <c r="O21" s="368"/>
      <c r="P21" s="368"/>
      <c r="Q21" s="368"/>
      <c r="R21" s="368"/>
      <c r="S21" s="368"/>
      <c r="T21" s="368"/>
      <c r="U21" s="368"/>
      <c r="V21" s="368"/>
      <c r="W21" s="372"/>
      <c r="X21" s="367"/>
      <c r="Y21" s="367"/>
      <c r="Z21" s="367"/>
      <c r="AA21" s="373"/>
      <c r="AB21" s="368"/>
      <c r="AC21" s="368"/>
    </row>
    <row r="22" spans="1:254" x14ac:dyDescent="0.2">
      <c r="A22" s="529" t="s">
        <v>390</v>
      </c>
      <c r="B22" s="529"/>
      <c r="C22" s="529"/>
      <c r="D22" s="529"/>
      <c r="E22" s="529"/>
      <c r="F22" s="529"/>
      <c r="G22" s="529"/>
      <c r="H22" s="529"/>
      <c r="I22" s="529"/>
      <c r="J22" s="529"/>
      <c r="K22" s="529"/>
      <c r="L22" s="368"/>
      <c r="M22" s="368"/>
      <c r="N22" s="368"/>
      <c r="O22" s="368"/>
      <c r="P22" s="368"/>
      <c r="Q22" s="368"/>
      <c r="R22" s="368"/>
      <c r="S22" s="368"/>
      <c r="T22" s="368"/>
      <c r="U22" s="368"/>
      <c r="V22" s="368"/>
      <c r="W22" s="367"/>
      <c r="X22" s="367"/>
      <c r="Y22" s="367"/>
      <c r="Z22" s="367"/>
      <c r="AA22" s="368"/>
      <c r="AB22" s="368"/>
      <c r="AC22" s="368"/>
    </row>
    <row r="23" spans="1:254" x14ac:dyDescent="0.2">
      <c r="A23" s="383"/>
      <c r="B23" s="528" t="s">
        <v>380</v>
      </c>
      <c r="C23" s="528"/>
      <c r="D23" s="528" t="s">
        <v>381</v>
      </c>
      <c r="E23" s="528"/>
      <c r="F23" s="528" t="s">
        <v>382</v>
      </c>
      <c r="G23" s="528"/>
      <c r="H23" s="528" t="s">
        <v>383</v>
      </c>
      <c r="I23" s="528"/>
      <c r="J23" s="528" t="s">
        <v>384</v>
      </c>
      <c r="K23" s="528"/>
      <c r="L23" s="368"/>
      <c r="M23" s="368"/>
      <c r="N23" s="368"/>
      <c r="O23" s="368"/>
      <c r="P23" s="368"/>
      <c r="Q23" s="368"/>
      <c r="R23" s="368"/>
      <c r="S23" s="368"/>
      <c r="T23" s="368"/>
      <c r="U23" s="368"/>
      <c r="V23" s="368"/>
      <c r="W23" s="369"/>
      <c r="X23" s="369"/>
      <c r="Y23" s="369"/>
      <c r="Z23" s="369"/>
      <c r="AA23" s="370"/>
      <c r="AB23" s="370"/>
      <c r="AC23" s="370"/>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371"/>
      <c r="EG23" s="371"/>
      <c r="EH23" s="371"/>
      <c r="EI23" s="371"/>
      <c r="EJ23" s="371"/>
      <c r="EK23" s="371"/>
      <c r="EL23" s="371"/>
      <c r="EM23" s="371"/>
      <c r="EN23" s="371"/>
      <c r="EO23" s="371"/>
      <c r="EP23" s="371"/>
      <c r="EQ23" s="371"/>
      <c r="ER23" s="371"/>
      <c r="ES23" s="371"/>
      <c r="ET23" s="371"/>
      <c r="EU23" s="371"/>
      <c r="EV23" s="371"/>
      <c r="EW23" s="371"/>
      <c r="EX23" s="371"/>
      <c r="EY23" s="371"/>
      <c r="EZ23" s="371"/>
      <c r="FA23" s="371"/>
      <c r="FB23" s="371"/>
      <c r="FC23" s="371"/>
      <c r="FD23" s="371"/>
      <c r="FE23" s="371"/>
      <c r="FF23" s="371"/>
      <c r="FG23" s="371"/>
      <c r="FH23" s="371"/>
      <c r="FI23" s="371"/>
      <c r="FJ23" s="371"/>
      <c r="FK23" s="371"/>
      <c r="FL23" s="371"/>
      <c r="FM23" s="371"/>
      <c r="FN23" s="371"/>
      <c r="FO23" s="371"/>
      <c r="FP23" s="371"/>
      <c r="FQ23" s="371"/>
      <c r="FR23" s="371"/>
      <c r="FS23" s="371"/>
      <c r="FT23" s="371"/>
      <c r="FU23" s="371"/>
      <c r="FV23" s="371"/>
      <c r="FW23" s="371"/>
      <c r="FX23" s="371"/>
      <c r="FY23" s="371"/>
      <c r="FZ23" s="371"/>
      <c r="GA23" s="371"/>
      <c r="GB23" s="371"/>
      <c r="GC23" s="371"/>
      <c r="GD23" s="371"/>
      <c r="GE23" s="371"/>
      <c r="GF23" s="371"/>
      <c r="GG23" s="371"/>
      <c r="GH23" s="371"/>
      <c r="GI23" s="371"/>
      <c r="GJ23" s="371"/>
      <c r="GK23" s="371"/>
      <c r="GL23" s="371"/>
      <c r="GM23" s="371"/>
      <c r="GN23" s="371"/>
      <c r="GO23" s="371"/>
      <c r="GP23" s="371"/>
      <c r="GQ23" s="371"/>
      <c r="GR23" s="371"/>
      <c r="GS23" s="371"/>
      <c r="GT23" s="371"/>
      <c r="GU23" s="371"/>
      <c r="GV23" s="371"/>
      <c r="GW23" s="371"/>
      <c r="GX23" s="371"/>
      <c r="GY23" s="371"/>
      <c r="GZ23" s="371"/>
      <c r="HA23" s="371"/>
      <c r="HB23" s="371"/>
      <c r="HC23" s="371"/>
      <c r="HD23" s="371"/>
      <c r="HE23" s="371"/>
      <c r="HF23" s="371"/>
      <c r="HG23" s="371"/>
      <c r="HH23" s="371"/>
      <c r="HI23" s="371"/>
      <c r="HJ23" s="371"/>
      <c r="HK23" s="371"/>
      <c r="HL23" s="371"/>
      <c r="HM23" s="371"/>
      <c r="HN23" s="371"/>
      <c r="HO23" s="371"/>
      <c r="HP23" s="371"/>
      <c r="HQ23" s="371"/>
      <c r="HR23" s="371"/>
      <c r="HS23" s="371"/>
      <c r="HT23" s="371"/>
      <c r="HU23" s="371"/>
      <c r="HV23" s="371"/>
      <c r="HW23" s="371"/>
      <c r="HX23" s="371"/>
      <c r="HY23" s="371"/>
      <c r="HZ23" s="371"/>
      <c r="IA23" s="371"/>
      <c r="IB23" s="371"/>
      <c r="IC23" s="371"/>
      <c r="ID23" s="371"/>
      <c r="IE23" s="371"/>
      <c r="IF23" s="371"/>
      <c r="IG23" s="371"/>
      <c r="IH23" s="371"/>
      <c r="II23" s="371"/>
      <c r="IJ23" s="371"/>
      <c r="IK23" s="371"/>
      <c r="IL23" s="371"/>
      <c r="IM23" s="371"/>
      <c r="IN23" s="371"/>
      <c r="IO23" s="371"/>
      <c r="IP23" s="371"/>
      <c r="IQ23" s="371"/>
      <c r="IR23" s="371"/>
      <c r="IS23" s="371"/>
      <c r="IT23" s="371"/>
    </row>
    <row r="24" spans="1:254" ht="13.5" thickBot="1" x14ac:dyDescent="0.25">
      <c r="A24" s="384"/>
      <c r="B24" s="382" t="s">
        <v>385</v>
      </c>
      <c r="C24" s="382" t="s">
        <v>386</v>
      </c>
      <c r="D24" s="382" t="s">
        <v>385</v>
      </c>
      <c r="E24" s="382" t="s">
        <v>386</v>
      </c>
      <c r="F24" s="382" t="s">
        <v>385</v>
      </c>
      <c r="G24" s="382" t="s">
        <v>386</v>
      </c>
      <c r="H24" s="382" t="s">
        <v>385</v>
      </c>
      <c r="I24" s="382" t="s">
        <v>386</v>
      </c>
      <c r="J24" s="382" t="s">
        <v>385</v>
      </c>
      <c r="K24" s="382" t="s">
        <v>386</v>
      </c>
      <c r="L24" s="368"/>
      <c r="M24" s="368"/>
      <c r="N24" s="368"/>
      <c r="O24" s="368"/>
      <c r="P24" s="368"/>
      <c r="Q24" s="368"/>
      <c r="R24" s="368"/>
      <c r="S24" s="368"/>
      <c r="T24" s="368"/>
      <c r="U24" s="368"/>
      <c r="V24" s="368"/>
      <c r="W24" s="369"/>
      <c r="X24" s="369"/>
      <c r="Y24" s="369"/>
      <c r="Z24" s="369"/>
      <c r="AA24" s="370"/>
      <c r="AB24" s="370"/>
      <c r="AC24" s="370"/>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c r="EF24" s="371"/>
      <c r="EG24" s="371"/>
      <c r="EH24" s="371"/>
      <c r="EI24" s="371"/>
      <c r="EJ24" s="371"/>
      <c r="EK24" s="371"/>
      <c r="EL24" s="371"/>
      <c r="EM24" s="371"/>
      <c r="EN24" s="371"/>
      <c r="EO24" s="371"/>
      <c r="EP24" s="371"/>
      <c r="EQ24" s="371"/>
      <c r="ER24" s="371"/>
      <c r="ES24" s="371"/>
      <c r="ET24" s="371"/>
      <c r="EU24" s="371"/>
      <c r="EV24" s="371"/>
      <c r="EW24" s="371"/>
      <c r="EX24" s="371"/>
      <c r="EY24" s="371"/>
      <c r="EZ24" s="371"/>
      <c r="FA24" s="371"/>
      <c r="FB24" s="371"/>
      <c r="FC24" s="371"/>
      <c r="FD24" s="371"/>
      <c r="FE24" s="371"/>
      <c r="FF24" s="371"/>
      <c r="FG24" s="371"/>
      <c r="FH24" s="371"/>
      <c r="FI24" s="371"/>
      <c r="FJ24" s="371"/>
      <c r="FK24" s="371"/>
      <c r="FL24" s="371"/>
      <c r="FM24" s="371"/>
      <c r="FN24" s="371"/>
      <c r="FO24" s="371"/>
      <c r="FP24" s="371"/>
      <c r="FQ24" s="371"/>
      <c r="FR24" s="371"/>
      <c r="FS24" s="371"/>
      <c r="FT24" s="371"/>
      <c r="FU24" s="371"/>
      <c r="FV24" s="371"/>
      <c r="FW24" s="371"/>
      <c r="FX24" s="371"/>
      <c r="FY24" s="371"/>
      <c r="FZ24" s="371"/>
      <c r="GA24" s="371"/>
      <c r="GB24" s="371"/>
      <c r="GC24" s="371"/>
      <c r="GD24" s="371"/>
      <c r="GE24" s="371"/>
      <c r="GF24" s="371"/>
      <c r="GG24" s="371"/>
      <c r="GH24" s="371"/>
      <c r="GI24" s="371"/>
      <c r="GJ24" s="371"/>
      <c r="GK24" s="371"/>
      <c r="GL24" s="371"/>
      <c r="GM24" s="371"/>
      <c r="GN24" s="371"/>
      <c r="GO24" s="371"/>
      <c r="GP24" s="371"/>
      <c r="GQ24" s="371"/>
      <c r="GR24" s="371"/>
      <c r="GS24" s="371"/>
      <c r="GT24" s="371"/>
      <c r="GU24" s="371"/>
      <c r="GV24" s="371"/>
      <c r="GW24" s="371"/>
      <c r="GX24" s="371"/>
      <c r="GY24" s="371"/>
      <c r="GZ24" s="371"/>
      <c r="HA24" s="371"/>
      <c r="HB24" s="371"/>
      <c r="HC24" s="371"/>
      <c r="HD24" s="371"/>
      <c r="HE24" s="371"/>
      <c r="HF24" s="371"/>
      <c r="HG24" s="371"/>
      <c r="HH24" s="371"/>
      <c r="HI24" s="371"/>
      <c r="HJ24" s="371"/>
      <c r="HK24" s="371"/>
      <c r="HL24" s="371"/>
      <c r="HM24" s="371"/>
      <c r="HN24" s="371"/>
      <c r="HO24" s="371"/>
      <c r="HP24" s="371"/>
      <c r="HQ24" s="371"/>
      <c r="HR24" s="371"/>
      <c r="HS24" s="371"/>
      <c r="HT24" s="371"/>
      <c r="HU24" s="371"/>
      <c r="HV24" s="371"/>
      <c r="HW24" s="371"/>
      <c r="HX24" s="371"/>
      <c r="HY24" s="371"/>
      <c r="HZ24" s="371"/>
      <c r="IA24" s="371"/>
      <c r="IB24" s="371"/>
      <c r="IC24" s="371"/>
      <c r="ID24" s="371"/>
      <c r="IE24" s="371"/>
      <c r="IF24" s="371"/>
      <c r="IG24" s="371"/>
      <c r="IH24" s="371"/>
      <c r="II24" s="371"/>
      <c r="IJ24" s="371"/>
      <c r="IK24" s="371"/>
      <c r="IL24" s="371"/>
      <c r="IM24" s="371"/>
      <c r="IN24" s="371"/>
      <c r="IO24" s="371"/>
      <c r="IP24" s="371"/>
      <c r="IQ24" s="371"/>
      <c r="IR24" s="371"/>
      <c r="IS24" s="371"/>
      <c r="IT24" s="371"/>
    </row>
    <row r="25" spans="1:254" x14ac:dyDescent="0.2">
      <c r="A25" s="377">
        <v>2007</v>
      </c>
      <c r="B25" s="378">
        <v>617138</v>
      </c>
      <c r="C25" s="385" t="s">
        <v>286</v>
      </c>
      <c r="D25" s="378">
        <v>669724</v>
      </c>
      <c r="E25" s="385" t="s">
        <v>286</v>
      </c>
      <c r="F25" s="378">
        <v>592976</v>
      </c>
      <c r="G25" s="385" t="s">
        <v>286</v>
      </c>
      <c r="H25" s="378">
        <v>642343</v>
      </c>
      <c r="I25" s="385" t="s">
        <v>286</v>
      </c>
      <c r="J25" s="378">
        <v>2522181</v>
      </c>
      <c r="K25" s="385" t="s">
        <v>286</v>
      </c>
      <c r="L25" s="368"/>
      <c r="M25" s="368"/>
      <c r="N25" s="368"/>
      <c r="O25" s="368"/>
      <c r="P25" s="368"/>
      <c r="Q25" s="368"/>
      <c r="R25" s="368"/>
      <c r="S25" s="368"/>
      <c r="T25" s="368"/>
      <c r="U25" s="368"/>
      <c r="V25" s="368"/>
      <c r="W25" s="372"/>
      <c r="X25" s="367"/>
      <c r="Y25" s="367"/>
      <c r="Z25" s="367"/>
      <c r="AA25" s="368"/>
      <c r="AB25" s="368"/>
      <c r="AC25" s="368"/>
    </row>
    <row r="26" spans="1:254" x14ac:dyDescent="0.2">
      <c r="A26" s="377">
        <v>2008</v>
      </c>
      <c r="B26" s="378">
        <v>649778</v>
      </c>
      <c r="C26" s="385" t="s">
        <v>286</v>
      </c>
      <c r="D26" s="378">
        <v>698621</v>
      </c>
      <c r="E26" s="385" t="s">
        <v>286</v>
      </c>
      <c r="F26" s="378">
        <v>581431</v>
      </c>
      <c r="G26" s="385" t="s">
        <v>286</v>
      </c>
      <c r="H26" s="378">
        <v>674786</v>
      </c>
      <c r="I26" s="385" t="s">
        <v>286</v>
      </c>
      <c r="J26" s="378">
        <v>2604616</v>
      </c>
      <c r="K26" s="385" t="s">
        <v>286</v>
      </c>
      <c r="L26" s="368"/>
      <c r="M26" s="368"/>
      <c r="N26" s="368"/>
      <c r="O26" s="368"/>
      <c r="P26" s="368"/>
      <c r="Q26" s="368"/>
      <c r="R26" s="368"/>
      <c r="S26" s="368"/>
      <c r="T26" s="368"/>
      <c r="U26" s="368"/>
      <c r="V26" s="368"/>
      <c r="W26" s="372"/>
      <c r="X26" s="367"/>
      <c r="Y26" s="367"/>
      <c r="Z26" s="367"/>
      <c r="AA26" s="368"/>
      <c r="AB26" s="368"/>
      <c r="AC26" s="368"/>
    </row>
    <row r="27" spans="1:254" x14ac:dyDescent="0.2">
      <c r="A27" s="377">
        <v>2009</v>
      </c>
      <c r="B27" s="378">
        <v>584483</v>
      </c>
      <c r="C27" s="385" t="s">
        <v>286</v>
      </c>
      <c r="D27" s="378">
        <v>604170</v>
      </c>
      <c r="E27" s="385" t="s">
        <v>286</v>
      </c>
      <c r="F27" s="378">
        <v>563641</v>
      </c>
      <c r="G27" s="385" t="s">
        <v>286</v>
      </c>
      <c r="H27" s="378">
        <v>673308</v>
      </c>
      <c r="I27" s="385" t="s">
        <v>286</v>
      </c>
      <c r="J27" s="378">
        <v>2425602</v>
      </c>
      <c r="K27" s="385" t="s">
        <v>286</v>
      </c>
      <c r="L27" s="368"/>
      <c r="M27" s="368"/>
      <c r="N27" s="368"/>
      <c r="O27" s="368"/>
      <c r="P27" s="368"/>
      <c r="Q27" s="368"/>
      <c r="R27" s="368"/>
      <c r="S27" s="368"/>
      <c r="T27" s="368"/>
      <c r="U27" s="368"/>
      <c r="V27" s="368"/>
      <c r="W27" s="372"/>
      <c r="X27" s="367"/>
      <c r="Y27" s="367"/>
      <c r="Z27" s="367"/>
      <c r="AA27" s="368"/>
      <c r="AB27" s="368"/>
      <c r="AC27" s="368"/>
    </row>
    <row r="28" spans="1:254" x14ac:dyDescent="0.2">
      <c r="A28" s="377">
        <v>2010</v>
      </c>
      <c r="B28" s="379">
        <v>541364</v>
      </c>
      <c r="C28" s="385" t="s">
        <v>286</v>
      </c>
      <c r="D28" s="379">
        <v>705181</v>
      </c>
      <c r="E28" s="385" t="s">
        <v>286</v>
      </c>
      <c r="F28" s="379">
        <v>587112</v>
      </c>
      <c r="G28" s="385" t="s">
        <v>286</v>
      </c>
      <c r="H28" s="379">
        <v>652170</v>
      </c>
      <c r="I28" s="385" t="s">
        <v>286</v>
      </c>
      <c r="J28" s="378">
        <v>2485827</v>
      </c>
      <c r="K28" s="385" t="s">
        <v>286</v>
      </c>
      <c r="L28" s="368"/>
      <c r="M28" s="368"/>
      <c r="N28" s="368"/>
      <c r="O28" s="368"/>
      <c r="P28" s="368"/>
      <c r="Q28" s="368"/>
      <c r="R28" s="368"/>
      <c r="S28" s="368"/>
      <c r="T28" s="368"/>
      <c r="U28" s="368"/>
      <c r="V28" s="368"/>
      <c r="W28" s="372"/>
      <c r="X28" s="367"/>
      <c r="Y28" s="367"/>
      <c r="Z28" s="367"/>
      <c r="AA28" s="368"/>
      <c r="AB28" s="368"/>
      <c r="AC28" s="368"/>
    </row>
    <row r="29" spans="1:254" x14ac:dyDescent="0.2">
      <c r="A29" s="377">
        <v>2011</v>
      </c>
      <c r="B29" s="379">
        <v>605780</v>
      </c>
      <c r="C29" s="385" t="s">
        <v>286</v>
      </c>
      <c r="D29" s="379">
        <v>648864</v>
      </c>
      <c r="E29" s="385" t="s">
        <v>286</v>
      </c>
      <c r="F29" s="379">
        <v>525920</v>
      </c>
      <c r="G29" s="385" t="s">
        <v>286</v>
      </c>
      <c r="H29" s="379">
        <v>638183</v>
      </c>
      <c r="I29" s="385" t="s">
        <v>286</v>
      </c>
      <c r="J29" s="378">
        <v>2418747</v>
      </c>
      <c r="K29" s="385" t="s">
        <v>286</v>
      </c>
      <c r="L29" s="368"/>
      <c r="M29" s="368"/>
      <c r="N29" s="368"/>
      <c r="O29" s="368"/>
      <c r="P29" s="368"/>
      <c r="Q29" s="368"/>
      <c r="R29" s="368"/>
      <c r="S29" s="368"/>
      <c r="T29" s="368"/>
      <c r="U29" s="368"/>
      <c r="V29" s="368"/>
      <c r="W29" s="372"/>
      <c r="X29" s="367"/>
      <c r="Y29" s="367"/>
      <c r="Z29" s="367"/>
      <c r="AA29" s="368"/>
      <c r="AB29" s="368"/>
      <c r="AC29" s="368"/>
    </row>
    <row r="30" spans="1:254" x14ac:dyDescent="0.2">
      <c r="A30" s="377">
        <v>2012</v>
      </c>
      <c r="B30" s="379">
        <v>530520</v>
      </c>
      <c r="C30" s="385">
        <v>651559</v>
      </c>
      <c r="D30" s="379">
        <v>601217</v>
      </c>
      <c r="E30" s="385">
        <v>722683</v>
      </c>
      <c r="F30" s="379">
        <v>538283</v>
      </c>
      <c r="G30" s="385">
        <v>713242</v>
      </c>
      <c r="H30" s="379">
        <v>571347</v>
      </c>
      <c r="I30" s="385">
        <v>706709</v>
      </c>
      <c r="J30" s="378">
        <v>2241367</v>
      </c>
      <c r="K30" s="385">
        <v>2794193</v>
      </c>
      <c r="L30" s="368"/>
      <c r="M30" s="368"/>
      <c r="N30" s="368"/>
      <c r="O30" s="368"/>
      <c r="P30" s="368"/>
      <c r="Q30" s="368"/>
      <c r="R30" s="368"/>
      <c r="S30" s="368"/>
      <c r="T30" s="368"/>
      <c r="U30" s="368"/>
      <c r="V30" s="368"/>
      <c r="W30" s="372"/>
      <c r="X30" s="367"/>
      <c r="Y30" s="367"/>
      <c r="Z30" s="367"/>
      <c r="AA30" s="368"/>
      <c r="AB30" s="368"/>
      <c r="AC30" s="368"/>
    </row>
    <row r="31" spans="1:254" x14ac:dyDescent="0.2">
      <c r="A31" s="377">
        <v>2013</v>
      </c>
      <c r="B31" s="379">
        <v>550962</v>
      </c>
      <c r="C31" s="385">
        <v>676072</v>
      </c>
      <c r="D31" s="379">
        <v>597673</v>
      </c>
      <c r="E31" s="385">
        <v>746678</v>
      </c>
      <c r="F31" s="379">
        <v>519021</v>
      </c>
      <c r="G31" s="385">
        <v>732404</v>
      </c>
      <c r="H31" s="379">
        <v>564176</v>
      </c>
      <c r="I31" s="385">
        <v>675175</v>
      </c>
      <c r="J31" s="378">
        <v>2231833</v>
      </c>
      <c r="K31" s="385">
        <v>2830329</v>
      </c>
      <c r="L31" s="368"/>
      <c r="M31" s="368"/>
      <c r="N31" s="368"/>
      <c r="O31" s="368"/>
      <c r="P31" s="368"/>
      <c r="Q31" s="368"/>
      <c r="R31" s="368"/>
      <c r="S31" s="368"/>
      <c r="T31" s="368"/>
      <c r="U31" s="368"/>
      <c r="V31" s="368"/>
      <c r="W31" s="372"/>
      <c r="X31" s="367"/>
      <c r="Y31" s="367"/>
      <c r="Z31" s="367"/>
      <c r="AA31" s="368"/>
      <c r="AB31" s="368"/>
      <c r="AC31" s="368"/>
    </row>
    <row r="32" spans="1:254" x14ac:dyDescent="0.2">
      <c r="A32" s="377">
        <v>2014</v>
      </c>
      <c r="B32" s="379">
        <v>492577</v>
      </c>
      <c r="C32" s="385">
        <v>634262</v>
      </c>
      <c r="D32" s="379">
        <v>561562</v>
      </c>
      <c r="E32" s="385">
        <v>724041</v>
      </c>
      <c r="F32" s="379">
        <v>508836</v>
      </c>
      <c r="G32" s="385">
        <v>753186</v>
      </c>
      <c r="H32" s="379">
        <v>547257</v>
      </c>
      <c r="I32" s="385">
        <v>707009</v>
      </c>
      <c r="J32" s="378">
        <v>2110233</v>
      </c>
      <c r="K32" s="385">
        <v>2818499</v>
      </c>
      <c r="L32" s="368"/>
      <c r="M32" s="368"/>
      <c r="N32" s="368"/>
      <c r="O32" s="368"/>
      <c r="P32" s="368"/>
      <c r="Q32" s="368"/>
      <c r="R32" s="368"/>
      <c r="S32" s="368"/>
      <c r="T32" s="368"/>
      <c r="U32" s="368"/>
      <c r="V32" s="368"/>
      <c r="W32" s="372"/>
      <c r="X32" s="367"/>
      <c r="Y32" s="367"/>
      <c r="Z32" s="367"/>
      <c r="AA32" s="368"/>
      <c r="AB32" s="368"/>
      <c r="AC32" s="368"/>
    </row>
    <row r="33" spans="1:255" x14ac:dyDescent="0.2">
      <c r="A33" s="377">
        <v>2015</v>
      </c>
      <c r="B33" s="378" t="s">
        <v>286</v>
      </c>
      <c r="C33" s="378">
        <v>606106</v>
      </c>
      <c r="D33" s="378" t="s">
        <v>286</v>
      </c>
      <c r="E33" s="378">
        <v>768652</v>
      </c>
      <c r="F33" s="378" t="s">
        <v>286</v>
      </c>
      <c r="G33" s="378">
        <v>685238</v>
      </c>
      <c r="H33" s="378" t="s">
        <v>286</v>
      </c>
      <c r="I33" s="378">
        <v>739740</v>
      </c>
      <c r="J33" s="378" t="s">
        <v>286</v>
      </c>
      <c r="K33" s="378">
        <v>2799737</v>
      </c>
      <c r="L33" s="368"/>
      <c r="M33" s="368"/>
      <c r="N33" s="368"/>
      <c r="O33" s="368"/>
      <c r="P33" s="368"/>
      <c r="Q33" s="368"/>
      <c r="R33" s="368"/>
      <c r="S33" s="368"/>
      <c r="T33" s="368"/>
      <c r="U33" s="368"/>
      <c r="V33" s="368"/>
      <c r="W33" s="372"/>
      <c r="X33" s="367"/>
      <c r="Y33" s="367"/>
      <c r="Z33" s="367"/>
      <c r="AA33" s="368"/>
      <c r="AB33" s="368"/>
      <c r="AC33" s="368"/>
    </row>
    <row r="34" spans="1:255" s="387" customFormat="1" x14ac:dyDescent="0.2">
      <c r="A34" s="377">
        <v>2016</v>
      </c>
      <c r="B34" s="378" t="s">
        <v>286</v>
      </c>
      <c r="C34" s="378">
        <v>658740</v>
      </c>
      <c r="D34" s="378" t="s">
        <v>286</v>
      </c>
      <c r="E34" s="378">
        <v>767538</v>
      </c>
      <c r="F34" s="378" t="s">
        <v>286</v>
      </c>
      <c r="G34" s="378">
        <v>684471</v>
      </c>
      <c r="H34" s="378" t="s">
        <v>286</v>
      </c>
      <c r="I34" s="378">
        <v>698932</v>
      </c>
      <c r="J34" s="378" t="s">
        <v>286</v>
      </c>
      <c r="K34" s="378">
        <v>2809680</v>
      </c>
      <c r="L34" s="368"/>
      <c r="M34" s="368"/>
      <c r="N34" s="368"/>
      <c r="O34" s="368"/>
      <c r="P34" s="368"/>
      <c r="Q34" s="368"/>
      <c r="R34" s="368"/>
      <c r="S34" s="368"/>
      <c r="T34" s="368"/>
      <c r="U34" s="368"/>
      <c r="V34" s="368"/>
      <c r="W34" s="378"/>
      <c r="X34" s="386"/>
      <c r="Y34" s="386"/>
      <c r="Z34" s="386"/>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368"/>
      <c r="ED34" s="368"/>
      <c r="EE34" s="368"/>
      <c r="EF34" s="368"/>
      <c r="EG34" s="368"/>
      <c r="EH34" s="368"/>
      <c r="EI34" s="368"/>
      <c r="EJ34" s="368"/>
      <c r="EK34" s="368"/>
      <c r="EL34" s="368"/>
      <c r="EM34" s="368"/>
      <c r="EN34" s="368"/>
      <c r="EO34" s="368"/>
      <c r="EP34" s="368"/>
      <c r="EQ34" s="368"/>
      <c r="ER34" s="368"/>
      <c r="ES34" s="368"/>
      <c r="ET34" s="368"/>
      <c r="EU34" s="368"/>
      <c r="EV34" s="368"/>
      <c r="EW34" s="368"/>
      <c r="EX34" s="368"/>
      <c r="EY34" s="368"/>
      <c r="EZ34" s="368"/>
      <c r="FA34" s="368"/>
      <c r="FB34" s="368"/>
      <c r="FC34" s="368"/>
      <c r="FD34" s="368"/>
      <c r="FE34" s="368"/>
      <c r="FF34" s="368"/>
      <c r="FG34" s="368"/>
      <c r="FH34" s="368"/>
      <c r="FI34" s="368"/>
      <c r="FJ34" s="368"/>
      <c r="FK34" s="368"/>
      <c r="FL34" s="368"/>
      <c r="FM34" s="368"/>
      <c r="FN34" s="368"/>
      <c r="FO34" s="368"/>
      <c r="FP34" s="368"/>
      <c r="FQ34" s="368"/>
      <c r="FR34" s="368"/>
      <c r="FS34" s="368"/>
      <c r="FT34" s="368"/>
      <c r="FU34" s="368"/>
      <c r="FV34" s="368"/>
      <c r="FW34" s="368"/>
      <c r="FX34" s="368"/>
      <c r="FY34" s="368"/>
      <c r="FZ34" s="368"/>
      <c r="GA34" s="368"/>
      <c r="GB34" s="368"/>
      <c r="GC34" s="368"/>
      <c r="GD34" s="368"/>
      <c r="GE34" s="368"/>
      <c r="GF34" s="368"/>
      <c r="GG34" s="368"/>
      <c r="GH34" s="368"/>
      <c r="GI34" s="368"/>
      <c r="GJ34" s="368"/>
      <c r="GK34" s="368"/>
      <c r="GL34" s="368"/>
      <c r="GM34" s="368"/>
      <c r="GN34" s="368"/>
      <c r="GO34" s="368"/>
      <c r="GP34" s="368"/>
      <c r="GQ34" s="368"/>
      <c r="GR34" s="368"/>
      <c r="GS34" s="368"/>
      <c r="GT34" s="368"/>
      <c r="GU34" s="368"/>
      <c r="GV34" s="368"/>
      <c r="GW34" s="368"/>
      <c r="GX34" s="368"/>
      <c r="GY34" s="368"/>
      <c r="GZ34" s="368"/>
      <c r="HA34" s="368"/>
      <c r="HB34" s="368"/>
      <c r="HC34" s="368"/>
      <c r="HD34" s="368"/>
      <c r="HE34" s="368"/>
      <c r="HF34" s="368"/>
      <c r="HG34" s="368"/>
      <c r="HH34" s="368"/>
      <c r="HI34" s="368"/>
      <c r="HJ34" s="368"/>
      <c r="HK34" s="368"/>
      <c r="HL34" s="368"/>
      <c r="HM34" s="368"/>
      <c r="HN34" s="368"/>
      <c r="HO34" s="368"/>
      <c r="HP34" s="368"/>
      <c r="HQ34" s="368"/>
      <c r="HR34" s="368"/>
      <c r="HS34" s="368"/>
      <c r="HT34" s="368"/>
      <c r="HU34" s="368"/>
      <c r="HV34" s="368"/>
      <c r="HW34" s="368"/>
      <c r="HX34" s="368"/>
      <c r="HY34" s="368"/>
      <c r="HZ34" s="368"/>
      <c r="IA34" s="368"/>
      <c r="IB34" s="368"/>
      <c r="IC34" s="368"/>
      <c r="ID34" s="368"/>
      <c r="IE34" s="368"/>
      <c r="IF34" s="368"/>
      <c r="IG34" s="368"/>
      <c r="IH34" s="368"/>
      <c r="II34" s="368"/>
      <c r="IJ34" s="368"/>
      <c r="IK34" s="368"/>
      <c r="IL34" s="368"/>
      <c r="IM34" s="368"/>
      <c r="IN34" s="368"/>
      <c r="IO34" s="368"/>
      <c r="IP34" s="368"/>
      <c r="IQ34" s="368"/>
      <c r="IR34" s="368"/>
      <c r="IS34" s="368"/>
      <c r="IT34" s="368"/>
    </row>
    <row r="35" spans="1:255" ht="13.5" thickBot="1" x14ac:dyDescent="0.25">
      <c r="A35" s="380">
        <v>2017</v>
      </c>
      <c r="B35" s="381" t="s">
        <v>286</v>
      </c>
      <c r="C35" s="381">
        <v>663242</v>
      </c>
      <c r="D35" s="381" t="s">
        <v>286</v>
      </c>
      <c r="E35" s="381">
        <v>806405</v>
      </c>
      <c r="F35" s="381" t="s">
        <v>286</v>
      </c>
      <c r="G35" s="381">
        <v>665191</v>
      </c>
      <c r="H35" s="381" t="s">
        <v>286</v>
      </c>
      <c r="I35" s="381">
        <v>707142</v>
      </c>
      <c r="J35" s="381" t="s">
        <v>286</v>
      </c>
      <c r="K35" s="381">
        <v>2841980</v>
      </c>
      <c r="L35" s="368"/>
      <c r="M35" s="368"/>
      <c r="N35" s="368"/>
      <c r="O35" s="368"/>
      <c r="P35" s="368"/>
      <c r="Q35" s="368"/>
      <c r="R35" s="368"/>
      <c r="S35" s="368"/>
      <c r="T35" s="368"/>
      <c r="U35" s="368"/>
      <c r="V35" s="368"/>
      <c r="W35" s="372"/>
      <c r="X35" s="367"/>
      <c r="Y35" s="367"/>
      <c r="Z35" s="367"/>
      <c r="AA35" s="368"/>
      <c r="AB35" s="368"/>
      <c r="AC35" s="368"/>
    </row>
    <row r="36" spans="1:255" x14ac:dyDescent="0.2">
      <c r="A36" s="327"/>
      <c r="B36" s="327"/>
      <c r="C36" s="327"/>
      <c r="D36" s="327"/>
      <c r="E36" s="327"/>
      <c r="F36" s="327"/>
      <c r="G36" s="327"/>
      <c r="H36" s="327"/>
      <c r="I36" s="327"/>
      <c r="J36" s="327"/>
      <c r="K36" s="327"/>
      <c r="L36" s="368"/>
      <c r="M36" s="368"/>
      <c r="N36" s="368"/>
      <c r="O36" s="368"/>
      <c r="P36" s="368"/>
      <c r="Q36" s="368"/>
      <c r="R36" s="368"/>
      <c r="S36" s="368"/>
      <c r="T36" s="368"/>
      <c r="U36" s="368"/>
      <c r="V36" s="368"/>
      <c r="W36" s="372"/>
      <c r="X36" s="367"/>
      <c r="Y36" s="367"/>
      <c r="Z36" s="367"/>
      <c r="AA36" s="368"/>
      <c r="AB36" s="368"/>
      <c r="AC36" s="368"/>
    </row>
    <row r="37" spans="1:255" x14ac:dyDescent="0.2">
      <c r="A37" s="377"/>
      <c r="B37" s="378"/>
      <c r="C37" s="378"/>
      <c r="D37" s="378"/>
      <c r="E37" s="378"/>
      <c r="F37" s="378"/>
      <c r="G37" s="378"/>
      <c r="H37" s="378"/>
      <c r="I37" s="378"/>
      <c r="J37" s="378"/>
      <c r="K37" s="378"/>
      <c r="L37" s="368"/>
      <c r="M37" s="368"/>
      <c r="N37" s="368"/>
      <c r="O37" s="368"/>
      <c r="P37" s="368"/>
      <c r="Q37" s="368"/>
      <c r="R37" s="368"/>
      <c r="S37" s="368"/>
      <c r="T37" s="368"/>
      <c r="U37" s="368"/>
      <c r="V37" s="368"/>
      <c r="W37" s="372"/>
      <c r="X37" s="367"/>
      <c r="Y37" s="367"/>
      <c r="Z37" s="367"/>
      <c r="AA37" s="368"/>
      <c r="AB37" s="368"/>
      <c r="AC37" s="368"/>
    </row>
    <row r="38" spans="1:255" x14ac:dyDescent="0.2">
      <c r="A38" s="529" t="s">
        <v>395</v>
      </c>
      <c r="B38" s="529"/>
      <c r="C38" s="529"/>
      <c r="D38" s="529"/>
      <c r="E38" s="529"/>
      <c r="F38" s="529"/>
      <c r="G38" s="529"/>
      <c r="H38" s="529"/>
      <c r="I38" s="529"/>
      <c r="J38" s="529"/>
      <c r="K38" s="529"/>
      <c r="L38" s="368"/>
      <c r="M38" s="368"/>
      <c r="N38" s="368"/>
      <c r="O38" s="368"/>
      <c r="P38" s="368"/>
      <c r="Q38" s="368"/>
      <c r="R38" s="368"/>
      <c r="S38" s="368"/>
      <c r="T38" s="368"/>
      <c r="U38" s="368"/>
      <c r="V38" s="368"/>
      <c r="W38" s="367"/>
      <c r="X38" s="367"/>
      <c r="Y38" s="367"/>
      <c r="Z38" s="367"/>
      <c r="AA38" s="368"/>
      <c r="AB38" s="368"/>
      <c r="AC38" s="368"/>
    </row>
    <row r="39" spans="1:255" x14ac:dyDescent="0.2">
      <c r="A39" s="383"/>
      <c r="B39" s="528" t="s">
        <v>380</v>
      </c>
      <c r="C39" s="528"/>
      <c r="D39" s="528" t="s">
        <v>381</v>
      </c>
      <c r="E39" s="528"/>
      <c r="F39" s="528" t="s">
        <v>382</v>
      </c>
      <c r="G39" s="528"/>
      <c r="H39" s="528" t="s">
        <v>383</v>
      </c>
      <c r="I39" s="528"/>
      <c r="J39" s="528" t="s">
        <v>384</v>
      </c>
      <c r="K39" s="528"/>
      <c r="L39" s="368"/>
      <c r="M39" s="368"/>
      <c r="N39" s="368"/>
      <c r="O39" s="368"/>
      <c r="P39" s="368"/>
      <c r="Q39" s="368"/>
      <c r="R39" s="368"/>
      <c r="S39" s="368"/>
      <c r="T39" s="368"/>
      <c r="U39" s="368"/>
      <c r="V39" s="368"/>
      <c r="W39" s="369"/>
      <c r="X39" s="369"/>
      <c r="Y39" s="369"/>
      <c r="Z39" s="369"/>
      <c r="AA39" s="370"/>
      <c r="AB39" s="370"/>
      <c r="AC39" s="370"/>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row>
    <row r="40" spans="1:255" ht="13.5" thickBot="1" x14ac:dyDescent="0.25">
      <c r="A40" s="384"/>
      <c r="B40" s="382" t="s">
        <v>385</v>
      </c>
      <c r="C40" s="382" t="s">
        <v>386</v>
      </c>
      <c r="D40" s="382" t="s">
        <v>385</v>
      </c>
      <c r="E40" s="382" t="s">
        <v>386</v>
      </c>
      <c r="F40" s="382" t="s">
        <v>385</v>
      </c>
      <c r="G40" s="382" t="s">
        <v>386</v>
      </c>
      <c r="H40" s="382" t="s">
        <v>385</v>
      </c>
      <c r="I40" s="382" t="s">
        <v>386</v>
      </c>
      <c r="J40" s="382" t="s">
        <v>385</v>
      </c>
      <c r="K40" s="382" t="s">
        <v>386</v>
      </c>
      <c r="L40" s="368"/>
      <c r="M40" s="368"/>
      <c r="N40" s="368"/>
      <c r="O40" s="368"/>
      <c r="P40" s="368"/>
      <c r="Q40" s="368"/>
      <c r="R40" s="368"/>
      <c r="S40" s="368"/>
      <c r="T40" s="368"/>
      <c r="U40" s="368"/>
      <c r="V40" s="368"/>
      <c r="W40" s="369"/>
      <c r="X40" s="369"/>
      <c r="Y40" s="369"/>
      <c r="Z40" s="369"/>
      <c r="AA40" s="370"/>
      <c r="AB40" s="370"/>
      <c r="AC40" s="370"/>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71"/>
    </row>
    <row r="41" spans="1:255" x14ac:dyDescent="0.2">
      <c r="A41" s="377">
        <v>2007</v>
      </c>
      <c r="B41" s="378">
        <v>82465</v>
      </c>
      <c r="C41" s="385" t="s">
        <v>286</v>
      </c>
      <c r="D41" s="378">
        <v>89140</v>
      </c>
      <c r="E41" s="385" t="s">
        <v>286</v>
      </c>
      <c r="F41" s="378">
        <v>82382</v>
      </c>
      <c r="G41" s="385" t="s">
        <v>286</v>
      </c>
      <c r="H41" s="378">
        <v>99396</v>
      </c>
      <c r="I41" s="385" t="s">
        <v>286</v>
      </c>
      <c r="J41" s="378">
        <v>353383</v>
      </c>
      <c r="K41" s="385" t="s">
        <v>286</v>
      </c>
      <c r="L41" s="376"/>
      <c r="M41" s="376"/>
      <c r="N41" s="376"/>
      <c r="O41" s="376"/>
      <c r="P41" s="376"/>
      <c r="Q41" s="376"/>
      <c r="R41" s="376"/>
      <c r="S41" s="376"/>
      <c r="T41" s="376"/>
      <c r="U41" s="376"/>
      <c r="V41" s="376"/>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4"/>
      <c r="DE41" s="374"/>
      <c r="DF41" s="374"/>
      <c r="DG41" s="374"/>
      <c r="DH41" s="374"/>
      <c r="DI41" s="374"/>
      <c r="DJ41" s="374"/>
      <c r="DK41" s="374"/>
      <c r="DL41" s="374"/>
      <c r="DM41" s="374"/>
      <c r="DN41" s="374"/>
      <c r="DO41" s="374"/>
      <c r="DP41" s="374"/>
      <c r="DQ41" s="374"/>
      <c r="DR41" s="374"/>
      <c r="DS41" s="374"/>
      <c r="DT41" s="374"/>
      <c r="DU41" s="374"/>
      <c r="DV41" s="374"/>
      <c r="DW41" s="374"/>
      <c r="DX41" s="374"/>
      <c r="DY41" s="374"/>
      <c r="DZ41" s="374"/>
      <c r="EA41" s="374"/>
      <c r="EB41" s="374"/>
      <c r="EC41" s="374"/>
      <c r="ED41" s="374"/>
      <c r="EE41" s="374"/>
      <c r="EF41" s="374"/>
      <c r="EG41" s="374"/>
      <c r="EH41" s="374"/>
      <c r="EI41" s="374"/>
      <c r="EJ41" s="374"/>
      <c r="EK41" s="374"/>
      <c r="EL41" s="374"/>
      <c r="EM41" s="374"/>
      <c r="EN41" s="374"/>
      <c r="EO41" s="374"/>
      <c r="EP41" s="374"/>
      <c r="EQ41" s="374"/>
      <c r="ER41" s="374"/>
      <c r="ES41" s="374"/>
      <c r="ET41" s="374"/>
      <c r="EU41" s="374"/>
      <c r="EV41" s="374"/>
      <c r="EW41" s="374"/>
      <c r="EX41" s="374"/>
      <c r="EY41" s="374"/>
      <c r="EZ41" s="374"/>
      <c r="FA41" s="374"/>
      <c r="FB41" s="374"/>
      <c r="FC41" s="374"/>
      <c r="FD41" s="374"/>
      <c r="FE41" s="374"/>
      <c r="FF41" s="374"/>
      <c r="FG41" s="374"/>
      <c r="FH41" s="374"/>
      <c r="FI41" s="374"/>
      <c r="FJ41" s="374"/>
      <c r="FK41" s="374"/>
      <c r="FL41" s="374"/>
      <c r="FM41" s="374"/>
      <c r="FN41" s="374"/>
      <c r="FO41" s="374"/>
      <c r="FP41" s="374"/>
      <c r="FQ41" s="374"/>
      <c r="FR41" s="374"/>
      <c r="FS41" s="374"/>
      <c r="FT41" s="374"/>
      <c r="FU41" s="374"/>
      <c r="FV41" s="374"/>
      <c r="FW41" s="374"/>
      <c r="FX41" s="374"/>
      <c r="FY41" s="374"/>
      <c r="FZ41" s="374"/>
      <c r="GA41" s="374"/>
      <c r="GB41" s="374"/>
      <c r="GC41" s="374"/>
      <c r="GD41" s="374"/>
      <c r="GE41" s="374"/>
      <c r="GF41" s="374"/>
      <c r="GG41" s="374"/>
      <c r="GH41" s="374"/>
      <c r="GI41" s="374"/>
      <c r="GJ41" s="374"/>
      <c r="GK41" s="374"/>
      <c r="GL41" s="374"/>
      <c r="GM41" s="374"/>
      <c r="GN41" s="374"/>
      <c r="GO41" s="374"/>
      <c r="GP41" s="374"/>
      <c r="GQ41" s="374"/>
      <c r="GR41" s="374"/>
      <c r="GS41" s="374"/>
      <c r="GT41" s="374"/>
      <c r="GU41" s="374"/>
      <c r="GV41" s="374"/>
      <c r="GW41" s="374"/>
      <c r="GX41" s="374"/>
      <c r="GY41" s="374"/>
      <c r="GZ41" s="374"/>
      <c r="HA41" s="374"/>
      <c r="HB41" s="374"/>
      <c r="HC41" s="374"/>
      <c r="HD41" s="374"/>
      <c r="HE41" s="374"/>
      <c r="HF41" s="374"/>
      <c r="HG41" s="374"/>
      <c r="HH41" s="374"/>
      <c r="HI41" s="374"/>
      <c r="HJ41" s="374"/>
      <c r="HK41" s="374"/>
      <c r="HL41" s="374"/>
      <c r="HM41" s="374"/>
      <c r="HN41" s="374"/>
      <c r="HO41" s="374"/>
      <c r="HP41" s="374"/>
      <c r="HQ41" s="374"/>
      <c r="HR41" s="374"/>
      <c r="HS41" s="374"/>
      <c r="HT41" s="374"/>
      <c r="HU41" s="374"/>
      <c r="HV41" s="374"/>
      <c r="HW41" s="374"/>
      <c r="HX41" s="374"/>
      <c r="HY41" s="374"/>
      <c r="HZ41" s="374"/>
      <c r="IA41" s="374"/>
      <c r="IB41" s="374"/>
      <c r="IC41" s="374"/>
      <c r="ID41" s="374"/>
      <c r="IE41" s="374"/>
      <c r="IF41" s="374"/>
      <c r="IG41" s="374"/>
      <c r="IH41" s="374"/>
      <c r="II41" s="374"/>
      <c r="IJ41" s="374"/>
      <c r="IK41" s="374"/>
      <c r="IL41" s="374"/>
      <c r="IM41" s="374"/>
      <c r="IN41" s="374"/>
      <c r="IO41" s="374"/>
      <c r="IP41" s="374"/>
      <c r="IQ41" s="374"/>
      <c r="IR41" s="374"/>
      <c r="IS41" s="374"/>
      <c r="IT41" s="374"/>
    </row>
    <row r="42" spans="1:255" x14ac:dyDescent="0.2">
      <c r="A42" s="377">
        <v>2008</v>
      </c>
      <c r="B42" s="378">
        <v>90328</v>
      </c>
      <c r="C42" s="385" t="s">
        <v>286</v>
      </c>
      <c r="D42" s="378">
        <v>100328</v>
      </c>
      <c r="E42" s="385" t="s">
        <v>286</v>
      </c>
      <c r="F42" s="378">
        <v>74162</v>
      </c>
      <c r="G42" s="385" t="s">
        <v>286</v>
      </c>
      <c r="H42" s="378">
        <v>95777</v>
      </c>
      <c r="I42" s="385" t="s">
        <v>286</v>
      </c>
      <c r="J42" s="378">
        <v>360595</v>
      </c>
      <c r="K42" s="385" t="s">
        <v>286</v>
      </c>
      <c r="L42" s="376"/>
      <c r="M42" s="376"/>
      <c r="N42" s="376"/>
      <c r="O42" s="376"/>
      <c r="P42" s="376"/>
      <c r="Q42" s="376"/>
      <c r="R42" s="376"/>
      <c r="S42" s="376"/>
      <c r="T42" s="376"/>
      <c r="U42" s="376"/>
      <c r="V42" s="376"/>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374"/>
      <c r="DI42" s="374"/>
      <c r="DJ42" s="374"/>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374"/>
      <c r="EJ42" s="374"/>
      <c r="EK42" s="374"/>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374"/>
      <c r="FK42" s="374"/>
      <c r="FL42" s="374"/>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374"/>
      <c r="GL42" s="374"/>
      <c r="GM42" s="374"/>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74"/>
      <c r="HM42" s="374"/>
      <c r="HN42" s="374"/>
      <c r="HO42" s="374"/>
      <c r="HP42" s="374"/>
      <c r="HQ42" s="374"/>
      <c r="HR42" s="374"/>
      <c r="HS42" s="374"/>
      <c r="HT42" s="374"/>
      <c r="HU42" s="374"/>
      <c r="HV42" s="374"/>
      <c r="HW42" s="374"/>
      <c r="HX42" s="374"/>
      <c r="HY42" s="374"/>
      <c r="HZ42" s="374"/>
      <c r="IA42" s="374"/>
      <c r="IB42" s="374"/>
      <c r="IC42" s="374"/>
      <c r="ID42" s="374"/>
      <c r="IE42" s="374"/>
      <c r="IF42" s="374"/>
      <c r="IG42" s="374"/>
      <c r="IH42" s="374"/>
      <c r="II42" s="374"/>
      <c r="IJ42" s="374"/>
      <c r="IK42" s="374"/>
      <c r="IL42" s="374"/>
      <c r="IM42" s="374"/>
      <c r="IN42" s="374"/>
      <c r="IO42" s="374"/>
      <c r="IP42" s="374"/>
      <c r="IQ42" s="374"/>
      <c r="IR42" s="374"/>
      <c r="IS42" s="374"/>
      <c r="IT42" s="374"/>
    </row>
    <row r="43" spans="1:255" x14ac:dyDescent="0.2">
      <c r="A43" s="377">
        <v>2009</v>
      </c>
      <c r="B43" s="378">
        <v>77069</v>
      </c>
      <c r="C43" s="385" t="s">
        <v>286</v>
      </c>
      <c r="D43" s="378">
        <v>88815</v>
      </c>
      <c r="E43" s="385" t="s">
        <v>286</v>
      </c>
      <c r="F43" s="378">
        <v>72092</v>
      </c>
      <c r="G43" s="385" t="s">
        <v>286</v>
      </c>
      <c r="H43" s="378">
        <v>90821</v>
      </c>
      <c r="I43" s="385" t="s">
        <v>286</v>
      </c>
      <c r="J43" s="378">
        <v>328796</v>
      </c>
      <c r="K43" s="385" t="s">
        <v>286</v>
      </c>
      <c r="L43" s="376"/>
      <c r="M43" s="376"/>
      <c r="N43" s="376"/>
      <c r="O43" s="376"/>
      <c r="P43" s="376"/>
      <c r="Q43" s="376"/>
      <c r="R43" s="376"/>
      <c r="S43" s="376"/>
      <c r="T43" s="376"/>
      <c r="U43" s="376"/>
      <c r="V43" s="376"/>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4"/>
      <c r="DJ43" s="374"/>
      <c r="DK43" s="374"/>
      <c r="DL43" s="374"/>
      <c r="DM43" s="374"/>
      <c r="DN43" s="374"/>
      <c r="DO43" s="374"/>
      <c r="DP43" s="374"/>
      <c r="DQ43" s="374"/>
      <c r="DR43" s="374"/>
      <c r="DS43" s="374"/>
      <c r="DT43" s="374"/>
      <c r="DU43" s="374"/>
      <c r="DV43" s="374"/>
      <c r="DW43" s="374"/>
      <c r="DX43" s="374"/>
      <c r="DY43" s="374"/>
      <c r="DZ43" s="374"/>
      <c r="EA43" s="374"/>
      <c r="EB43" s="374"/>
      <c r="EC43" s="374"/>
      <c r="ED43" s="374"/>
      <c r="EE43" s="374"/>
      <c r="EF43" s="374"/>
      <c r="EG43" s="374"/>
      <c r="EH43" s="374"/>
      <c r="EI43" s="374"/>
      <c r="EJ43" s="374"/>
      <c r="EK43" s="374"/>
      <c r="EL43" s="374"/>
      <c r="EM43" s="374"/>
      <c r="EN43" s="374"/>
      <c r="EO43" s="374"/>
      <c r="EP43" s="374"/>
      <c r="EQ43" s="374"/>
      <c r="ER43" s="374"/>
      <c r="ES43" s="374"/>
      <c r="ET43" s="374"/>
      <c r="EU43" s="374"/>
      <c r="EV43" s="374"/>
      <c r="EW43" s="374"/>
      <c r="EX43" s="374"/>
      <c r="EY43" s="374"/>
      <c r="EZ43" s="374"/>
      <c r="FA43" s="374"/>
      <c r="FB43" s="374"/>
      <c r="FC43" s="374"/>
      <c r="FD43" s="374"/>
      <c r="FE43" s="374"/>
      <c r="FF43" s="374"/>
      <c r="FG43" s="374"/>
      <c r="FH43" s="374"/>
      <c r="FI43" s="374"/>
      <c r="FJ43" s="374"/>
      <c r="FK43" s="374"/>
      <c r="FL43" s="374"/>
      <c r="FM43" s="374"/>
      <c r="FN43" s="374"/>
      <c r="FO43" s="374"/>
      <c r="FP43" s="374"/>
      <c r="FQ43" s="374"/>
      <c r="FR43" s="374"/>
      <c r="FS43" s="374"/>
      <c r="FT43" s="374"/>
      <c r="FU43" s="374"/>
      <c r="FV43" s="374"/>
      <c r="FW43" s="374"/>
      <c r="FX43" s="374"/>
      <c r="FY43" s="374"/>
      <c r="FZ43" s="374"/>
      <c r="GA43" s="374"/>
      <c r="GB43" s="374"/>
      <c r="GC43" s="374"/>
      <c r="GD43" s="374"/>
      <c r="GE43" s="374"/>
      <c r="GF43" s="374"/>
      <c r="GG43" s="374"/>
      <c r="GH43" s="374"/>
      <c r="GI43" s="374"/>
      <c r="GJ43" s="374"/>
      <c r="GK43" s="374"/>
      <c r="GL43" s="374"/>
      <c r="GM43" s="374"/>
      <c r="GN43" s="374"/>
      <c r="GO43" s="374"/>
      <c r="GP43" s="374"/>
      <c r="GQ43" s="374"/>
      <c r="GR43" s="374"/>
      <c r="GS43" s="374"/>
      <c r="GT43" s="374"/>
      <c r="GU43" s="374"/>
      <c r="GV43" s="374"/>
      <c r="GW43" s="374"/>
      <c r="GX43" s="374"/>
      <c r="GY43" s="374"/>
      <c r="GZ43" s="374"/>
      <c r="HA43" s="374"/>
      <c r="HB43" s="374"/>
      <c r="HC43" s="374"/>
      <c r="HD43" s="374"/>
      <c r="HE43" s="374"/>
      <c r="HF43" s="374"/>
      <c r="HG43" s="374"/>
      <c r="HH43" s="374"/>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c r="IG43" s="374"/>
      <c r="IH43" s="374"/>
      <c r="II43" s="374"/>
      <c r="IJ43" s="374"/>
      <c r="IK43" s="374"/>
      <c r="IL43" s="374"/>
      <c r="IM43" s="374"/>
      <c r="IN43" s="374"/>
      <c r="IO43" s="374"/>
      <c r="IP43" s="374"/>
      <c r="IQ43" s="374"/>
      <c r="IR43" s="374"/>
      <c r="IS43" s="374"/>
      <c r="IT43" s="374"/>
    </row>
    <row r="44" spans="1:255" x14ac:dyDescent="0.2">
      <c r="A44" s="377">
        <v>2010</v>
      </c>
      <c r="B44" s="379">
        <v>67856</v>
      </c>
      <c r="C44" s="385" t="s">
        <v>286</v>
      </c>
      <c r="D44" s="379">
        <v>94612</v>
      </c>
      <c r="E44" s="385" t="s">
        <v>286</v>
      </c>
      <c r="F44" s="379">
        <v>74873</v>
      </c>
      <c r="G44" s="385" t="s">
        <v>286</v>
      </c>
      <c r="H44" s="379">
        <v>78260</v>
      </c>
      <c r="I44" s="385" t="s">
        <v>286</v>
      </c>
      <c r="J44" s="378">
        <v>315601</v>
      </c>
      <c r="K44" s="385" t="s">
        <v>286</v>
      </c>
      <c r="L44" s="376"/>
      <c r="M44" s="376"/>
      <c r="N44" s="376"/>
      <c r="O44" s="376"/>
      <c r="P44" s="376"/>
      <c r="Q44" s="376"/>
      <c r="R44" s="376"/>
      <c r="S44" s="376"/>
      <c r="T44" s="376"/>
      <c r="U44" s="376"/>
      <c r="V44" s="376"/>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c r="DJ44" s="374"/>
      <c r="DK44" s="374"/>
      <c r="DL44" s="374"/>
      <c r="DM44" s="374"/>
      <c r="DN44" s="374"/>
      <c r="DO44" s="374"/>
      <c r="DP44" s="374"/>
      <c r="DQ44" s="374"/>
      <c r="DR44" s="374"/>
      <c r="DS44" s="374"/>
      <c r="DT44" s="374"/>
      <c r="DU44" s="374"/>
      <c r="DV44" s="374"/>
      <c r="DW44" s="374"/>
      <c r="DX44" s="374"/>
      <c r="DY44" s="374"/>
      <c r="DZ44" s="374"/>
      <c r="EA44" s="374"/>
      <c r="EB44" s="374"/>
      <c r="EC44" s="374"/>
      <c r="ED44" s="374"/>
      <c r="EE44" s="374"/>
      <c r="EF44" s="374"/>
      <c r="EG44" s="374"/>
      <c r="EH44" s="374"/>
      <c r="EI44" s="374"/>
      <c r="EJ44" s="374"/>
      <c r="EK44" s="374"/>
      <c r="EL44" s="374"/>
      <c r="EM44" s="374"/>
      <c r="EN44" s="374"/>
      <c r="EO44" s="374"/>
      <c r="EP44" s="374"/>
      <c r="EQ44" s="374"/>
      <c r="ER44" s="374"/>
      <c r="ES44" s="374"/>
      <c r="ET44" s="374"/>
      <c r="EU44" s="374"/>
      <c r="EV44" s="374"/>
      <c r="EW44" s="374"/>
      <c r="EX44" s="374"/>
      <c r="EY44" s="374"/>
      <c r="EZ44" s="374"/>
      <c r="FA44" s="374"/>
      <c r="FB44" s="374"/>
      <c r="FC44" s="374"/>
      <c r="FD44" s="374"/>
      <c r="FE44" s="374"/>
      <c r="FF44" s="374"/>
      <c r="FG44" s="374"/>
      <c r="FH44" s="374"/>
      <c r="FI44" s="374"/>
      <c r="FJ44" s="374"/>
      <c r="FK44" s="374"/>
      <c r="FL44" s="374"/>
      <c r="FM44" s="374"/>
      <c r="FN44" s="374"/>
      <c r="FO44" s="374"/>
      <c r="FP44" s="374"/>
      <c r="FQ44" s="374"/>
      <c r="FR44" s="374"/>
      <c r="FS44" s="374"/>
      <c r="FT44" s="374"/>
      <c r="FU44" s="374"/>
      <c r="FV44" s="374"/>
      <c r="FW44" s="374"/>
      <c r="FX44" s="374"/>
      <c r="FY44" s="374"/>
      <c r="FZ44" s="374"/>
      <c r="GA44" s="374"/>
      <c r="GB44" s="374"/>
      <c r="GC44" s="374"/>
      <c r="GD44" s="374"/>
      <c r="GE44" s="374"/>
      <c r="GF44" s="374"/>
      <c r="GG44" s="374"/>
      <c r="GH44" s="374"/>
      <c r="GI44" s="374"/>
      <c r="GJ44" s="374"/>
      <c r="GK44" s="374"/>
      <c r="GL44" s="374"/>
      <c r="GM44" s="374"/>
      <c r="GN44" s="374"/>
      <c r="GO44" s="374"/>
      <c r="GP44" s="374"/>
      <c r="GQ44" s="374"/>
      <c r="GR44" s="374"/>
      <c r="GS44" s="374"/>
      <c r="GT44" s="374"/>
      <c r="GU44" s="374"/>
      <c r="GV44" s="374"/>
      <c r="GW44" s="374"/>
      <c r="GX44" s="374"/>
      <c r="GY44" s="374"/>
      <c r="GZ44" s="374"/>
      <c r="HA44" s="374"/>
      <c r="HB44" s="374"/>
      <c r="HC44" s="374"/>
      <c r="HD44" s="374"/>
      <c r="HE44" s="374"/>
      <c r="HF44" s="374"/>
      <c r="HG44" s="374"/>
      <c r="HH44" s="374"/>
      <c r="HI44" s="374"/>
      <c r="HJ44" s="374"/>
      <c r="HK44" s="374"/>
      <c r="HL44" s="374"/>
      <c r="HM44" s="374"/>
      <c r="HN44" s="374"/>
      <c r="HO44" s="374"/>
      <c r="HP44" s="374"/>
      <c r="HQ44" s="374"/>
      <c r="HR44" s="374"/>
      <c r="HS44" s="374"/>
      <c r="HT44" s="374"/>
      <c r="HU44" s="374"/>
      <c r="HV44" s="374"/>
      <c r="HW44" s="374"/>
      <c r="HX44" s="374"/>
      <c r="HY44" s="374"/>
      <c r="HZ44" s="374"/>
      <c r="IA44" s="374"/>
      <c r="IB44" s="374"/>
      <c r="IC44" s="374"/>
      <c r="ID44" s="374"/>
      <c r="IE44" s="374"/>
      <c r="IF44" s="374"/>
      <c r="IG44" s="374"/>
      <c r="IH44" s="374"/>
      <c r="II44" s="374"/>
      <c r="IJ44" s="374"/>
      <c r="IK44" s="374"/>
      <c r="IL44" s="374"/>
      <c r="IM44" s="374"/>
      <c r="IN44" s="374"/>
      <c r="IO44" s="374"/>
      <c r="IP44" s="374"/>
      <c r="IQ44" s="374"/>
      <c r="IR44" s="374"/>
      <c r="IS44" s="374"/>
      <c r="IT44" s="374"/>
    </row>
    <row r="45" spans="1:255" x14ac:dyDescent="0.2">
      <c r="A45" s="377">
        <v>2011</v>
      </c>
      <c r="B45" s="379">
        <v>78650</v>
      </c>
      <c r="C45" s="385" t="s">
        <v>286</v>
      </c>
      <c r="D45" s="379">
        <v>80409</v>
      </c>
      <c r="E45" s="385" t="s">
        <v>286</v>
      </c>
      <c r="F45" s="379">
        <v>82113</v>
      </c>
      <c r="G45" s="385" t="s">
        <v>286</v>
      </c>
      <c r="H45" s="379">
        <v>83875</v>
      </c>
      <c r="I45" s="385" t="s">
        <v>286</v>
      </c>
      <c r="J45" s="378">
        <v>325047</v>
      </c>
      <c r="K45" s="385" t="s">
        <v>286</v>
      </c>
      <c r="L45" s="376"/>
      <c r="M45" s="376"/>
      <c r="N45" s="376"/>
      <c r="O45" s="376"/>
      <c r="P45" s="376"/>
      <c r="Q45" s="376"/>
      <c r="R45" s="376"/>
      <c r="S45" s="376"/>
      <c r="T45" s="376"/>
      <c r="U45" s="376"/>
      <c r="V45" s="376"/>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c r="DJ45" s="374"/>
      <c r="DK45" s="374"/>
      <c r="DL45" s="374"/>
      <c r="DM45" s="374"/>
      <c r="DN45" s="374"/>
      <c r="DO45" s="374"/>
      <c r="DP45" s="374"/>
      <c r="DQ45" s="374"/>
      <c r="DR45" s="374"/>
      <c r="DS45" s="374"/>
      <c r="DT45" s="374"/>
      <c r="DU45" s="374"/>
      <c r="DV45" s="374"/>
      <c r="DW45" s="374"/>
      <c r="DX45" s="374"/>
      <c r="DY45" s="374"/>
      <c r="DZ45" s="374"/>
      <c r="EA45" s="374"/>
      <c r="EB45" s="374"/>
      <c r="EC45" s="374"/>
      <c r="ED45" s="374"/>
      <c r="EE45" s="374"/>
      <c r="EF45" s="374"/>
      <c r="EG45" s="374"/>
      <c r="EH45" s="374"/>
      <c r="EI45" s="374"/>
      <c r="EJ45" s="374"/>
      <c r="EK45" s="374"/>
      <c r="EL45" s="374"/>
      <c r="EM45" s="374"/>
      <c r="EN45" s="374"/>
      <c r="EO45" s="374"/>
      <c r="EP45" s="374"/>
      <c r="EQ45" s="374"/>
      <c r="ER45" s="374"/>
      <c r="ES45" s="374"/>
      <c r="ET45" s="374"/>
      <c r="EU45" s="374"/>
      <c r="EV45" s="374"/>
      <c r="EW45" s="374"/>
      <c r="EX45" s="374"/>
      <c r="EY45" s="374"/>
      <c r="EZ45" s="374"/>
      <c r="FA45" s="374"/>
      <c r="FB45" s="374"/>
      <c r="FC45" s="374"/>
      <c r="FD45" s="374"/>
      <c r="FE45" s="374"/>
      <c r="FF45" s="374"/>
      <c r="FG45" s="374"/>
      <c r="FH45" s="374"/>
      <c r="FI45" s="374"/>
      <c r="FJ45" s="374"/>
      <c r="FK45" s="374"/>
      <c r="FL45" s="374"/>
      <c r="FM45" s="374"/>
      <c r="FN45" s="374"/>
      <c r="FO45" s="374"/>
      <c r="FP45" s="374"/>
      <c r="FQ45" s="374"/>
      <c r="FR45" s="374"/>
      <c r="FS45" s="374"/>
      <c r="FT45" s="374"/>
      <c r="FU45" s="374"/>
      <c r="FV45" s="374"/>
      <c r="FW45" s="374"/>
      <c r="FX45" s="374"/>
      <c r="FY45" s="374"/>
      <c r="FZ45" s="374"/>
      <c r="GA45" s="374"/>
      <c r="GB45" s="374"/>
      <c r="GC45" s="374"/>
      <c r="GD45" s="374"/>
      <c r="GE45" s="374"/>
      <c r="GF45" s="374"/>
      <c r="GG45" s="374"/>
      <c r="GH45" s="374"/>
      <c r="GI45" s="374"/>
      <c r="GJ45" s="374"/>
      <c r="GK45" s="374"/>
      <c r="GL45" s="374"/>
      <c r="GM45" s="374"/>
      <c r="GN45" s="374"/>
      <c r="GO45" s="374"/>
      <c r="GP45" s="374"/>
      <c r="GQ45" s="374"/>
      <c r="GR45" s="374"/>
      <c r="GS45" s="374"/>
      <c r="GT45" s="374"/>
      <c r="GU45" s="374"/>
      <c r="GV45" s="374"/>
      <c r="GW45" s="374"/>
      <c r="GX45" s="374"/>
      <c r="GY45" s="374"/>
      <c r="GZ45" s="374"/>
      <c r="HA45" s="374"/>
      <c r="HB45" s="374"/>
      <c r="HC45" s="374"/>
      <c r="HD45" s="374"/>
      <c r="HE45" s="374"/>
      <c r="HF45" s="374"/>
      <c r="HG45" s="374"/>
      <c r="HH45" s="374"/>
      <c r="HI45" s="374"/>
      <c r="HJ45" s="374"/>
      <c r="HK45" s="374"/>
      <c r="HL45" s="374"/>
      <c r="HM45" s="374"/>
      <c r="HN45" s="374"/>
      <c r="HO45" s="374"/>
      <c r="HP45" s="374"/>
      <c r="HQ45" s="374"/>
      <c r="HR45" s="374"/>
      <c r="HS45" s="374"/>
      <c r="HT45" s="374"/>
      <c r="HU45" s="374"/>
      <c r="HV45" s="374"/>
      <c r="HW45" s="374"/>
      <c r="HX45" s="374"/>
      <c r="HY45" s="374"/>
      <c r="HZ45" s="374"/>
      <c r="IA45" s="374"/>
      <c r="IB45" s="374"/>
      <c r="IC45" s="374"/>
      <c r="ID45" s="374"/>
      <c r="IE45" s="374"/>
      <c r="IF45" s="374"/>
      <c r="IG45" s="374"/>
      <c r="IH45" s="374"/>
      <c r="II45" s="374"/>
      <c r="IJ45" s="374"/>
      <c r="IK45" s="374"/>
      <c r="IL45" s="374"/>
      <c r="IM45" s="374"/>
      <c r="IN45" s="374"/>
      <c r="IO45" s="374"/>
      <c r="IP45" s="374"/>
      <c r="IQ45" s="374"/>
      <c r="IR45" s="374"/>
      <c r="IS45" s="374"/>
      <c r="IT45" s="374"/>
    </row>
    <row r="46" spans="1:255" x14ac:dyDescent="0.2">
      <c r="A46" s="377">
        <v>2012</v>
      </c>
      <c r="B46" s="379">
        <v>69749</v>
      </c>
      <c r="C46" s="385">
        <v>89794</v>
      </c>
      <c r="D46" s="379">
        <v>78888</v>
      </c>
      <c r="E46" s="385">
        <v>95309</v>
      </c>
      <c r="F46" s="379">
        <v>68617</v>
      </c>
      <c r="G46" s="385">
        <v>94617</v>
      </c>
      <c r="H46" s="379">
        <v>72487</v>
      </c>
      <c r="I46" s="385">
        <v>95272</v>
      </c>
      <c r="J46" s="378">
        <v>289741</v>
      </c>
      <c r="K46" s="385">
        <v>374992</v>
      </c>
      <c r="L46" s="376"/>
      <c r="M46" s="376"/>
      <c r="N46" s="376"/>
      <c r="O46" s="376"/>
      <c r="P46" s="376"/>
      <c r="Q46" s="376"/>
      <c r="R46" s="376"/>
      <c r="S46" s="376"/>
      <c r="T46" s="376"/>
      <c r="U46" s="376"/>
      <c r="V46" s="376"/>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c r="DJ46" s="374"/>
      <c r="DK46" s="374"/>
      <c r="DL46" s="374"/>
      <c r="DM46" s="374"/>
      <c r="DN46" s="374"/>
      <c r="DO46" s="374"/>
      <c r="DP46" s="374"/>
      <c r="DQ46" s="374"/>
      <c r="DR46" s="374"/>
      <c r="DS46" s="374"/>
      <c r="DT46" s="374"/>
      <c r="DU46" s="374"/>
      <c r="DV46" s="374"/>
      <c r="DW46" s="374"/>
      <c r="DX46" s="374"/>
      <c r="DY46" s="374"/>
      <c r="DZ46" s="374"/>
      <c r="EA46" s="374"/>
      <c r="EB46" s="374"/>
      <c r="EC46" s="374"/>
      <c r="ED46" s="374"/>
      <c r="EE46" s="374"/>
      <c r="EF46" s="374"/>
      <c r="EG46" s="374"/>
      <c r="EH46" s="374"/>
      <c r="EI46" s="374"/>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c r="FP46" s="374"/>
      <c r="FQ46" s="374"/>
      <c r="FR46" s="374"/>
      <c r="FS46" s="374"/>
      <c r="FT46" s="374"/>
      <c r="FU46" s="374"/>
      <c r="FV46" s="374"/>
      <c r="FW46" s="374"/>
      <c r="FX46" s="374"/>
      <c r="FY46" s="374"/>
      <c r="FZ46" s="374"/>
      <c r="GA46" s="374"/>
      <c r="GB46" s="374"/>
      <c r="GC46" s="374"/>
      <c r="GD46" s="374"/>
      <c r="GE46" s="374"/>
      <c r="GF46" s="374"/>
      <c r="GG46" s="374"/>
      <c r="GH46" s="374"/>
      <c r="GI46" s="374"/>
      <c r="GJ46" s="374"/>
      <c r="GK46" s="374"/>
      <c r="GL46" s="374"/>
      <c r="GM46" s="374"/>
      <c r="GN46" s="374"/>
      <c r="GO46" s="374"/>
      <c r="GP46" s="374"/>
      <c r="GQ46" s="374"/>
      <c r="GR46" s="374"/>
      <c r="GS46" s="374"/>
      <c r="GT46" s="374"/>
      <c r="GU46" s="374"/>
      <c r="GV46" s="374"/>
      <c r="GW46" s="374"/>
      <c r="GX46" s="374"/>
      <c r="GY46" s="374"/>
      <c r="GZ46" s="374"/>
      <c r="HA46" s="374"/>
      <c r="HB46" s="374"/>
      <c r="HC46" s="374"/>
      <c r="HD46" s="374"/>
      <c r="HE46" s="374"/>
      <c r="HF46" s="374"/>
      <c r="HG46" s="374"/>
      <c r="HH46" s="374"/>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74"/>
    </row>
    <row r="47" spans="1:255" x14ac:dyDescent="0.2">
      <c r="A47" s="377">
        <v>2013</v>
      </c>
      <c r="B47" s="379">
        <v>67595</v>
      </c>
      <c r="C47" s="385">
        <v>84677</v>
      </c>
      <c r="D47" s="379">
        <v>69396</v>
      </c>
      <c r="E47" s="385">
        <v>88632</v>
      </c>
      <c r="F47" s="379">
        <v>67596</v>
      </c>
      <c r="G47" s="385">
        <v>100724</v>
      </c>
      <c r="H47" s="379">
        <v>71662</v>
      </c>
      <c r="I47" s="385">
        <v>89604</v>
      </c>
      <c r="J47" s="378">
        <v>276249</v>
      </c>
      <c r="K47" s="385">
        <v>363637</v>
      </c>
      <c r="L47" s="376"/>
      <c r="M47" s="376"/>
      <c r="N47" s="376"/>
      <c r="O47" s="376"/>
      <c r="P47" s="376"/>
      <c r="Q47" s="376"/>
      <c r="R47" s="376"/>
      <c r="S47" s="376"/>
      <c r="T47" s="376"/>
      <c r="U47" s="376"/>
      <c r="V47" s="376"/>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c r="DJ47" s="374"/>
      <c r="DK47" s="374"/>
      <c r="DL47" s="374"/>
      <c r="DM47" s="374"/>
      <c r="DN47" s="374"/>
      <c r="DO47" s="374"/>
      <c r="DP47" s="374"/>
      <c r="DQ47" s="374"/>
      <c r="DR47" s="374"/>
      <c r="DS47" s="374"/>
      <c r="DT47" s="374"/>
      <c r="DU47" s="374"/>
      <c r="DV47" s="374"/>
      <c r="DW47" s="374"/>
      <c r="DX47" s="374"/>
      <c r="DY47" s="374"/>
      <c r="DZ47" s="374"/>
      <c r="EA47" s="374"/>
      <c r="EB47" s="374"/>
      <c r="EC47" s="374"/>
      <c r="ED47" s="374"/>
      <c r="EE47" s="374"/>
      <c r="EF47" s="374"/>
      <c r="EG47" s="374"/>
      <c r="EH47" s="374"/>
      <c r="EI47" s="374"/>
      <c r="EJ47" s="374"/>
      <c r="EK47" s="374"/>
      <c r="EL47" s="374"/>
      <c r="EM47" s="374"/>
      <c r="EN47" s="374"/>
      <c r="EO47" s="374"/>
      <c r="EP47" s="374"/>
      <c r="EQ47" s="374"/>
      <c r="ER47" s="374"/>
      <c r="ES47" s="374"/>
      <c r="ET47" s="374"/>
      <c r="EU47" s="374"/>
      <c r="EV47" s="374"/>
      <c r="EW47" s="374"/>
      <c r="EX47" s="374"/>
      <c r="EY47" s="374"/>
      <c r="EZ47" s="374"/>
      <c r="FA47" s="374"/>
      <c r="FB47" s="374"/>
      <c r="FC47" s="374"/>
      <c r="FD47" s="374"/>
      <c r="FE47" s="374"/>
      <c r="FF47" s="374"/>
      <c r="FG47" s="374"/>
      <c r="FH47" s="374"/>
      <c r="FI47" s="374"/>
      <c r="FJ47" s="374"/>
      <c r="FK47" s="374"/>
      <c r="FL47" s="374"/>
      <c r="FM47" s="374"/>
      <c r="FN47" s="374"/>
      <c r="FO47" s="374"/>
      <c r="FP47" s="374"/>
      <c r="FQ47" s="374"/>
      <c r="FR47" s="374"/>
      <c r="FS47" s="374"/>
      <c r="FT47" s="374"/>
      <c r="FU47" s="374"/>
      <c r="FV47" s="374"/>
      <c r="FW47" s="374"/>
      <c r="FX47" s="374"/>
      <c r="FY47" s="374"/>
      <c r="FZ47" s="374"/>
      <c r="GA47" s="374"/>
      <c r="GB47" s="374"/>
      <c r="GC47" s="374"/>
      <c r="GD47" s="374"/>
      <c r="GE47" s="374"/>
      <c r="GF47" s="374"/>
      <c r="GG47" s="374"/>
      <c r="GH47" s="374"/>
      <c r="GI47" s="374"/>
      <c r="GJ47" s="374"/>
      <c r="GK47" s="374"/>
      <c r="GL47" s="374"/>
      <c r="GM47" s="374"/>
      <c r="GN47" s="374"/>
      <c r="GO47" s="374"/>
      <c r="GP47" s="374"/>
      <c r="GQ47" s="374"/>
      <c r="GR47" s="374"/>
      <c r="GS47" s="374"/>
      <c r="GT47" s="374"/>
      <c r="GU47" s="374"/>
      <c r="GV47" s="374"/>
      <c r="GW47" s="374"/>
      <c r="GX47" s="374"/>
      <c r="GY47" s="374"/>
      <c r="GZ47" s="374"/>
      <c r="HA47" s="374"/>
      <c r="HB47" s="374"/>
      <c r="HC47" s="374"/>
      <c r="HD47" s="374"/>
      <c r="HE47" s="374"/>
      <c r="HF47" s="374"/>
      <c r="HG47" s="374"/>
      <c r="HH47" s="374"/>
      <c r="HI47" s="374"/>
      <c r="HJ47" s="374"/>
      <c r="HK47" s="374"/>
      <c r="HL47" s="374"/>
      <c r="HM47" s="374"/>
      <c r="HN47" s="374"/>
      <c r="HO47" s="374"/>
      <c r="HP47" s="374"/>
      <c r="HQ47" s="374"/>
      <c r="HR47" s="374"/>
      <c r="HS47" s="374"/>
      <c r="HT47" s="374"/>
      <c r="HU47" s="374"/>
      <c r="HV47" s="374"/>
      <c r="HW47" s="374"/>
      <c r="HX47" s="374"/>
      <c r="HY47" s="374"/>
      <c r="HZ47" s="374"/>
      <c r="IA47" s="374"/>
      <c r="IB47" s="374"/>
      <c r="IC47" s="374"/>
      <c r="ID47" s="374"/>
      <c r="IE47" s="374"/>
      <c r="IF47" s="374"/>
      <c r="IG47" s="374"/>
      <c r="IH47" s="374"/>
      <c r="II47" s="374"/>
      <c r="IJ47" s="374"/>
      <c r="IK47" s="374"/>
      <c r="IL47" s="374"/>
      <c r="IM47" s="374"/>
      <c r="IN47" s="374"/>
      <c r="IO47" s="374"/>
      <c r="IP47" s="374"/>
      <c r="IQ47" s="374"/>
      <c r="IR47" s="374"/>
      <c r="IS47" s="374"/>
      <c r="IT47" s="374"/>
      <c r="IU47" s="374"/>
    </row>
    <row r="48" spans="1:255" x14ac:dyDescent="0.2">
      <c r="A48" s="377">
        <v>2014</v>
      </c>
      <c r="B48" s="379">
        <v>61154</v>
      </c>
      <c r="C48" s="385">
        <v>81592</v>
      </c>
      <c r="D48" s="379">
        <v>75094</v>
      </c>
      <c r="E48" s="385">
        <v>101602</v>
      </c>
      <c r="F48" s="379">
        <v>64366</v>
      </c>
      <c r="G48" s="385">
        <v>102602</v>
      </c>
      <c r="H48" s="379">
        <v>67166</v>
      </c>
      <c r="I48" s="385">
        <v>89397</v>
      </c>
      <c r="J48" s="378">
        <v>267780</v>
      </c>
      <c r="K48" s="385">
        <v>375192</v>
      </c>
      <c r="L48" s="376"/>
      <c r="M48" s="376"/>
      <c r="N48" s="376"/>
      <c r="O48" s="376"/>
      <c r="P48" s="376"/>
      <c r="Q48" s="376"/>
      <c r="R48" s="376"/>
      <c r="S48" s="376"/>
      <c r="T48" s="376"/>
      <c r="U48" s="376"/>
      <c r="V48" s="376"/>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c r="DL48" s="374"/>
      <c r="DM48" s="374"/>
      <c r="DN48" s="374"/>
      <c r="DO48" s="374"/>
      <c r="DP48" s="374"/>
      <c r="DQ48" s="374"/>
      <c r="DR48" s="374"/>
      <c r="DS48" s="374"/>
      <c r="DT48" s="374"/>
      <c r="DU48" s="374"/>
      <c r="DV48" s="374"/>
      <c r="DW48" s="374"/>
      <c r="DX48" s="374"/>
      <c r="DY48" s="374"/>
      <c r="DZ48" s="374"/>
      <c r="EA48" s="374"/>
      <c r="EB48" s="374"/>
      <c r="EC48" s="374"/>
      <c r="ED48" s="374"/>
      <c r="EE48" s="374"/>
      <c r="EF48" s="374"/>
      <c r="EG48" s="374"/>
      <c r="EH48" s="374"/>
      <c r="EI48" s="374"/>
      <c r="EJ48" s="374"/>
      <c r="EK48" s="374"/>
      <c r="EL48" s="374"/>
      <c r="EM48" s="374"/>
      <c r="EN48" s="374"/>
      <c r="EO48" s="374"/>
      <c r="EP48" s="374"/>
      <c r="EQ48" s="374"/>
      <c r="ER48" s="374"/>
      <c r="ES48" s="374"/>
      <c r="ET48" s="374"/>
      <c r="EU48" s="374"/>
      <c r="EV48" s="374"/>
      <c r="EW48" s="374"/>
      <c r="EX48" s="374"/>
      <c r="EY48" s="374"/>
      <c r="EZ48" s="374"/>
      <c r="FA48" s="374"/>
      <c r="FB48" s="374"/>
      <c r="FC48" s="374"/>
      <c r="FD48" s="374"/>
      <c r="FE48" s="374"/>
      <c r="FF48" s="374"/>
      <c r="FG48" s="374"/>
      <c r="FH48" s="374"/>
      <c r="FI48" s="374"/>
      <c r="FJ48" s="374"/>
      <c r="FK48" s="374"/>
      <c r="FL48" s="374"/>
      <c r="FM48" s="374"/>
      <c r="FN48" s="374"/>
      <c r="FO48" s="374"/>
      <c r="FP48" s="374"/>
      <c r="FQ48" s="374"/>
      <c r="FR48" s="374"/>
      <c r="FS48" s="374"/>
      <c r="FT48" s="374"/>
      <c r="FU48" s="374"/>
      <c r="FV48" s="374"/>
      <c r="FW48" s="374"/>
      <c r="FX48" s="374"/>
      <c r="FY48" s="374"/>
      <c r="FZ48" s="374"/>
      <c r="GA48" s="374"/>
      <c r="GB48" s="374"/>
      <c r="GC48" s="374"/>
      <c r="GD48" s="374"/>
      <c r="GE48" s="374"/>
      <c r="GF48" s="374"/>
      <c r="GG48" s="374"/>
      <c r="GH48" s="374"/>
      <c r="GI48" s="374"/>
      <c r="GJ48" s="374"/>
      <c r="GK48" s="374"/>
      <c r="GL48" s="374"/>
      <c r="GM48" s="374"/>
      <c r="GN48" s="374"/>
      <c r="GO48" s="374"/>
      <c r="GP48" s="374"/>
      <c r="GQ48" s="374"/>
      <c r="GR48" s="374"/>
      <c r="GS48" s="374"/>
      <c r="GT48" s="374"/>
      <c r="GU48" s="374"/>
      <c r="GV48" s="374"/>
      <c r="GW48" s="374"/>
      <c r="GX48" s="374"/>
      <c r="GY48" s="374"/>
      <c r="GZ48" s="374"/>
      <c r="HA48" s="374"/>
      <c r="HB48" s="374"/>
      <c r="HC48" s="374"/>
      <c r="HD48" s="374"/>
      <c r="HE48" s="374"/>
      <c r="HF48" s="374"/>
      <c r="HG48" s="374"/>
      <c r="HH48" s="374"/>
      <c r="HI48" s="374"/>
      <c r="HJ48" s="374"/>
      <c r="HK48" s="374"/>
      <c r="HL48" s="374"/>
      <c r="HM48" s="374"/>
      <c r="HN48" s="374"/>
      <c r="HO48" s="374"/>
      <c r="HP48" s="374"/>
      <c r="HQ48" s="374"/>
      <c r="HR48" s="374"/>
      <c r="HS48" s="374"/>
      <c r="HT48" s="374"/>
      <c r="HU48" s="374"/>
      <c r="HV48" s="374"/>
      <c r="HW48" s="374"/>
      <c r="HX48" s="374"/>
      <c r="HY48" s="374"/>
      <c r="HZ48" s="374"/>
      <c r="IA48" s="374"/>
      <c r="IB48" s="374"/>
      <c r="IC48" s="374"/>
      <c r="ID48" s="374"/>
      <c r="IE48" s="374"/>
      <c r="IF48" s="374"/>
      <c r="IG48" s="374"/>
      <c r="IH48" s="374"/>
      <c r="II48" s="374"/>
      <c r="IJ48" s="374"/>
      <c r="IK48" s="374"/>
      <c r="IL48" s="374"/>
      <c r="IM48" s="374"/>
      <c r="IN48" s="374"/>
      <c r="IO48" s="374"/>
      <c r="IP48" s="374"/>
      <c r="IQ48" s="374"/>
      <c r="IR48" s="374"/>
      <c r="IS48" s="374"/>
      <c r="IT48" s="374"/>
      <c r="IU48" s="374"/>
    </row>
    <row r="49" spans="1:255" x14ac:dyDescent="0.2">
      <c r="A49" s="377">
        <v>2015</v>
      </c>
      <c r="B49" s="378" t="s">
        <v>286</v>
      </c>
      <c r="C49" s="378">
        <v>92002</v>
      </c>
      <c r="D49" s="378" t="s">
        <v>286</v>
      </c>
      <c r="E49" s="378">
        <v>106860</v>
      </c>
      <c r="F49" s="378" t="s">
        <v>286</v>
      </c>
      <c r="G49" s="378">
        <v>99724</v>
      </c>
      <c r="H49" s="378" t="s">
        <v>286</v>
      </c>
      <c r="I49" s="378">
        <v>118047</v>
      </c>
      <c r="J49" s="378" t="s">
        <v>286</v>
      </c>
      <c r="K49" s="378">
        <v>416633</v>
      </c>
      <c r="L49" s="376"/>
      <c r="M49" s="376"/>
      <c r="N49" s="376"/>
      <c r="O49" s="376"/>
      <c r="P49" s="376"/>
      <c r="Q49" s="376"/>
      <c r="R49" s="376"/>
      <c r="S49" s="376"/>
      <c r="T49" s="376"/>
      <c r="U49" s="376"/>
      <c r="V49" s="376"/>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374"/>
      <c r="EN49" s="374"/>
      <c r="EO49" s="374"/>
      <c r="EP49" s="374"/>
      <c r="EQ49" s="374"/>
      <c r="ER49" s="374"/>
      <c r="ES49" s="374"/>
      <c r="ET49" s="374"/>
      <c r="EU49" s="374"/>
      <c r="EV49" s="374"/>
      <c r="EW49" s="374"/>
      <c r="EX49" s="374"/>
      <c r="EY49" s="374"/>
      <c r="EZ49" s="374"/>
      <c r="FA49" s="374"/>
      <c r="FB49" s="374"/>
      <c r="FC49" s="374"/>
      <c r="FD49" s="374"/>
      <c r="FE49" s="374"/>
      <c r="FF49" s="374"/>
      <c r="FG49" s="374"/>
      <c r="FH49" s="374"/>
      <c r="FI49" s="374"/>
      <c r="FJ49" s="374"/>
      <c r="FK49" s="374"/>
      <c r="FL49" s="374"/>
      <c r="FM49" s="374"/>
      <c r="FN49" s="374"/>
      <c r="FO49" s="374"/>
      <c r="FP49" s="374"/>
      <c r="FQ49" s="374"/>
      <c r="FR49" s="374"/>
      <c r="FS49" s="374"/>
      <c r="FT49" s="374"/>
      <c r="FU49" s="374"/>
      <c r="FV49" s="374"/>
      <c r="FW49" s="374"/>
      <c r="FX49" s="374"/>
      <c r="FY49" s="374"/>
      <c r="FZ49" s="374"/>
      <c r="GA49" s="374"/>
      <c r="GB49" s="374"/>
      <c r="GC49" s="374"/>
      <c r="GD49" s="374"/>
      <c r="GE49" s="374"/>
      <c r="GF49" s="374"/>
      <c r="GG49" s="374"/>
      <c r="GH49" s="374"/>
      <c r="GI49" s="374"/>
      <c r="GJ49" s="374"/>
      <c r="GK49" s="374"/>
      <c r="GL49" s="374"/>
      <c r="GM49" s="374"/>
      <c r="GN49" s="374"/>
      <c r="GO49" s="374"/>
      <c r="GP49" s="374"/>
      <c r="GQ49" s="374"/>
      <c r="GR49" s="374"/>
      <c r="GS49" s="374"/>
      <c r="GT49" s="374"/>
      <c r="GU49" s="374"/>
      <c r="GV49" s="374"/>
      <c r="GW49" s="374"/>
      <c r="GX49" s="374"/>
      <c r="GY49" s="374"/>
      <c r="GZ49" s="374"/>
      <c r="HA49" s="374"/>
      <c r="HB49" s="374"/>
      <c r="HC49" s="374"/>
      <c r="HD49" s="374"/>
      <c r="HE49" s="374"/>
      <c r="HF49" s="374"/>
      <c r="HG49" s="374"/>
      <c r="HH49" s="374"/>
      <c r="HI49" s="374"/>
      <c r="HJ49" s="374"/>
      <c r="HK49" s="374"/>
      <c r="HL49" s="374"/>
      <c r="HM49" s="374"/>
      <c r="HN49" s="374"/>
      <c r="HO49" s="374"/>
      <c r="HP49" s="374"/>
      <c r="HQ49" s="374"/>
      <c r="HR49" s="374"/>
      <c r="HS49" s="374"/>
      <c r="HT49" s="374"/>
      <c r="HU49" s="374"/>
      <c r="HV49" s="374"/>
      <c r="HW49" s="374"/>
      <c r="HX49" s="374"/>
      <c r="HY49" s="374"/>
      <c r="HZ49" s="374"/>
      <c r="IA49" s="374"/>
      <c r="IB49" s="374"/>
      <c r="IC49" s="374"/>
      <c r="ID49" s="374"/>
      <c r="IE49" s="374"/>
      <c r="IF49" s="374"/>
      <c r="IG49" s="374"/>
      <c r="IH49" s="374"/>
      <c r="II49" s="374"/>
      <c r="IJ49" s="374"/>
      <c r="IK49" s="374"/>
      <c r="IL49" s="374"/>
      <c r="IM49" s="374"/>
      <c r="IN49" s="374"/>
      <c r="IO49" s="374"/>
      <c r="IP49" s="374"/>
      <c r="IQ49" s="374"/>
      <c r="IR49" s="374"/>
      <c r="IS49" s="374"/>
      <c r="IT49" s="374"/>
      <c r="IU49" s="374"/>
    </row>
    <row r="50" spans="1:255" s="387" customFormat="1" x14ac:dyDescent="0.2">
      <c r="A50" s="377">
        <v>2016</v>
      </c>
      <c r="B50" s="378" t="s">
        <v>286</v>
      </c>
      <c r="C50" s="378">
        <v>105135</v>
      </c>
      <c r="D50" s="378" t="s">
        <v>286</v>
      </c>
      <c r="E50" s="378">
        <v>121988</v>
      </c>
      <c r="F50" s="378" t="s">
        <v>286</v>
      </c>
      <c r="G50" s="378">
        <v>91151</v>
      </c>
      <c r="H50" s="378" t="s">
        <v>286</v>
      </c>
      <c r="I50" s="378">
        <v>108621</v>
      </c>
      <c r="J50" s="378" t="s">
        <v>286</v>
      </c>
      <c r="K50" s="378">
        <v>426895</v>
      </c>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c r="EF50" s="376"/>
      <c r="EG50" s="376"/>
      <c r="EH50" s="376"/>
      <c r="EI50" s="376"/>
      <c r="EJ50" s="376"/>
      <c r="EK50" s="376"/>
      <c r="EL50" s="376"/>
      <c r="EM50" s="376"/>
      <c r="EN50" s="376"/>
      <c r="EO50" s="376"/>
      <c r="EP50" s="376"/>
      <c r="EQ50" s="376"/>
      <c r="ER50" s="376"/>
      <c r="ES50" s="376"/>
      <c r="ET50" s="376"/>
      <c r="EU50" s="376"/>
      <c r="EV50" s="376"/>
      <c r="EW50" s="376"/>
      <c r="EX50" s="376"/>
      <c r="EY50" s="376"/>
      <c r="EZ50" s="376"/>
      <c r="FA50" s="376"/>
      <c r="FB50" s="376"/>
      <c r="FC50" s="376"/>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row>
    <row r="51" spans="1:255" ht="13.5" thickBot="1" x14ac:dyDescent="0.25">
      <c r="A51" s="380">
        <v>2017</v>
      </c>
      <c r="B51" s="381" t="s">
        <v>286</v>
      </c>
      <c r="C51" s="381">
        <v>105989</v>
      </c>
      <c r="D51" s="381" t="s">
        <v>286</v>
      </c>
      <c r="E51" s="381">
        <v>124571</v>
      </c>
      <c r="F51" s="381" t="s">
        <v>286</v>
      </c>
      <c r="G51" s="381">
        <v>102018</v>
      </c>
      <c r="H51" s="381" t="s">
        <v>286</v>
      </c>
      <c r="I51" s="381">
        <v>116812</v>
      </c>
      <c r="J51" s="381" t="s">
        <v>286</v>
      </c>
      <c r="K51" s="381">
        <v>449390</v>
      </c>
      <c r="L51" s="376"/>
      <c r="M51" s="376"/>
      <c r="N51" s="376"/>
      <c r="O51" s="376"/>
      <c r="P51" s="376"/>
      <c r="Q51" s="376"/>
      <c r="R51" s="376"/>
      <c r="S51" s="376"/>
      <c r="T51" s="376"/>
      <c r="U51" s="376"/>
      <c r="V51" s="376"/>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4"/>
      <c r="EM51" s="374"/>
      <c r="EN51" s="374"/>
      <c r="EO51" s="374"/>
      <c r="EP51" s="374"/>
      <c r="EQ51" s="374"/>
      <c r="ER51" s="374"/>
      <c r="ES51" s="374"/>
      <c r="ET51" s="374"/>
      <c r="EU51" s="374"/>
      <c r="EV51" s="374"/>
      <c r="EW51" s="374"/>
      <c r="EX51" s="374"/>
      <c r="EY51" s="374"/>
      <c r="EZ51" s="374"/>
      <c r="FA51" s="374"/>
      <c r="FB51" s="374"/>
      <c r="FC51" s="374"/>
      <c r="FD51" s="374"/>
      <c r="FE51" s="374"/>
      <c r="FF51" s="374"/>
      <c r="FG51" s="374"/>
      <c r="FH51" s="374"/>
      <c r="FI51" s="374"/>
      <c r="FJ51" s="374"/>
      <c r="FK51" s="374"/>
      <c r="FL51" s="374"/>
      <c r="FM51" s="374"/>
      <c r="FN51" s="374"/>
      <c r="FO51" s="374"/>
      <c r="FP51" s="374"/>
      <c r="FQ51" s="374"/>
      <c r="FR51" s="374"/>
      <c r="FS51" s="374"/>
      <c r="FT51" s="374"/>
      <c r="FU51" s="374"/>
      <c r="FV51" s="374"/>
      <c r="FW51" s="374"/>
      <c r="FX51" s="374"/>
      <c r="FY51" s="374"/>
      <c r="FZ51" s="374"/>
      <c r="GA51" s="374"/>
      <c r="GB51" s="374"/>
      <c r="GC51" s="374"/>
      <c r="GD51" s="374"/>
      <c r="GE51" s="374"/>
      <c r="GF51" s="374"/>
      <c r="GG51" s="374"/>
      <c r="GH51" s="374"/>
      <c r="GI51" s="374"/>
      <c r="GJ51" s="374"/>
      <c r="GK51" s="374"/>
      <c r="GL51" s="374"/>
      <c r="GM51" s="374"/>
      <c r="GN51" s="374"/>
      <c r="GO51" s="374"/>
      <c r="GP51" s="374"/>
      <c r="GQ51" s="374"/>
      <c r="GR51" s="374"/>
      <c r="GS51" s="374"/>
      <c r="GT51" s="374"/>
      <c r="GU51" s="374"/>
      <c r="GV51" s="374"/>
      <c r="GW51" s="374"/>
      <c r="GX51" s="374"/>
      <c r="GY51" s="374"/>
      <c r="GZ51" s="374"/>
      <c r="HA51" s="374"/>
      <c r="HB51" s="374"/>
      <c r="HC51" s="374"/>
      <c r="HD51" s="374"/>
      <c r="HE51" s="374"/>
      <c r="HF51" s="374"/>
      <c r="HG51" s="374"/>
      <c r="HH51" s="374"/>
      <c r="HI51" s="374"/>
      <c r="HJ51" s="374"/>
      <c r="HK51" s="374"/>
      <c r="HL51" s="374"/>
      <c r="HM51" s="374"/>
      <c r="HN51" s="374"/>
      <c r="HO51" s="374"/>
      <c r="HP51" s="374"/>
      <c r="HQ51" s="374"/>
      <c r="HR51" s="374"/>
      <c r="HS51" s="374"/>
      <c r="HT51" s="374"/>
      <c r="HU51" s="374"/>
      <c r="HV51" s="374"/>
      <c r="HW51" s="374"/>
      <c r="HX51" s="374"/>
      <c r="HY51" s="374"/>
      <c r="HZ51" s="374"/>
      <c r="IA51" s="374"/>
      <c r="IB51" s="374"/>
      <c r="IC51" s="374"/>
      <c r="ID51" s="374"/>
      <c r="IE51" s="374"/>
      <c r="IF51" s="374"/>
      <c r="IG51" s="374"/>
      <c r="IH51" s="374"/>
      <c r="II51" s="374"/>
      <c r="IJ51" s="374"/>
      <c r="IK51" s="374"/>
      <c r="IL51" s="374"/>
      <c r="IM51" s="374"/>
      <c r="IN51" s="374"/>
      <c r="IO51" s="374"/>
      <c r="IP51" s="374"/>
      <c r="IQ51" s="374"/>
      <c r="IR51" s="374"/>
      <c r="IS51" s="374"/>
      <c r="IT51" s="374"/>
      <c r="IU51" s="374"/>
    </row>
    <row r="52" spans="1:255" x14ac:dyDescent="0.2">
      <c r="L52" s="376"/>
      <c r="M52" s="376"/>
      <c r="N52" s="376"/>
      <c r="O52" s="376"/>
      <c r="P52" s="376"/>
      <c r="Q52" s="376"/>
      <c r="R52" s="376"/>
      <c r="S52" s="376"/>
      <c r="T52" s="376"/>
      <c r="U52" s="376"/>
      <c r="V52" s="376"/>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c r="DL52" s="374"/>
      <c r="DM52" s="374"/>
      <c r="DN52" s="374"/>
      <c r="DO52" s="374"/>
      <c r="DP52" s="374"/>
      <c r="DQ52" s="374"/>
      <c r="DR52" s="374"/>
      <c r="DS52" s="374"/>
      <c r="DT52" s="374"/>
      <c r="DU52" s="374"/>
      <c r="DV52" s="374"/>
      <c r="DW52" s="374"/>
      <c r="DX52" s="374"/>
      <c r="DY52" s="374"/>
      <c r="DZ52" s="374"/>
      <c r="EA52" s="374"/>
      <c r="EB52" s="374"/>
      <c r="EC52" s="374"/>
      <c r="ED52" s="374"/>
      <c r="EE52" s="374"/>
      <c r="EF52" s="374"/>
      <c r="EG52" s="374"/>
      <c r="EH52" s="374"/>
      <c r="EI52" s="374"/>
      <c r="EJ52" s="374"/>
      <c r="EK52" s="374"/>
      <c r="EL52" s="374"/>
      <c r="EM52" s="374"/>
      <c r="EN52" s="374"/>
      <c r="EO52" s="374"/>
      <c r="EP52" s="374"/>
      <c r="EQ52" s="374"/>
      <c r="ER52" s="374"/>
      <c r="ES52" s="374"/>
      <c r="ET52" s="374"/>
      <c r="EU52" s="374"/>
      <c r="EV52" s="374"/>
      <c r="EW52" s="374"/>
      <c r="EX52" s="374"/>
      <c r="EY52" s="374"/>
      <c r="EZ52" s="374"/>
      <c r="FA52" s="374"/>
      <c r="FB52" s="374"/>
      <c r="FC52" s="374"/>
      <c r="FD52" s="374"/>
      <c r="FE52" s="374"/>
      <c r="FF52" s="374"/>
      <c r="FG52" s="374"/>
      <c r="FH52" s="374"/>
      <c r="FI52" s="374"/>
      <c r="FJ52" s="374"/>
      <c r="FK52" s="374"/>
      <c r="FL52" s="374"/>
      <c r="FM52" s="374"/>
      <c r="FN52" s="374"/>
      <c r="FO52" s="374"/>
      <c r="FP52" s="374"/>
      <c r="FQ52" s="374"/>
      <c r="FR52" s="374"/>
      <c r="FS52" s="374"/>
      <c r="FT52" s="374"/>
      <c r="FU52" s="374"/>
      <c r="FV52" s="374"/>
      <c r="FW52" s="374"/>
      <c r="FX52" s="374"/>
      <c r="FY52" s="374"/>
      <c r="FZ52" s="374"/>
      <c r="GA52" s="374"/>
      <c r="GB52" s="374"/>
      <c r="GC52" s="374"/>
      <c r="GD52" s="374"/>
      <c r="GE52" s="374"/>
      <c r="GF52" s="374"/>
      <c r="GG52" s="374"/>
      <c r="GH52" s="374"/>
      <c r="GI52" s="374"/>
      <c r="GJ52" s="374"/>
      <c r="GK52" s="374"/>
      <c r="GL52" s="374"/>
      <c r="GM52" s="374"/>
      <c r="GN52" s="374"/>
      <c r="GO52" s="374"/>
      <c r="GP52" s="374"/>
      <c r="GQ52" s="374"/>
      <c r="GR52" s="374"/>
      <c r="GS52" s="374"/>
      <c r="GT52" s="374"/>
      <c r="GU52" s="374"/>
      <c r="GV52" s="374"/>
      <c r="GW52" s="374"/>
      <c r="GX52" s="374"/>
      <c r="GY52" s="374"/>
      <c r="GZ52" s="374"/>
      <c r="HA52" s="374"/>
      <c r="HB52" s="374"/>
      <c r="HC52" s="374"/>
      <c r="HD52" s="374"/>
      <c r="HE52" s="374"/>
      <c r="HF52" s="374"/>
      <c r="HG52" s="374"/>
      <c r="HH52" s="374"/>
      <c r="HI52" s="374"/>
      <c r="HJ52" s="374"/>
      <c r="HK52" s="374"/>
      <c r="HL52" s="374"/>
      <c r="HM52" s="374"/>
      <c r="HN52" s="374"/>
      <c r="HO52" s="374"/>
      <c r="HP52" s="374"/>
      <c r="HQ52" s="374"/>
      <c r="HR52" s="374"/>
      <c r="HS52" s="374"/>
      <c r="HT52" s="374"/>
      <c r="HU52" s="374"/>
      <c r="HV52" s="374"/>
      <c r="HW52" s="374"/>
      <c r="HX52" s="374"/>
      <c r="HY52" s="374"/>
      <c r="HZ52" s="374"/>
      <c r="IA52" s="374"/>
      <c r="IB52" s="374"/>
      <c r="IC52" s="374"/>
      <c r="ID52" s="374"/>
      <c r="IE52" s="374"/>
      <c r="IF52" s="374"/>
      <c r="IG52" s="374"/>
      <c r="IH52" s="374"/>
      <c r="II52" s="374"/>
      <c r="IJ52" s="374"/>
      <c r="IK52" s="374"/>
      <c r="IL52" s="374"/>
      <c r="IM52" s="374"/>
      <c r="IN52" s="374"/>
      <c r="IO52" s="374"/>
      <c r="IP52" s="374"/>
      <c r="IQ52" s="374"/>
      <c r="IR52" s="374"/>
      <c r="IS52" s="374"/>
      <c r="IT52" s="374"/>
      <c r="IU52" s="374"/>
    </row>
    <row r="53" spans="1:255" x14ac:dyDescent="0.2">
      <c r="A53" s="377"/>
      <c r="B53" s="378"/>
      <c r="C53" s="378"/>
      <c r="D53" s="378"/>
      <c r="E53" s="378"/>
      <c r="F53" s="378"/>
      <c r="G53" s="378"/>
      <c r="H53" s="378"/>
      <c r="I53" s="378"/>
      <c r="J53" s="378"/>
      <c r="K53" s="378"/>
      <c r="L53" s="376"/>
      <c r="M53" s="376"/>
      <c r="N53" s="376"/>
      <c r="O53" s="376"/>
      <c r="P53" s="376"/>
      <c r="Q53" s="376"/>
      <c r="R53" s="376"/>
      <c r="S53" s="376"/>
      <c r="T53" s="376"/>
      <c r="U53" s="376"/>
      <c r="V53" s="376"/>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4"/>
      <c r="DR53" s="374"/>
      <c r="DS53" s="374"/>
      <c r="DT53" s="374"/>
      <c r="DU53" s="374"/>
      <c r="DV53" s="374"/>
      <c r="DW53" s="374"/>
      <c r="DX53" s="374"/>
      <c r="DY53" s="374"/>
      <c r="DZ53" s="374"/>
      <c r="EA53" s="374"/>
      <c r="EB53" s="374"/>
      <c r="EC53" s="374"/>
      <c r="ED53" s="374"/>
      <c r="EE53" s="374"/>
      <c r="EF53" s="374"/>
      <c r="EG53" s="374"/>
      <c r="EH53" s="374"/>
      <c r="EI53" s="374"/>
      <c r="EJ53" s="374"/>
      <c r="EK53" s="374"/>
      <c r="EL53" s="374"/>
      <c r="EM53" s="374"/>
      <c r="EN53" s="374"/>
      <c r="EO53" s="374"/>
      <c r="EP53" s="374"/>
      <c r="EQ53" s="374"/>
      <c r="ER53" s="374"/>
      <c r="ES53" s="374"/>
      <c r="ET53" s="374"/>
      <c r="EU53" s="374"/>
      <c r="EV53" s="374"/>
      <c r="EW53" s="374"/>
      <c r="EX53" s="374"/>
      <c r="EY53" s="374"/>
      <c r="EZ53" s="374"/>
      <c r="FA53" s="374"/>
      <c r="FB53" s="374"/>
      <c r="FC53" s="374"/>
      <c r="FD53" s="374"/>
      <c r="FE53" s="374"/>
      <c r="FF53" s="374"/>
      <c r="FG53" s="374"/>
      <c r="FH53" s="374"/>
      <c r="FI53" s="374"/>
      <c r="FJ53" s="374"/>
      <c r="FK53" s="374"/>
      <c r="FL53" s="374"/>
      <c r="FM53" s="374"/>
      <c r="FN53" s="374"/>
      <c r="FO53" s="374"/>
      <c r="FP53" s="374"/>
      <c r="FQ53" s="374"/>
      <c r="FR53" s="374"/>
      <c r="FS53" s="374"/>
      <c r="FT53" s="374"/>
      <c r="FU53" s="374"/>
      <c r="FV53" s="374"/>
      <c r="FW53" s="374"/>
      <c r="FX53" s="374"/>
      <c r="FY53" s="374"/>
      <c r="FZ53" s="374"/>
      <c r="GA53" s="374"/>
      <c r="GB53" s="374"/>
      <c r="GC53" s="374"/>
      <c r="GD53" s="374"/>
      <c r="GE53" s="374"/>
      <c r="GF53" s="374"/>
      <c r="GG53" s="374"/>
      <c r="GH53" s="374"/>
      <c r="GI53" s="374"/>
      <c r="GJ53" s="374"/>
      <c r="GK53" s="374"/>
      <c r="GL53" s="374"/>
      <c r="GM53" s="374"/>
      <c r="GN53" s="374"/>
      <c r="GO53" s="374"/>
      <c r="GP53" s="374"/>
      <c r="GQ53" s="374"/>
      <c r="GR53" s="374"/>
      <c r="GS53" s="374"/>
      <c r="GT53" s="374"/>
      <c r="GU53" s="374"/>
      <c r="GV53" s="374"/>
      <c r="GW53" s="374"/>
      <c r="GX53" s="374"/>
      <c r="GY53" s="374"/>
      <c r="GZ53" s="374"/>
      <c r="HA53" s="374"/>
      <c r="HB53" s="374"/>
      <c r="HC53" s="374"/>
      <c r="HD53" s="374"/>
      <c r="HE53" s="374"/>
      <c r="HF53" s="374"/>
      <c r="HG53" s="374"/>
      <c r="HH53" s="374"/>
      <c r="HI53" s="374"/>
      <c r="HJ53" s="374"/>
      <c r="HK53" s="374"/>
      <c r="HL53" s="374"/>
      <c r="HM53" s="374"/>
      <c r="HN53" s="374"/>
      <c r="HO53" s="374"/>
      <c r="HP53" s="374"/>
      <c r="HQ53" s="374"/>
      <c r="HR53" s="374"/>
      <c r="HS53" s="374"/>
      <c r="HT53" s="374"/>
      <c r="HU53" s="374"/>
      <c r="HV53" s="374"/>
      <c r="HW53" s="374"/>
      <c r="HX53" s="374"/>
      <c r="HY53" s="374"/>
      <c r="HZ53" s="374"/>
      <c r="IA53" s="374"/>
      <c r="IB53" s="374"/>
      <c r="IC53" s="374"/>
      <c r="ID53" s="374"/>
      <c r="IE53" s="374"/>
      <c r="IF53" s="374"/>
      <c r="IG53" s="374"/>
      <c r="IH53" s="374"/>
      <c r="II53" s="374"/>
      <c r="IJ53" s="374"/>
      <c r="IK53" s="374"/>
      <c r="IL53" s="374"/>
      <c r="IM53" s="374"/>
      <c r="IN53" s="374"/>
      <c r="IO53" s="374"/>
      <c r="IP53" s="374"/>
      <c r="IQ53" s="374"/>
      <c r="IR53" s="374"/>
      <c r="IS53" s="374"/>
      <c r="IT53" s="374"/>
      <c r="IU53" s="374"/>
    </row>
    <row r="54" spans="1:255" x14ac:dyDescent="0.2">
      <c r="A54" s="529" t="s">
        <v>396</v>
      </c>
      <c r="B54" s="529"/>
      <c r="C54" s="529"/>
      <c r="D54" s="529"/>
      <c r="E54" s="529"/>
      <c r="F54" s="529"/>
      <c r="G54" s="529"/>
      <c r="H54" s="529"/>
      <c r="I54" s="529"/>
      <c r="J54" s="529"/>
      <c r="K54" s="529"/>
      <c r="L54" s="368"/>
      <c r="M54" s="368"/>
      <c r="N54" s="368"/>
      <c r="O54" s="368"/>
      <c r="P54" s="368"/>
      <c r="Q54" s="368"/>
      <c r="R54" s="368"/>
      <c r="S54" s="368"/>
      <c r="T54" s="368"/>
      <c r="U54" s="368"/>
      <c r="V54" s="368"/>
      <c r="W54" s="367"/>
      <c r="X54" s="367"/>
      <c r="Y54" s="367"/>
      <c r="Z54" s="367"/>
      <c r="AA54" s="368"/>
      <c r="AB54" s="368"/>
      <c r="AC54" s="368"/>
    </row>
    <row r="55" spans="1:255" x14ac:dyDescent="0.2">
      <c r="A55" s="383"/>
      <c r="B55" s="528" t="s">
        <v>380</v>
      </c>
      <c r="C55" s="528"/>
      <c r="D55" s="528" t="s">
        <v>381</v>
      </c>
      <c r="E55" s="528"/>
      <c r="F55" s="528" t="s">
        <v>382</v>
      </c>
      <c r="G55" s="528"/>
      <c r="H55" s="528" t="s">
        <v>383</v>
      </c>
      <c r="I55" s="528"/>
      <c r="J55" s="528" t="s">
        <v>384</v>
      </c>
      <c r="K55" s="528"/>
      <c r="L55" s="368"/>
      <c r="M55" s="368"/>
      <c r="N55" s="368"/>
      <c r="O55" s="368"/>
      <c r="P55" s="368"/>
      <c r="Q55" s="368"/>
      <c r="R55" s="368"/>
      <c r="S55" s="368"/>
      <c r="T55" s="368"/>
      <c r="U55" s="368"/>
      <c r="V55" s="368"/>
      <c r="W55" s="369"/>
      <c r="X55" s="369"/>
      <c r="Y55" s="369"/>
      <c r="Z55" s="369"/>
      <c r="AA55" s="370"/>
      <c r="AB55" s="370"/>
      <c r="AC55" s="370"/>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1"/>
      <c r="EG55" s="371"/>
      <c r="EH55" s="371"/>
      <c r="EI55" s="371"/>
      <c r="EJ55" s="371"/>
      <c r="EK55" s="371"/>
      <c r="EL55" s="371"/>
      <c r="EM55" s="371"/>
      <c r="EN55" s="371"/>
      <c r="EO55" s="371"/>
      <c r="EP55" s="371"/>
      <c r="EQ55" s="371"/>
      <c r="ER55" s="371"/>
      <c r="ES55" s="371"/>
      <c r="ET55" s="371"/>
      <c r="EU55" s="371"/>
      <c r="EV55" s="371"/>
      <c r="EW55" s="371"/>
      <c r="EX55" s="371"/>
      <c r="EY55" s="371"/>
      <c r="EZ55" s="371"/>
      <c r="FA55" s="371"/>
      <c r="FB55" s="371"/>
      <c r="FC55" s="371"/>
      <c r="FD55" s="371"/>
      <c r="FE55" s="371"/>
      <c r="FF55" s="371"/>
      <c r="FG55" s="371"/>
      <c r="FH55" s="371"/>
      <c r="FI55" s="371"/>
      <c r="FJ55" s="371"/>
      <c r="FK55" s="371"/>
      <c r="FL55" s="371"/>
      <c r="FM55" s="371"/>
      <c r="FN55" s="371"/>
      <c r="FO55" s="371"/>
      <c r="FP55" s="371"/>
      <c r="FQ55" s="371"/>
      <c r="FR55" s="371"/>
      <c r="FS55" s="371"/>
      <c r="FT55" s="371"/>
      <c r="FU55" s="371"/>
      <c r="FV55" s="371"/>
      <c r="FW55" s="371"/>
      <c r="FX55" s="371"/>
      <c r="FY55" s="371"/>
      <c r="FZ55" s="371"/>
      <c r="GA55" s="371"/>
      <c r="GB55" s="371"/>
      <c r="GC55" s="371"/>
      <c r="GD55" s="371"/>
      <c r="GE55" s="371"/>
      <c r="GF55" s="371"/>
      <c r="GG55" s="371"/>
      <c r="GH55" s="371"/>
      <c r="GI55" s="371"/>
      <c r="GJ55" s="371"/>
      <c r="GK55" s="371"/>
      <c r="GL55" s="371"/>
      <c r="GM55" s="371"/>
      <c r="GN55" s="371"/>
      <c r="GO55" s="371"/>
      <c r="GP55" s="371"/>
      <c r="GQ55" s="371"/>
      <c r="GR55" s="371"/>
      <c r="GS55" s="371"/>
      <c r="GT55" s="371"/>
      <c r="GU55" s="371"/>
      <c r="GV55" s="371"/>
      <c r="GW55" s="371"/>
      <c r="GX55" s="371"/>
      <c r="GY55" s="371"/>
      <c r="GZ55" s="371"/>
      <c r="HA55" s="371"/>
      <c r="HB55" s="371"/>
      <c r="HC55" s="371"/>
      <c r="HD55" s="371"/>
      <c r="HE55" s="371"/>
      <c r="HF55" s="371"/>
      <c r="HG55" s="371"/>
      <c r="HH55" s="371"/>
      <c r="HI55" s="371"/>
      <c r="HJ55" s="371"/>
      <c r="HK55" s="371"/>
      <c r="HL55" s="371"/>
      <c r="HM55" s="371"/>
      <c r="HN55" s="371"/>
      <c r="HO55" s="371"/>
      <c r="HP55" s="371"/>
      <c r="HQ55" s="371"/>
      <c r="HR55" s="371"/>
      <c r="HS55" s="371"/>
      <c r="HT55" s="371"/>
      <c r="HU55" s="371"/>
      <c r="HV55" s="371"/>
      <c r="HW55" s="371"/>
      <c r="HX55" s="371"/>
      <c r="HY55" s="371"/>
      <c r="HZ55" s="371"/>
      <c r="IA55" s="371"/>
      <c r="IB55" s="371"/>
      <c r="IC55" s="371"/>
      <c r="ID55" s="371"/>
      <c r="IE55" s="371"/>
      <c r="IF55" s="371"/>
      <c r="IG55" s="371"/>
      <c r="IH55" s="371"/>
      <c r="II55" s="371"/>
      <c r="IJ55" s="371"/>
      <c r="IK55" s="371"/>
      <c r="IL55" s="371"/>
      <c r="IM55" s="371"/>
      <c r="IN55" s="371"/>
      <c r="IO55" s="371"/>
      <c r="IP55" s="371"/>
      <c r="IQ55" s="371"/>
      <c r="IR55" s="371"/>
      <c r="IS55" s="371"/>
      <c r="IT55" s="371"/>
    </row>
    <row r="56" spans="1:255" ht="13.5" thickBot="1" x14ac:dyDescent="0.25">
      <c r="A56" s="384"/>
      <c r="B56" s="382" t="s">
        <v>385</v>
      </c>
      <c r="C56" s="382" t="s">
        <v>386</v>
      </c>
      <c r="D56" s="382" t="s">
        <v>385</v>
      </c>
      <c r="E56" s="382" t="s">
        <v>386</v>
      </c>
      <c r="F56" s="382" t="s">
        <v>385</v>
      </c>
      <c r="G56" s="382" t="s">
        <v>386</v>
      </c>
      <c r="H56" s="382" t="s">
        <v>385</v>
      </c>
      <c r="I56" s="382" t="s">
        <v>386</v>
      </c>
      <c r="J56" s="382" t="s">
        <v>385</v>
      </c>
      <c r="K56" s="382" t="s">
        <v>386</v>
      </c>
      <c r="L56" s="368"/>
      <c r="M56" s="368"/>
      <c r="N56" s="368"/>
      <c r="O56" s="368"/>
      <c r="P56" s="368"/>
      <c r="Q56" s="368"/>
      <c r="R56" s="368"/>
      <c r="S56" s="368"/>
      <c r="T56" s="368"/>
      <c r="U56" s="368"/>
      <c r="V56" s="368"/>
      <c r="W56" s="369"/>
      <c r="X56" s="369"/>
      <c r="Y56" s="369"/>
      <c r="Z56" s="369"/>
      <c r="AA56" s="370"/>
      <c r="AB56" s="370"/>
      <c r="AC56" s="370"/>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c r="EF56" s="371"/>
      <c r="EG56" s="371"/>
      <c r="EH56" s="371"/>
      <c r="EI56" s="371"/>
      <c r="EJ56" s="371"/>
      <c r="EK56" s="371"/>
      <c r="EL56" s="371"/>
      <c r="EM56" s="371"/>
      <c r="EN56" s="371"/>
      <c r="EO56" s="371"/>
      <c r="EP56" s="371"/>
      <c r="EQ56" s="371"/>
      <c r="ER56" s="371"/>
      <c r="ES56" s="371"/>
      <c r="ET56" s="371"/>
      <c r="EU56" s="371"/>
      <c r="EV56" s="371"/>
      <c r="EW56" s="371"/>
      <c r="EX56" s="371"/>
      <c r="EY56" s="371"/>
      <c r="EZ56" s="371"/>
      <c r="FA56" s="371"/>
      <c r="FB56" s="371"/>
      <c r="FC56" s="371"/>
      <c r="FD56" s="371"/>
      <c r="FE56" s="371"/>
      <c r="FF56" s="371"/>
      <c r="FG56" s="371"/>
      <c r="FH56" s="371"/>
      <c r="FI56" s="371"/>
      <c r="FJ56" s="371"/>
      <c r="FK56" s="371"/>
      <c r="FL56" s="371"/>
      <c r="FM56" s="371"/>
      <c r="FN56" s="371"/>
      <c r="FO56" s="371"/>
      <c r="FP56" s="371"/>
      <c r="FQ56" s="371"/>
      <c r="FR56" s="371"/>
      <c r="FS56" s="371"/>
      <c r="FT56" s="371"/>
      <c r="FU56" s="371"/>
      <c r="FV56" s="371"/>
      <c r="FW56" s="371"/>
      <c r="FX56" s="371"/>
      <c r="FY56" s="371"/>
      <c r="FZ56" s="371"/>
      <c r="GA56" s="371"/>
      <c r="GB56" s="371"/>
      <c r="GC56" s="371"/>
      <c r="GD56" s="371"/>
      <c r="GE56" s="371"/>
      <c r="GF56" s="371"/>
      <c r="GG56" s="371"/>
      <c r="GH56" s="371"/>
      <c r="GI56" s="371"/>
      <c r="GJ56" s="371"/>
      <c r="GK56" s="371"/>
      <c r="GL56" s="371"/>
      <c r="GM56" s="371"/>
      <c r="GN56" s="371"/>
      <c r="GO56" s="371"/>
      <c r="GP56" s="371"/>
      <c r="GQ56" s="371"/>
      <c r="GR56" s="371"/>
      <c r="GS56" s="371"/>
      <c r="GT56" s="371"/>
      <c r="GU56" s="371"/>
      <c r="GV56" s="371"/>
      <c r="GW56" s="371"/>
      <c r="GX56" s="371"/>
      <c r="GY56" s="371"/>
      <c r="GZ56" s="371"/>
      <c r="HA56" s="371"/>
      <c r="HB56" s="371"/>
      <c r="HC56" s="371"/>
      <c r="HD56" s="371"/>
      <c r="HE56" s="371"/>
      <c r="HF56" s="371"/>
      <c r="HG56" s="371"/>
      <c r="HH56" s="371"/>
      <c r="HI56" s="371"/>
      <c r="HJ56" s="371"/>
      <c r="HK56" s="371"/>
      <c r="HL56" s="371"/>
      <c r="HM56" s="371"/>
      <c r="HN56" s="371"/>
      <c r="HO56" s="371"/>
      <c r="HP56" s="371"/>
      <c r="HQ56" s="371"/>
      <c r="HR56" s="371"/>
      <c r="HS56" s="371"/>
      <c r="HT56" s="371"/>
      <c r="HU56" s="371"/>
      <c r="HV56" s="371"/>
      <c r="HW56" s="371"/>
      <c r="HX56" s="371"/>
      <c r="HY56" s="371"/>
      <c r="HZ56" s="371"/>
      <c r="IA56" s="371"/>
      <c r="IB56" s="371"/>
      <c r="IC56" s="371"/>
      <c r="ID56" s="371"/>
      <c r="IE56" s="371"/>
      <c r="IF56" s="371"/>
      <c r="IG56" s="371"/>
      <c r="IH56" s="371"/>
      <c r="II56" s="371"/>
      <c r="IJ56" s="371"/>
      <c r="IK56" s="371"/>
      <c r="IL56" s="371"/>
      <c r="IM56" s="371"/>
      <c r="IN56" s="371"/>
      <c r="IO56" s="371"/>
      <c r="IP56" s="371"/>
      <c r="IQ56" s="371"/>
      <c r="IR56" s="371"/>
      <c r="IS56" s="371"/>
      <c r="IT56" s="371"/>
    </row>
    <row r="57" spans="1:255" x14ac:dyDescent="0.2">
      <c r="A57" s="377">
        <v>2007</v>
      </c>
      <c r="B57" s="378">
        <v>9118</v>
      </c>
      <c r="C57" s="385" t="s">
        <v>286</v>
      </c>
      <c r="D57" s="378">
        <v>9669</v>
      </c>
      <c r="E57" s="385" t="s">
        <v>286</v>
      </c>
      <c r="F57" s="378">
        <v>8323</v>
      </c>
      <c r="G57" s="385" t="s">
        <v>286</v>
      </c>
      <c r="H57" s="378">
        <v>9265</v>
      </c>
      <c r="I57" s="385" t="s">
        <v>286</v>
      </c>
      <c r="J57" s="378">
        <v>36375</v>
      </c>
      <c r="K57" s="385" t="s">
        <v>286</v>
      </c>
      <c r="L57" s="368"/>
      <c r="M57" s="368"/>
      <c r="N57" s="368"/>
      <c r="O57" s="368"/>
      <c r="P57" s="368"/>
      <c r="Q57" s="368"/>
      <c r="R57" s="368"/>
      <c r="S57" s="368"/>
      <c r="T57" s="368"/>
      <c r="U57" s="368"/>
      <c r="V57" s="368"/>
      <c r="IU57" s="364"/>
    </row>
    <row r="58" spans="1:255" x14ac:dyDescent="0.2">
      <c r="A58" s="377">
        <v>2008</v>
      </c>
      <c r="B58" s="378">
        <v>9678</v>
      </c>
      <c r="C58" s="385" t="s">
        <v>286</v>
      </c>
      <c r="D58" s="378">
        <v>10013</v>
      </c>
      <c r="E58" s="385" t="s">
        <v>286</v>
      </c>
      <c r="F58" s="378">
        <v>8225</v>
      </c>
      <c r="G58" s="385" t="s">
        <v>286</v>
      </c>
      <c r="H58" s="378">
        <v>10018</v>
      </c>
      <c r="I58" s="385" t="s">
        <v>286</v>
      </c>
      <c r="J58" s="378">
        <v>37934</v>
      </c>
      <c r="K58" s="385" t="s">
        <v>286</v>
      </c>
      <c r="L58" s="368"/>
      <c r="M58" s="368"/>
      <c r="N58" s="368"/>
      <c r="O58" s="368"/>
      <c r="P58" s="368"/>
      <c r="Q58" s="368"/>
      <c r="R58" s="368"/>
      <c r="S58" s="368"/>
      <c r="T58" s="368"/>
      <c r="U58" s="368"/>
      <c r="V58" s="368"/>
      <c r="IU58" s="364"/>
    </row>
    <row r="59" spans="1:255" x14ac:dyDescent="0.2">
      <c r="A59" s="377">
        <v>2009</v>
      </c>
      <c r="B59" s="378">
        <v>8023</v>
      </c>
      <c r="C59" s="385" t="s">
        <v>286</v>
      </c>
      <c r="D59" s="378">
        <v>7858</v>
      </c>
      <c r="E59" s="385" t="s">
        <v>286</v>
      </c>
      <c r="F59" s="378">
        <v>7404</v>
      </c>
      <c r="G59" s="385" t="s">
        <v>286</v>
      </c>
      <c r="H59" s="378">
        <v>8832</v>
      </c>
      <c r="I59" s="385" t="s">
        <v>286</v>
      </c>
      <c r="J59" s="378">
        <v>32118</v>
      </c>
      <c r="K59" s="385" t="s">
        <v>286</v>
      </c>
      <c r="L59" s="368"/>
      <c r="M59" s="368"/>
      <c r="N59" s="368"/>
      <c r="O59" s="368"/>
      <c r="P59" s="368"/>
      <c r="Q59" s="368"/>
      <c r="R59" s="368"/>
      <c r="S59" s="368"/>
      <c r="T59" s="368"/>
      <c r="U59" s="368"/>
      <c r="V59" s="368"/>
      <c r="IU59" s="364"/>
    </row>
    <row r="60" spans="1:255" x14ac:dyDescent="0.2">
      <c r="A60" s="377">
        <v>2010</v>
      </c>
      <c r="B60" s="379">
        <v>7154</v>
      </c>
      <c r="C60" s="385" t="s">
        <v>286</v>
      </c>
      <c r="D60" s="379">
        <v>9257</v>
      </c>
      <c r="E60" s="385" t="s">
        <v>286</v>
      </c>
      <c r="F60" s="379">
        <v>7476</v>
      </c>
      <c r="G60" s="385" t="s">
        <v>286</v>
      </c>
      <c r="H60" s="379">
        <v>8851</v>
      </c>
      <c r="I60" s="385" t="s">
        <v>286</v>
      </c>
      <c r="J60" s="378">
        <v>32738</v>
      </c>
      <c r="K60" s="385" t="s">
        <v>286</v>
      </c>
      <c r="L60" s="368"/>
      <c r="M60" s="368"/>
      <c r="N60" s="368"/>
      <c r="O60" s="368"/>
      <c r="P60" s="368"/>
      <c r="Q60" s="368"/>
      <c r="R60" s="368"/>
      <c r="S60" s="368"/>
      <c r="T60" s="368"/>
      <c r="U60" s="368"/>
      <c r="V60" s="368"/>
      <c r="IU60" s="364"/>
    </row>
    <row r="61" spans="1:255" x14ac:dyDescent="0.2">
      <c r="A61" s="377">
        <v>2011</v>
      </c>
      <c r="B61" s="379">
        <v>8621</v>
      </c>
      <c r="C61" s="385" t="s">
        <v>286</v>
      </c>
      <c r="D61" s="379">
        <v>8875</v>
      </c>
      <c r="E61" s="385" t="s">
        <v>286</v>
      </c>
      <c r="F61" s="379">
        <v>7403</v>
      </c>
      <c r="G61" s="385" t="s">
        <v>286</v>
      </c>
      <c r="H61" s="379">
        <v>8518</v>
      </c>
      <c r="I61" s="385" t="s">
        <v>286</v>
      </c>
      <c r="J61" s="378">
        <v>33417</v>
      </c>
      <c r="K61" s="385" t="s">
        <v>286</v>
      </c>
      <c r="L61" s="368"/>
      <c r="M61" s="368"/>
      <c r="N61" s="368"/>
      <c r="O61" s="368"/>
      <c r="P61" s="368"/>
      <c r="Q61" s="368"/>
      <c r="R61" s="368"/>
      <c r="S61" s="368"/>
      <c r="T61" s="368"/>
      <c r="U61" s="368"/>
      <c r="V61" s="368"/>
      <c r="IU61" s="364"/>
    </row>
    <row r="62" spans="1:255" x14ac:dyDescent="0.2">
      <c r="A62" s="377">
        <v>2012</v>
      </c>
      <c r="B62" s="379">
        <v>7148</v>
      </c>
      <c r="C62" s="385">
        <v>8689</v>
      </c>
      <c r="D62" s="379">
        <v>7985</v>
      </c>
      <c r="E62" s="385">
        <v>9462</v>
      </c>
      <c r="F62" s="379">
        <v>7318</v>
      </c>
      <c r="G62" s="385">
        <v>9591</v>
      </c>
      <c r="H62" s="379">
        <v>7915</v>
      </c>
      <c r="I62" s="385">
        <v>9563</v>
      </c>
      <c r="J62" s="378">
        <v>30367</v>
      </c>
      <c r="K62" s="385">
        <v>37305</v>
      </c>
      <c r="L62" s="368"/>
      <c r="M62" s="368"/>
      <c r="N62" s="368"/>
      <c r="O62" s="368"/>
      <c r="P62" s="368"/>
      <c r="Q62" s="368"/>
      <c r="R62" s="368"/>
      <c r="S62" s="368"/>
      <c r="T62" s="368"/>
      <c r="U62" s="368"/>
      <c r="V62" s="368"/>
      <c r="IU62" s="364"/>
    </row>
    <row r="63" spans="1:255" x14ac:dyDescent="0.2">
      <c r="A63" s="377">
        <v>2013</v>
      </c>
      <c r="B63" s="379">
        <v>7650</v>
      </c>
      <c r="C63" s="385">
        <v>9321</v>
      </c>
      <c r="D63" s="379">
        <v>7855</v>
      </c>
      <c r="E63" s="385">
        <v>9712</v>
      </c>
      <c r="F63" s="379">
        <v>7255</v>
      </c>
      <c r="G63" s="385">
        <v>10258</v>
      </c>
      <c r="H63" s="379">
        <v>7948</v>
      </c>
      <c r="I63" s="385">
        <v>9338</v>
      </c>
      <c r="J63" s="378">
        <v>30708</v>
      </c>
      <c r="K63" s="385">
        <v>38629</v>
      </c>
      <c r="L63" s="368"/>
      <c r="M63" s="368"/>
      <c r="N63" s="368"/>
      <c r="O63" s="368"/>
      <c r="P63" s="368"/>
      <c r="Q63" s="368"/>
      <c r="R63" s="368"/>
      <c r="S63" s="368"/>
      <c r="T63" s="368"/>
      <c r="U63" s="368"/>
      <c r="V63" s="368"/>
      <c r="IU63" s="364"/>
    </row>
    <row r="64" spans="1:255" x14ac:dyDescent="0.2">
      <c r="A64" s="377">
        <v>2014</v>
      </c>
      <c r="B64" s="379">
        <v>6644</v>
      </c>
      <c r="C64" s="385">
        <v>8539</v>
      </c>
      <c r="D64" s="379">
        <v>7848</v>
      </c>
      <c r="E64" s="385">
        <v>9910</v>
      </c>
      <c r="F64" s="379">
        <v>7626</v>
      </c>
      <c r="G64" s="385">
        <v>11097</v>
      </c>
      <c r="H64" s="379">
        <v>7430</v>
      </c>
      <c r="I64" s="385">
        <v>9261</v>
      </c>
      <c r="J64" s="378">
        <v>29548</v>
      </c>
      <c r="K64" s="385">
        <v>38808</v>
      </c>
      <c r="L64" s="368"/>
      <c r="M64" s="368"/>
      <c r="N64" s="368"/>
      <c r="O64" s="368"/>
      <c r="P64" s="368"/>
      <c r="Q64" s="368"/>
      <c r="R64" s="368"/>
      <c r="S64" s="368"/>
      <c r="T64" s="368"/>
      <c r="U64" s="368"/>
      <c r="V64" s="368"/>
      <c r="IU64" s="364"/>
    </row>
    <row r="65" spans="1:255" x14ac:dyDescent="0.2">
      <c r="A65" s="377">
        <v>2015</v>
      </c>
      <c r="B65" s="378" t="s">
        <v>286</v>
      </c>
      <c r="C65" s="378">
        <v>8563</v>
      </c>
      <c r="D65" s="378" t="s">
        <v>286</v>
      </c>
      <c r="E65" s="378">
        <v>10288</v>
      </c>
      <c r="F65" s="378" t="s">
        <v>286</v>
      </c>
      <c r="G65" s="378">
        <v>9179</v>
      </c>
      <c r="H65" s="378" t="s">
        <v>286</v>
      </c>
      <c r="I65" s="378">
        <v>10073</v>
      </c>
      <c r="J65" s="378" t="s">
        <v>286</v>
      </c>
      <c r="K65" s="378">
        <v>38102</v>
      </c>
      <c r="L65" s="368"/>
      <c r="M65" s="368"/>
      <c r="N65" s="368"/>
      <c r="O65" s="368"/>
      <c r="P65" s="368"/>
      <c r="Q65" s="368"/>
      <c r="R65" s="368"/>
      <c r="S65" s="368"/>
      <c r="T65" s="368"/>
      <c r="U65" s="368"/>
      <c r="V65" s="368"/>
      <c r="IU65" s="364"/>
    </row>
    <row r="66" spans="1:255" s="387" customFormat="1" x14ac:dyDescent="0.2">
      <c r="A66" s="377">
        <v>2016</v>
      </c>
      <c r="B66" s="378" t="s">
        <v>286</v>
      </c>
      <c r="C66" s="378">
        <v>9196</v>
      </c>
      <c r="D66" s="378" t="s">
        <v>286</v>
      </c>
      <c r="E66" s="378">
        <v>10830</v>
      </c>
      <c r="F66" s="378" t="s">
        <v>286</v>
      </c>
      <c r="G66" s="378">
        <v>9104</v>
      </c>
      <c r="H66" s="378" t="s">
        <v>286</v>
      </c>
      <c r="I66" s="378">
        <v>10143</v>
      </c>
      <c r="J66" s="378" t="s">
        <v>286</v>
      </c>
      <c r="K66" s="378">
        <v>39273</v>
      </c>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8"/>
      <c r="CY66" s="368"/>
      <c r="CZ66" s="368"/>
      <c r="DA66" s="368"/>
      <c r="DB66" s="368"/>
      <c r="DC66" s="368"/>
      <c r="DD66" s="368"/>
      <c r="DE66" s="368"/>
      <c r="DF66" s="368"/>
      <c r="DG66" s="368"/>
      <c r="DH66" s="368"/>
      <c r="DI66" s="368"/>
      <c r="DJ66" s="368"/>
      <c r="DK66" s="368"/>
      <c r="DL66" s="368"/>
      <c r="DM66" s="368"/>
      <c r="DN66" s="368"/>
      <c r="DO66" s="368"/>
      <c r="DP66" s="368"/>
      <c r="DQ66" s="368"/>
      <c r="DR66" s="368"/>
      <c r="DS66" s="368"/>
      <c r="DT66" s="368"/>
      <c r="DU66" s="368"/>
      <c r="DV66" s="368"/>
      <c r="DW66" s="368"/>
      <c r="DX66" s="368"/>
      <c r="DY66" s="368"/>
      <c r="DZ66" s="368"/>
      <c r="EA66" s="368"/>
      <c r="EB66" s="368"/>
      <c r="EC66" s="368"/>
      <c r="ED66" s="368"/>
      <c r="EE66" s="368"/>
      <c r="EF66" s="368"/>
      <c r="EG66" s="368"/>
      <c r="EH66" s="368"/>
      <c r="EI66" s="368"/>
      <c r="EJ66" s="368"/>
      <c r="EK66" s="368"/>
      <c r="EL66" s="368"/>
      <c r="EM66" s="368"/>
      <c r="EN66" s="368"/>
      <c r="EO66" s="368"/>
      <c r="EP66" s="368"/>
      <c r="EQ66" s="368"/>
      <c r="ER66" s="368"/>
      <c r="ES66" s="368"/>
      <c r="ET66" s="368"/>
      <c r="EU66" s="368"/>
      <c r="EV66" s="368"/>
      <c r="EW66" s="368"/>
      <c r="EX66" s="368"/>
      <c r="EY66" s="368"/>
      <c r="EZ66" s="368"/>
      <c r="FA66" s="368"/>
      <c r="FB66" s="368"/>
      <c r="FC66" s="368"/>
      <c r="FD66" s="368"/>
      <c r="FE66" s="368"/>
      <c r="FF66" s="368"/>
      <c r="FG66" s="368"/>
      <c r="FH66" s="368"/>
      <c r="FI66" s="368"/>
      <c r="FJ66" s="368"/>
      <c r="FK66" s="368"/>
      <c r="FL66" s="368"/>
      <c r="FM66" s="368"/>
      <c r="FN66" s="368"/>
      <c r="FO66" s="368"/>
      <c r="FP66" s="368"/>
      <c r="FQ66" s="368"/>
      <c r="FR66" s="368"/>
      <c r="FS66" s="368"/>
      <c r="FT66" s="368"/>
      <c r="FU66" s="368"/>
      <c r="FV66" s="368"/>
      <c r="FW66" s="368"/>
      <c r="FX66" s="368"/>
      <c r="FY66" s="368"/>
      <c r="FZ66" s="368"/>
      <c r="GA66" s="368"/>
      <c r="GB66" s="368"/>
      <c r="GC66" s="368"/>
      <c r="GD66" s="368"/>
      <c r="GE66" s="368"/>
      <c r="GF66" s="368"/>
      <c r="GG66" s="368"/>
      <c r="GH66" s="368"/>
      <c r="GI66" s="368"/>
      <c r="GJ66" s="368"/>
      <c r="GK66" s="368"/>
      <c r="GL66" s="368"/>
      <c r="GM66" s="368"/>
      <c r="GN66" s="368"/>
      <c r="GO66" s="368"/>
      <c r="GP66" s="368"/>
      <c r="GQ66" s="368"/>
      <c r="GR66" s="368"/>
      <c r="GS66" s="368"/>
      <c r="GT66" s="368"/>
      <c r="GU66" s="368"/>
      <c r="GV66" s="368"/>
      <c r="GW66" s="368"/>
      <c r="GX66" s="368"/>
      <c r="GY66" s="368"/>
      <c r="GZ66" s="368"/>
      <c r="HA66" s="368"/>
      <c r="HB66" s="368"/>
      <c r="HC66" s="368"/>
      <c r="HD66" s="368"/>
      <c r="HE66" s="368"/>
      <c r="HF66" s="368"/>
      <c r="HG66" s="368"/>
      <c r="HH66" s="368"/>
      <c r="HI66" s="368"/>
      <c r="HJ66" s="368"/>
      <c r="HK66" s="368"/>
      <c r="HL66" s="368"/>
      <c r="HM66" s="368"/>
      <c r="HN66" s="368"/>
      <c r="HO66" s="368"/>
      <c r="HP66" s="368"/>
      <c r="HQ66" s="368"/>
      <c r="HR66" s="368"/>
      <c r="HS66" s="368"/>
      <c r="HT66" s="368"/>
      <c r="HU66" s="368"/>
      <c r="HV66" s="368"/>
      <c r="HW66" s="368"/>
      <c r="HX66" s="368"/>
      <c r="HY66" s="368"/>
      <c r="HZ66" s="368"/>
      <c r="IA66" s="368"/>
      <c r="IB66" s="368"/>
      <c r="IC66" s="368"/>
      <c r="ID66" s="368"/>
      <c r="IE66" s="368"/>
      <c r="IF66" s="368"/>
      <c r="IG66" s="368"/>
      <c r="IH66" s="368"/>
      <c r="II66" s="368"/>
      <c r="IJ66" s="368"/>
      <c r="IK66" s="368"/>
      <c r="IL66" s="368"/>
      <c r="IM66" s="368"/>
      <c r="IN66" s="368"/>
      <c r="IO66" s="368"/>
      <c r="IP66" s="368"/>
      <c r="IQ66" s="368"/>
      <c r="IR66" s="368"/>
      <c r="IS66" s="368"/>
      <c r="IT66" s="368"/>
      <c r="IU66" s="368"/>
    </row>
    <row r="67" spans="1:255" s="387" customFormat="1" ht="13.5" thickBot="1" x14ac:dyDescent="0.25">
      <c r="A67" s="377">
        <v>2017</v>
      </c>
      <c r="B67" s="387" t="s">
        <v>286</v>
      </c>
      <c r="C67" s="378">
        <v>9198</v>
      </c>
      <c r="D67" s="378" t="s">
        <v>286</v>
      </c>
      <c r="E67" s="378">
        <v>11357</v>
      </c>
      <c r="F67" s="378" t="s">
        <v>286</v>
      </c>
      <c r="G67" s="378">
        <v>8539</v>
      </c>
      <c r="H67" s="378" t="s">
        <v>286</v>
      </c>
      <c r="I67" s="378">
        <v>9460</v>
      </c>
      <c r="J67" s="378" t="s">
        <v>286</v>
      </c>
      <c r="K67" s="378">
        <v>38553</v>
      </c>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68"/>
      <c r="CE67" s="368"/>
      <c r="CF67" s="368"/>
      <c r="CG67" s="368"/>
      <c r="CH67" s="368"/>
      <c r="CI67" s="368"/>
      <c r="CJ67" s="368"/>
      <c r="CK67" s="368"/>
      <c r="CL67" s="368"/>
      <c r="CM67" s="368"/>
      <c r="CN67" s="368"/>
      <c r="CO67" s="368"/>
      <c r="CP67" s="368"/>
      <c r="CQ67" s="368"/>
      <c r="CR67" s="368"/>
      <c r="CS67" s="368"/>
      <c r="CT67" s="368"/>
      <c r="CU67" s="368"/>
      <c r="CV67" s="368"/>
      <c r="CW67" s="368"/>
      <c r="CX67" s="368"/>
      <c r="CY67" s="368"/>
      <c r="CZ67" s="368"/>
      <c r="DA67" s="368"/>
      <c r="DB67" s="368"/>
      <c r="DC67" s="368"/>
      <c r="DD67" s="368"/>
      <c r="DE67" s="368"/>
      <c r="DF67" s="368"/>
      <c r="DG67" s="368"/>
      <c r="DH67" s="368"/>
      <c r="DI67" s="368"/>
      <c r="DJ67" s="368"/>
      <c r="DK67" s="368"/>
      <c r="DL67" s="368"/>
      <c r="DM67" s="368"/>
      <c r="DN67" s="368"/>
      <c r="DO67" s="368"/>
      <c r="DP67" s="368"/>
      <c r="DQ67" s="368"/>
      <c r="DR67" s="368"/>
      <c r="DS67" s="368"/>
      <c r="DT67" s="368"/>
      <c r="DU67" s="368"/>
      <c r="DV67" s="368"/>
      <c r="DW67" s="368"/>
      <c r="DX67" s="368"/>
      <c r="DY67" s="368"/>
      <c r="DZ67" s="368"/>
      <c r="EA67" s="368"/>
      <c r="EB67" s="368"/>
      <c r="EC67" s="368"/>
      <c r="ED67" s="368"/>
      <c r="EE67" s="368"/>
      <c r="EF67" s="368"/>
      <c r="EG67" s="368"/>
      <c r="EH67" s="368"/>
      <c r="EI67" s="368"/>
      <c r="EJ67" s="368"/>
      <c r="EK67" s="368"/>
      <c r="EL67" s="368"/>
      <c r="EM67" s="368"/>
      <c r="EN67" s="368"/>
      <c r="EO67" s="368"/>
      <c r="EP67" s="368"/>
      <c r="EQ67" s="368"/>
      <c r="ER67" s="368"/>
      <c r="ES67" s="368"/>
      <c r="ET67" s="368"/>
      <c r="EU67" s="368"/>
      <c r="EV67" s="368"/>
      <c r="EW67" s="368"/>
      <c r="EX67" s="368"/>
      <c r="EY67" s="368"/>
      <c r="EZ67" s="368"/>
      <c r="FA67" s="368"/>
      <c r="FB67" s="368"/>
      <c r="FC67" s="368"/>
      <c r="FD67" s="368"/>
      <c r="FE67" s="368"/>
      <c r="FF67" s="368"/>
      <c r="FG67" s="368"/>
      <c r="FH67" s="368"/>
      <c r="FI67" s="368"/>
      <c r="FJ67" s="368"/>
      <c r="FK67" s="368"/>
      <c r="FL67" s="368"/>
      <c r="FM67" s="368"/>
      <c r="FN67" s="368"/>
      <c r="FO67" s="368"/>
      <c r="FP67" s="368"/>
      <c r="FQ67" s="368"/>
      <c r="FR67" s="368"/>
      <c r="FS67" s="368"/>
      <c r="FT67" s="368"/>
      <c r="FU67" s="368"/>
      <c r="FV67" s="368"/>
      <c r="FW67" s="368"/>
      <c r="FX67" s="368"/>
      <c r="FY67" s="368"/>
      <c r="FZ67" s="368"/>
      <c r="GA67" s="368"/>
      <c r="GB67" s="368"/>
      <c r="GC67" s="368"/>
      <c r="GD67" s="368"/>
      <c r="GE67" s="368"/>
      <c r="GF67" s="368"/>
      <c r="GG67" s="368"/>
      <c r="GH67" s="368"/>
      <c r="GI67" s="368"/>
      <c r="GJ67" s="368"/>
      <c r="GK67" s="368"/>
      <c r="GL67" s="368"/>
      <c r="GM67" s="368"/>
      <c r="GN67" s="368"/>
      <c r="GO67" s="368"/>
      <c r="GP67" s="368"/>
      <c r="GQ67" s="368"/>
      <c r="GR67" s="368"/>
      <c r="GS67" s="368"/>
      <c r="GT67" s="368"/>
      <c r="GU67" s="368"/>
      <c r="GV67" s="368"/>
      <c r="GW67" s="368"/>
      <c r="GX67" s="368"/>
      <c r="GY67" s="368"/>
      <c r="GZ67" s="368"/>
      <c r="HA67" s="368"/>
      <c r="HB67" s="368"/>
      <c r="HC67" s="368"/>
      <c r="HD67" s="368"/>
      <c r="HE67" s="368"/>
      <c r="HF67" s="368"/>
      <c r="HG67" s="368"/>
      <c r="HH67" s="368"/>
      <c r="HI67" s="368"/>
      <c r="HJ67" s="368"/>
      <c r="HK67" s="368"/>
      <c r="HL67" s="368"/>
      <c r="HM67" s="368"/>
      <c r="HN67" s="368"/>
      <c r="HO67" s="368"/>
      <c r="HP67" s="368"/>
      <c r="HQ67" s="368"/>
      <c r="HR67" s="368"/>
      <c r="HS67" s="368"/>
      <c r="HT67" s="368"/>
      <c r="HU67" s="368"/>
      <c r="HV67" s="368"/>
      <c r="HW67" s="368"/>
      <c r="HX67" s="368"/>
      <c r="HY67" s="368"/>
      <c r="HZ67" s="368"/>
      <c r="IA67" s="368"/>
      <c r="IB67" s="368"/>
      <c r="IC67" s="368"/>
      <c r="ID67" s="368"/>
      <c r="IE67" s="368"/>
      <c r="IF67" s="368"/>
      <c r="IG67" s="368"/>
      <c r="IH67" s="368"/>
      <c r="II67" s="368"/>
      <c r="IJ67" s="368"/>
      <c r="IK67" s="368"/>
      <c r="IL67" s="368"/>
      <c r="IM67" s="368"/>
      <c r="IN67" s="368"/>
      <c r="IO67" s="368"/>
      <c r="IP67" s="368"/>
      <c r="IQ67" s="368"/>
      <c r="IR67" s="368"/>
      <c r="IS67" s="368"/>
      <c r="IT67" s="368"/>
      <c r="IU67" s="368"/>
    </row>
    <row r="68" spans="1:255" s="387" customFormat="1" ht="12" customHeight="1" x14ac:dyDescent="0.2">
      <c r="A68" s="532" t="s">
        <v>462</v>
      </c>
      <c r="B68" s="532"/>
      <c r="C68" s="532"/>
      <c r="D68" s="532"/>
      <c r="E68" s="532"/>
      <c r="F68" s="532"/>
      <c r="G68" s="532"/>
      <c r="H68" s="532"/>
      <c r="I68" s="532"/>
      <c r="J68" s="532"/>
      <c r="K68" s="532"/>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8"/>
      <c r="BT68" s="368"/>
      <c r="BU68" s="368"/>
      <c r="BV68" s="368"/>
      <c r="BW68" s="368"/>
      <c r="BX68" s="368"/>
      <c r="BY68" s="368"/>
      <c r="BZ68" s="368"/>
      <c r="CA68" s="368"/>
      <c r="CB68" s="368"/>
      <c r="CC68" s="368"/>
      <c r="CD68" s="368"/>
      <c r="CE68" s="368"/>
      <c r="CF68" s="368"/>
      <c r="CG68" s="368"/>
      <c r="CH68" s="368"/>
      <c r="CI68" s="368"/>
      <c r="CJ68" s="368"/>
      <c r="CK68" s="368"/>
      <c r="CL68" s="368"/>
      <c r="CM68" s="368"/>
      <c r="CN68" s="368"/>
      <c r="CO68" s="368"/>
      <c r="CP68" s="368"/>
      <c r="CQ68" s="368"/>
      <c r="CR68" s="368"/>
      <c r="CS68" s="368"/>
      <c r="CT68" s="368"/>
      <c r="CU68" s="368"/>
      <c r="CV68" s="368"/>
      <c r="CW68" s="368"/>
      <c r="CX68" s="368"/>
      <c r="CY68" s="368"/>
      <c r="CZ68" s="368"/>
      <c r="DA68" s="368"/>
      <c r="DB68" s="368"/>
      <c r="DC68" s="368"/>
      <c r="DD68" s="368"/>
      <c r="DE68" s="368"/>
      <c r="DF68" s="368"/>
      <c r="DG68" s="368"/>
      <c r="DH68" s="368"/>
      <c r="DI68" s="368"/>
      <c r="DJ68" s="368"/>
      <c r="DK68" s="368"/>
      <c r="DL68" s="368"/>
      <c r="DM68" s="368"/>
      <c r="DN68" s="368"/>
      <c r="DO68" s="368"/>
      <c r="DP68" s="368"/>
      <c r="DQ68" s="368"/>
      <c r="DR68" s="368"/>
      <c r="DS68" s="368"/>
      <c r="DT68" s="368"/>
      <c r="DU68" s="368"/>
      <c r="DV68" s="368"/>
      <c r="DW68" s="368"/>
      <c r="DX68" s="368"/>
      <c r="DY68" s="368"/>
      <c r="DZ68" s="368"/>
      <c r="EA68" s="368"/>
      <c r="EB68" s="368"/>
      <c r="EC68" s="368"/>
      <c r="ED68" s="368"/>
      <c r="EE68" s="368"/>
      <c r="EF68" s="368"/>
      <c r="EG68" s="368"/>
      <c r="EH68" s="368"/>
      <c r="EI68" s="368"/>
      <c r="EJ68" s="368"/>
      <c r="EK68" s="368"/>
      <c r="EL68" s="368"/>
      <c r="EM68" s="368"/>
      <c r="EN68" s="368"/>
      <c r="EO68" s="368"/>
      <c r="EP68" s="368"/>
      <c r="EQ68" s="368"/>
      <c r="ER68" s="368"/>
      <c r="ES68" s="368"/>
      <c r="ET68" s="368"/>
      <c r="EU68" s="368"/>
      <c r="EV68" s="368"/>
      <c r="EW68" s="368"/>
      <c r="EX68" s="368"/>
      <c r="EY68" s="368"/>
      <c r="EZ68" s="368"/>
      <c r="FA68" s="368"/>
      <c r="FB68" s="368"/>
      <c r="FC68" s="368"/>
      <c r="FD68" s="368"/>
      <c r="FE68" s="368"/>
      <c r="FF68" s="368"/>
      <c r="FG68" s="368"/>
      <c r="FH68" s="368"/>
      <c r="FI68" s="368"/>
      <c r="FJ68" s="368"/>
      <c r="FK68" s="368"/>
      <c r="FL68" s="368"/>
      <c r="FM68" s="368"/>
      <c r="FN68" s="368"/>
      <c r="FO68" s="368"/>
      <c r="FP68" s="368"/>
      <c r="FQ68" s="368"/>
      <c r="FR68" s="368"/>
      <c r="FS68" s="368"/>
      <c r="FT68" s="368"/>
      <c r="FU68" s="368"/>
      <c r="FV68" s="368"/>
      <c r="FW68" s="368"/>
      <c r="FX68" s="368"/>
      <c r="FY68" s="368"/>
      <c r="FZ68" s="368"/>
      <c r="GA68" s="368"/>
      <c r="GB68" s="368"/>
      <c r="GC68" s="368"/>
      <c r="GD68" s="368"/>
      <c r="GE68" s="368"/>
      <c r="GF68" s="368"/>
      <c r="GG68" s="368"/>
      <c r="GH68" s="368"/>
      <c r="GI68" s="368"/>
      <c r="GJ68" s="368"/>
      <c r="GK68" s="368"/>
      <c r="GL68" s="368"/>
      <c r="GM68" s="368"/>
      <c r="GN68" s="368"/>
      <c r="GO68" s="368"/>
      <c r="GP68" s="368"/>
      <c r="GQ68" s="368"/>
      <c r="GR68" s="368"/>
      <c r="GS68" s="368"/>
      <c r="GT68" s="368"/>
      <c r="GU68" s="368"/>
      <c r="GV68" s="368"/>
      <c r="GW68" s="368"/>
      <c r="GX68" s="368"/>
      <c r="GY68" s="368"/>
      <c r="GZ68" s="368"/>
      <c r="HA68" s="368"/>
      <c r="HB68" s="368"/>
      <c r="HC68" s="368"/>
      <c r="HD68" s="368"/>
      <c r="HE68" s="368"/>
      <c r="HF68" s="368"/>
      <c r="HG68" s="368"/>
      <c r="HH68" s="368"/>
      <c r="HI68" s="368"/>
      <c r="HJ68" s="368"/>
      <c r="HK68" s="368"/>
      <c r="HL68" s="368"/>
      <c r="HM68" s="368"/>
      <c r="HN68" s="368"/>
      <c r="HO68" s="368"/>
      <c r="HP68" s="368"/>
      <c r="HQ68" s="368"/>
      <c r="HR68" s="368"/>
      <c r="HS68" s="368"/>
      <c r="HT68" s="368"/>
      <c r="HU68" s="368"/>
      <c r="HV68" s="368"/>
      <c r="HW68" s="368"/>
      <c r="HX68" s="368"/>
      <c r="HY68" s="368"/>
      <c r="HZ68" s="368"/>
      <c r="IA68" s="368"/>
      <c r="IB68" s="368"/>
      <c r="IC68" s="368"/>
      <c r="ID68" s="368"/>
      <c r="IE68" s="368"/>
      <c r="IF68" s="368"/>
      <c r="IG68" s="368"/>
      <c r="IH68" s="368"/>
      <c r="II68" s="368"/>
      <c r="IJ68" s="368"/>
      <c r="IK68" s="368"/>
      <c r="IL68" s="368"/>
      <c r="IM68" s="368"/>
      <c r="IN68" s="368"/>
      <c r="IO68" s="368"/>
      <c r="IP68" s="368"/>
      <c r="IQ68" s="368"/>
      <c r="IR68" s="368"/>
      <c r="IS68" s="368"/>
      <c r="IT68" s="368"/>
    </row>
    <row r="69" spans="1:255" s="387" customFormat="1" ht="12" customHeight="1" x14ac:dyDescent="0.2">
      <c r="A69" s="527"/>
      <c r="B69" s="527"/>
      <c r="C69" s="527"/>
      <c r="D69" s="527"/>
      <c r="E69" s="527"/>
      <c r="F69" s="527"/>
      <c r="G69" s="527"/>
      <c r="H69" s="527"/>
      <c r="I69" s="527"/>
      <c r="J69" s="527"/>
      <c r="K69" s="527"/>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c r="BW69" s="368"/>
      <c r="BX69" s="368"/>
      <c r="BY69" s="368"/>
      <c r="BZ69" s="368"/>
      <c r="CA69" s="368"/>
      <c r="CB69" s="368"/>
      <c r="CC69" s="368"/>
      <c r="CD69" s="368"/>
      <c r="CE69" s="368"/>
      <c r="CF69" s="368"/>
      <c r="CG69" s="368"/>
      <c r="CH69" s="368"/>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368"/>
      <c r="DX69" s="368"/>
      <c r="DY69" s="368"/>
      <c r="DZ69" s="368"/>
      <c r="EA69" s="368"/>
      <c r="EB69" s="368"/>
      <c r="EC69" s="368"/>
      <c r="ED69" s="368"/>
      <c r="EE69" s="368"/>
      <c r="EF69" s="368"/>
      <c r="EG69" s="368"/>
      <c r="EH69" s="368"/>
      <c r="EI69" s="368"/>
      <c r="EJ69" s="368"/>
      <c r="EK69" s="368"/>
      <c r="EL69" s="368"/>
      <c r="EM69" s="368"/>
      <c r="EN69" s="368"/>
      <c r="EO69" s="368"/>
      <c r="EP69" s="368"/>
      <c r="EQ69" s="368"/>
      <c r="ER69" s="368"/>
      <c r="ES69" s="368"/>
      <c r="ET69" s="368"/>
      <c r="EU69" s="368"/>
      <c r="EV69" s="368"/>
      <c r="EW69" s="368"/>
      <c r="EX69" s="368"/>
      <c r="EY69" s="368"/>
      <c r="EZ69" s="368"/>
      <c r="FA69" s="368"/>
      <c r="FB69" s="368"/>
      <c r="FC69" s="368"/>
      <c r="FD69" s="368"/>
      <c r="FE69" s="368"/>
      <c r="FF69" s="368"/>
      <c r="FG69" s="368"/>
      <c r="FH69" s="368"/>
      <c r="FI69" s="368"/>
      <c r="FJ69" s="368"/>
      <c r="FK69" s="368"/>
      <c r="FL69" s="368"/>
      <c r="FM69" s="368"/>
      <c r="FN69" s="368"/>
      <c r="FO69" s="368"/>
      <c r="FP69" s="368"/>
      <c r="FQ69" s="368"/>
      <c r="FR69" s="368"/>
      <c r="FS69" s="368"/>
      <c r="FT69" s="368"/>
      <c r="FU69" s="368"/>
      <c r="FV69" s="368"/>
      <c r="FW69" s="368"/>
      <c r="FX69" s="368"/>
      <c r="FY69" s="368"/>
      <c r="FZ69" s="368"/>
      <c r="GA69" s="368"/>
      <c r="GB69" s="368"/>
      <c r="GC69" s="368"/>
      <c r="GD69" s="368"/>
      <c r="GE69" s="368"/>
      <c r="GF69" s="368"/>
      <c r="GG69" s="368"/>
      <c r="GH69" s="368"/>
      <c r="GI69" s="368"/>
      <c r="GJ69" s="368"/>
      <c r="GK69" s="368"/>
      <c r="GL69" s="368"/>
      <c r="GM69" s="368"/>
      <c r="GN69" s="368"/>
      <c r="GO69" s="368"/>
      <c r="GP69" s="368"/>
      <c r="GQ69" s="368"/>
      <c r="GR69" s="368"/>
      <c r="GS69" s="368"/>
      <c r="GT69" s="368"/>
      <c r="GU69" s="368"/>
      <c r="GV69" s="368"/>
      <c r="GW69" s="368"/>
      <c r="GX69" s="368"/>
      <c r="GY69" s="368"/>
      <c r="GZ69" s="368"/>
      <c r="HA69" s="368"/>
      <c r="HB69" s="368"/>
      <c r="HC69" s="368"/>
      <c r="HD69" s="368"/>
      <c r="HE69" s="368"/>
      <c r="HF69" s="368"/>
      <c r="HG69" s="368"/>
      <c r="HH69" s="368"/>
      <c r="HI69" s="368"/>
      <c r="HJ69" s="368"/>
      <c r="HK69" s="368"/>
      <c r="HL69" s="368"/>
      <c r="HM69" s="368"/>
      <c r="HN69" s="368"/>
      <c r="HO69" s="368"/>
      <c r="HP69" s="368"/>
      <c r="HQ69" s="368"/>
      <c r="HR69" s="368"/>
      <c r="HS69" s="368"/>
      <c r="HT69" s="368"/>
      <c r="HU69" s="368"/>
      <c r="HV69" s="368"/>
      <c r="HW69" s="368"/>
      <c r="HX69" s="368"/>
      <c r="HY69" s="368"/>
      <c r="HZ69" s="368"/>
      <c r="IA69" s="368"/>
      <c r="IB69" s="368"/>
      <c r="IC69" s="368"/>
      <c r="ID69" s="368"/>
      <c r="IE69" s="368"/>
      <c r="IF69" s="368"/>
      <c r="IG69" s="368"/>
      <c r="IH69" s="368"/>
      <c r="II69" s="368"/>
      <c r="IJ69" s="368"/>
      <c r="IK69" s="368"/>
      <c r="IL69" s="368"/>
      <c r="IM69" s="368"/>
      <c r="IN69" s="368"/>
      <c r="IO69" s="368"/>
      <c r="IP69" s="368"/>
      <c r="IQ69" s="368"/>
      <c r="IR69" s="368"/>
      <c r="IS69" s="368"/>
      <c r="IT69" s="368"/>
    </row>
    <row r="70" spans="1:255" ht="12" customHeight="1" x14ac:dyDescent="0.2">
      <c r="A70" s="527"/>
      <c r="B70" s="527"/>
      <c r="C70" s="527"/>
      <c r="D70" s="527"/>
      <c r="E70" s="527"/>
      <c r="F70" s="527"/>
      <c r="G70" s="527"/>
      <c r="H70" s="527"/>
      <c r="I70" s="527"/>
      <c r="J70" s="527"/>
      <c r="K70" s="527"/>
    </row>
    <row r="71" spans="1:255" ht="12" customHeight="1" x14ac:dyDescent="0.2">
      <c r="A71" s="527"/>
      <c r="B71" s="527"/>
      <c r="C71" s="527"/>
      <c r="D71" s="527"/>
      <c r="E71" s="527"/>
      <c r="F71" s="527"/>
      <c r="G71" s="527"/>
      <c r="H71" s="527"/>
      <c r="I71" s="527"/>
      <c r="J71" s="527"/>
      <c r="K71" s="527"/>
    </row>
    <row r="72" spans="1:255" x14ac:dyDescent="0.2">
      <c r="A72" s="374"/>
      <c r="B72" s="374"/>
      <c r="C72" s="374"/>
      <c r="D72" s="374"/>
      <c r="E72" s="374"/>
      <c r="F72" s="374"/>
      <c r="G72" s="374"/>
      <c r="H72" s="374"/>
      <c r="I72" s="374"/>
      <c r="J72" s="374"/>
      <c r="K72" s="374"/>
    </row>
    <row r="73" spans="1:255" x14ac:dyDescent="0.2">
      <c r="A73" s="374"/>
      <c r="B73" s="374"/>
      <c r="C73" s="374"/>
      <c r="D73" s="374"/>
      <c r="E73" s="374"/>
      <c r="F73" s="374"/>
      <c r="G73" s="374"/>
      <c r="H73" s="374"/>
      <c r="I73" s="374"/>
      <c r="J73" s="374"/>
      <c r="K73" s="374"/>
    </row>
    <row r="74" spans="1:255" x14ac:dyDescent="0.2">
      <c r="A74" s="374"/>
      <c r="B74" s="374"/>
      <c r="C74" s="374"/>
      <c r="D74" s="374"/>
      <c r="E74" s="374"/>
      <c r="F74" s="374"/>
      <c r="G74" s="374"/>
      <c r="H74" s="374"/>
      <c r="I74" s="374"/>
      <c r="J74" s="374"/>
      <c r="K74" s="374"/>
    </row>
    <row r="75" spans="1:255" x14ac:dyDescent="0.2">
      <c r="A75" s="374"/>
      <c r="B75" s="374"/>
      <c r="C75" s="374"/>
      <c r="D75" s="374"/>
      <c r="E75" s="374"/>
      <c r="F75" s="374"/>
      <c r="G75" s="374"/>
      <c r="H75" s="374"/>
      <c r="I75" s="374"/>
      <c r="J75" s="374"/>
      <c r="K75" s="374"/>
    </row>
    <row r="76" spans="1:255" x14ac:dyDescent="0.2">
      <c r="A76" s="374"/>
      <c r="B76" s="374"/>
      <c r="C76" s="374"/>
      <c r="D76" s="374"/>
      <c r="E76" s="374"/>
      <c r="F76" s="374"/>
      <c r="G76" s="374"/>
      <c r="H76" s="374"/>
      <c r="I76" s="374"/>
      <c r="J76" s="374"/>
      <c r="K76" s="374"/>
    </row>
    <row r="77" spans="1:255" x14ac:dyDescent="0.2">
      <c r="A77" s="374"/>
      <c r="B77" s="374"/>
      <c r="C77" s="374"/>
      <c r="D77" s="374"/>
      <c r="E77" s="374"/>
      <c r="F77" s="374"/>
      <c r="G77" s="374"/>
      <c r="H77" s="374"/>
      <c r="I77" s="374"/>
      <c r="J77" s="374"/>
      <c r="K77" s="374"/>
    </row>
    <row r="78" spans="1:255" x14ac:dyDescent="0.2">
      <c r="A78" s="374"/>
      <c r="B78" s="374"/>
      <c r="C78" s="374"/>
      <c r="D78" s="374"/>
      <c r="E78" s="374"/>
      <c r="F78" s="374"/>
      <c r="G78" s="374"/>
      <c r="H78" s="374"/>
      <c r="I78" s="374"/>
      <c r="J78" s="374"/>
      <c r="K78" s="374"/>
    </row>
    <row r="79" spans="1:255" x14ac:dyDescent="0.2">
      <c r="A79" s="374"/>
      <c r="B79" s="374"/>
      <c r="C79" s="374"/>
      <c r="D79" s="374"/>
      <c r="E79" s="374"/>
      <c r="F79" s="374"/>
      <c r="G79" s="374"/>
      <c r="H79" s="374"/>
      <c r="I79" s="374"/>
      <c r="J79" s="374"/>
      <c r="K79" s="374"/>
    </row>
    <row r="80" spans="1:255" x14ac:dyDescent="0.2">
      <c r="A80" s="374"/>
      <c r="B80" s="374"/>
      <c r="C80" s="374"/>
      <c r="D80" s="374"/>
      <c r="E80" s="374"/>
      <c r="F80" s="374"/>
      <c r="G80" s="374"/>
      <c r="H80" s="374"/>
      <c r="I80" s="374"/>
      <c r="J80" s="374"/>
      <c r="K80" s="374"/>
    </row>
    <row r="81" spans="1:11" x14ac:dyDescent="0.2">
      <c r="A81" s="374"/>
      <c r="B81" s="374"/>
      <c r="C81" s="374"/>
      <c r="D81" s="374"/>
      <c r="E81" s="374"/>
      <c r="F81" s="374"/>
      <c r="G81" s="374"/>
      <c r="H81" s="374"/>
      <c r="I81" s="374"/>
      <c r="J81" s="374"/>
      <c r="K81" s="374"/>
    </row>
    <row r="82" spans="1:11" x14ac:dyDescent="0.2">
      <c r="A82" s="374"/>
      <c r="B82" s="374"/>
      <c r="C82" s="374"/>
      <c r="D82" s="374"/>
      <c r="E82" s="374"/>
      <c r="F82" s="374"/>
      <c r="G82" s="374"/>
      <c r="H82" s="374"/>
      <c r="I82" s="374"/>
      <c r="J82" s="374"/>
      <c r="K82" s="374"/>
    </row>
    <row r="83" spans="1:11" x14ac:dyDescent="0.2">
      <c r="A83" s="374"/>
      <c r="B83" s="374"/>
      <c r="C83" s="374"/>
      <c r="D83" s="374"/>
      <c r="E83" s="374"/>
      <c r="F83" s="374"/>
      <c r="G83" s="374"/>
      <c r="H83" s="374"/>
      <c r="I83" s="374"/>
      <c r="J83" s="374"/>
      <c r="K83" s="374"/>
    </row>
    <row r="84" spans="1:11" x14ac:dyDescent="0.2">
      <c r="A84" s="374"/>
      <c r="B84" s="374"/>
      <c r="C84" s="374"/>
      <c r="D84" s="374"/>
      <c r="E84" s="374"/>
      <c r="F84" s="374"/>
      <c r="G84" s="374"/>
      <c r="H84" s="374"/>
      <c r="I84" s="374"/>
      <c r="J84" s="374"/>
      <c r="K84" s="374"/>
    </row>
    <row r="85" spans="1:11" x14ac:dyDescent="0.2">
      <c r="A85" s="374"/>
      <c r="B85" s="374"/>
      <c r="C85" s="374"/>
      <c r="D85" s="374"/>
      <c r="E85" s="374"/>
      <c r="F85" s="374"/>
      <c r="G85" s="374"/>
      <c r="H85" s="374"/>
      <c r="I85" s="374"/>
      <c r="J85" s="374"/>
      <c r="K85" s="374"/>
    </row>
    <row r="86" spans="1:11" x14ac:dyDescent="0.2">
      <c r="B86" s="374"/>
      <c r="C86" s="374"/>
      <c r="D86" s="374"/>
      <c r="E86" s="374"/>
      <c r="F86" s="374"/>
      <c r="G86" s="374"/>
      <c r="H86" s="374"/>
      <c r="I86" s="374"/>
      <c r="J86" s="374"/>
      <c r="K86" s="374"/>
    </row>
  </sheetData>
  <mergeCells count="28">
    <mergeCell ref="H23:I23"/>
    <mergeCell ref="J7:K7"/>
    <mergeCell ref="B39:C39"/>
    <mergeCell ref="A22:K22"/>
    <mergeCell ref="J23:K23"/>
    <mergeCell ref="F39:G39"/>
    <mergeCell ref="D39:E39"/>
    <mergeCell ref="D55:E55"/>
    <mergeCell ref="F55:G55"/>
    <mergeCell ref="B23:C23"/>
    <mergeCell ref="D23:E23"/>
    <mergeCell ref="F23:G23"/>
    <mergeCell ref="N2:X3"/>
    <mergeCell ref="A2:K2"/>
    <mergeCell ref="A4:K4"/>
    <mergeCell ref="A68:K71"/>
    <mergeCell ref="A6:K6"/>
    <mergeCell ref="A38:K38"/>
    <mergeCell ref="B7:C7"/>
    <mergeCell ref="D7:E7"/>
    <mergeCell ref="F7:G7"/>
    <mergeCell ref="H7:I7"/>
    <mergeCell ref="H55:I55"/>
    <mergeCell ref="J55:K55"/>
    <mergeCell ref="H39:I39"/>
    <mergeCell ref="J39:K39"/>
    <mergeCell ref="A54:K54"/>
    <mergeCell ref="B55:C55"/>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1">
    <pageSetUpPr fitToPage="1"/>
  </sheetPr>
  <dimension ref="A2:IG86"/>
  <sheetViews>
    <sheetView zoomScaleNormal="100" workbookViewId="0"/>
  </sheetViews>
  <sheetFormatPr defaultRowHeight="12.75" x14ac:dyDescent="0.2"/>
  <cols>
    <col min="1" max="1" width="4.28515625" style="364" customWidth="1"/>
    <col min="2" max="9" width="7.5703125" style="364" customWidth="1"/>
    <col min="10" max="10" width="7.7109375" style="364" customWidth="1"/>
    <col min="11" max="11" width="9" style="364" customWidth="1"/>
    <col min="12" max="13" width="7.7109375" style="364" customWidth="1"/>
    <col min="14" max="14" width="5.5703125" style="364" bestFit="1" customWidth="1"/>
    <col min="15" max="15" width="9" style="364" bestFit="1" customWidth="1"/>
    <col min="16" max="18" width="9.42578125" style="364" bestFit="1" customWidth="1"/>
    <col min="19" max="19" width="9.42578125" style="364" customWidth="1"/>
    <col min="20" max="20" width="9" style="364" customWidth="1"/>
    <col min="21" max="240" width="9.140625" style="364"/>
    <col min="241" max="16384" width="9.140625" style="327"/>
  </cols>
  <sheetData>
    <row r="2" spans="1:240" ht="26.25" customHeight="1" x14ac:dyDescent="0.2">
      <c r="A2" s="530" t="s">
        <v>495</v>
      </c>
      <c r="B2" s="530"/>
      <c r="C2" s="530"/>
      <c r="D2" s="530"/>
      <c r="E2" s="530"/>
      <c r="F2" s="530"/>
      <c r="G2" s="530"/>
      <c r="H2" s="530"/>
      <c r="I2" s="530"/>
      <c r="J2" s="530"/>
      <c r="K2" s="530"/>
    </row>
    <row r="3" spans="1:240" x14ac:dyDescent="0.2">
      <c r="A3" s="418" t="s">
        <v>543</v>
      </c>
      <c r="B3" s="416"/>
      <c r="C3" s="416"/>
      <c r="D3" s="416"/>
      <c r="E3" s="416"/>
      <c r="F3" s="416"/>
      <c r="G3" s="416"/>
      <c r="H3" s="416"/>
      <c r="I3" s="416"/>
      <c r="J3" s="416"/>
      <c r="K3" s="416"/>
    </row>
    <row r="4" spans="1:240" ht="26.25" customHeight="1" x14ac:dyDescent="0.2">
      <c r="A4" s="531" t="s">
        <v>444</v>
      </c>
      <c r="B4" s="531"/>
      <c r="C4" s="531"/>
      <c r="D4" s="531"/>
      <c r="E4" s="531"/>
      <c r="F4" s="531"/>
      <c r="G4" s="531"/>
      <c r="H4" s="531"/>
      <c r="I4" s="531"/>
      <c r="J4" s="531"/>
      <c r="K4" s="531"/>
    </row>
    <row r="5" spans="1:240" ht="15" customHeight="1" thickBot="1" x14ac:dyDescent="0.25">
      <c r="A5" s="419" t="s">
        <v>544</v>
      </c>
      <c r="B5" s="417"/>
      <c r="C5" s="417"/>
      <c r="D5" s="417"/>
      <c r="E5" s="417"/>
      <c r="F5" s="417"/>
      <c r="G5" s="417"/>
      <c r="H5" s="417"/>
      <c r="I5" s="417"/>
      <c r="J5" s="417"/>
      <c r="K5" s="417"/>
    </row>
    <row r="6" spans="1:240" x14ac:dyDescent="0.2">
      <c r="A6" s="529" t="s">
        <v>397</v>
      </c>
      <c r="B6" s="529"/>
      <c r="C6" s="529"/>
      <c r="D6" s="529"/>
      <c r="E6" s="529"/>
      <c r="F6" s="529"/>
      <c r="G6" s="529"/>
      <c r="H6" s="529"/>
      <c r="I6" s="529"/>
      <c r="J6" s="529"/>
      <c r="K6" s="529"/>
      <c r="L6" s="368"/>
      <c r="M6" s="368"/>
      <c r="N6" s="368"/>
      <c r="O6" s="368"/>
    </row>
    <row r="7" spans="1:240" x14ac:dyDescent="0.2">
      <c r="A7" s="383"/>
      <c r="B7" s="528" t="s">
        <v>380</v>
      </c>
      <c r="C7" s="528"/>
      <c r="D7" s="528" t="s">
        <v>381</v>
      </c>
      <c r="E7" s="528"/>
      <c r="F7" s="528" t="s">
        <v>382</v>
      </c>
      <c r="G7" s="528"/>
      <c r="H7" s="528" t="s">
        <v>383</v>
      </c>
      <c r="I7" s="528"/>
      <c r="J7" s="528" t="s">
        <v>384</v>
      </c>
      <c r="K7" s="528"/>
      <c r="L7" s="368"/>
      <c r="M7" s="368"/>
      <c r="N7" s="370"/>
      <c r="O7" s="370"/>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row>
    <row r="8" spans="1:240" ht="13.5" thickBot="1" x14ac:dyDescent="0.25">
      <c r="A8" s="384"/>
      <c r="B8" s="382" t="s">
        <v>385</v>
      </c>
      <c r="C8" s="382" t="s">
        <v>386</v>
      </c>
      <c r="D8" s="382" t="s">
        <v>385</v>
      </c>
      <c r="E8" s="382" t="s">
        <v>386</v>
      </c>
      <c r="F8" s="382" t="s">
        <v>385</v>
      </c>
      <c r="G8" s="382" t="s">
        <v>386</v>
      </c>
      <c r="H8" s="382" t="s">
        <v>385</v>
      </c>
      <c r="I8" s="382" t="s">
        <v>386</v>
      </c>
      <c r="J8" s="382" t="s">
        <v>385</v>
      </c>
      <c r="K8" s="382" t="s">
        <v>386</v>
      </c>
      <c r="L8" s="368"/>
      <c r="M8" s="368"/>
      <c r="N8" s="370"/>
      <c r="O8" s="370"/>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1"/>
      <c r="FJ8" s="371"/>
      <c r="FK8" s="371"/>
      <c r="FL8" s="371"/>
      <c r="FM8" s="371"/>
      <c r="FN8" s="371"/>
      <c r="FO8" s="371"/>
      <c r="FP8" s="371"/>
      <c r="FQ8" s="371"/>
      <c r="FR8" s="371"/>
      <c r="FS8" s="371"/>
      <c r="FT8" s="371"/>
      <c r="FU8" s="371"/>
      <c r="FV8" s="371"/>
      <c r="FW8" s="371"/>
      <c r="FX8" s="371"/>
      <c r="FY8" s="371"/>
      <c r="FZ8" s="371"/>
      <c r="GA8" s="371"/>
      <c r="GB8" s="371"/>
      <c r="GC8" s="371"/>
      <c r="GD8" s="371"/>
      <c r="GE8" s="371"/>
      <c r="GF8" s="371"/>
      <c r="GG8" s="371"/>
      <c r="GH8" s="371"/>
      <c r="GI8" s="371"/>
      <c r="GJ8" s="371"/>
      <c r="GK8" s="371"/>
      <c r="GL8" s="371"/>
      <c r="GM8" s="371"/>
      <c r="GN8" s="371"/>
      <c r="GO8" s="371"/>
      <c r="GP8" s="371"/>
      <c r="GQ8" s="371"/>
      <c r="GR8" s="371"/>
      <c r="GS8" s="371"/>
      <c r="GT8" s="371"/>
      <c r="GU8" s="371"/>
      <c r="GV8" s="371"/>
      <c r="GW8" s="371"/>
      <c r="GX8" s="371"/>
      <c r="GY8" s="371"/>
      <c r="GZ8" s="371"/>
      <c r="HA8" s="371"/>
      <c r="HB8" s="371"/>
      <c r="HC8" s="371"/>
      <c r="HD8" s="371"/>
      <c r="HE8" s="371"/>
      <c r="HF8" s="371"/>
      <c r="HG8" s="371"/>
      <c r="HH8" s="371"/>
      <c r="HI8" s="371"/>
      <c r="HJ8" s="371"/>
      <c r="HK8" s="371"/>
      <c r="HL8" s="371"/>
      <c r="HM8" s="371"/>
      <c r="HN8" s="371"/>
      <c r="HO8" s="371"/>
      <c r="HP8" s="371"/>
      <c r="HQ8" s="371"/>
      <c r="HR8" s="371"/>
      <c r="HS8" s="371"/>
      <c r="HT8" s="371"/>
      <c r="HU8" s="371"/>
      <c r="HV8" s="371"/>
      <c r="HW8" s="371"/>
      <c r="HX8" s="371"/>
      <c r="HY8" s="371"/>
      <c r="HZ8" s="371"/>
      <c r="IA8" s="371"/>
      <c r="IB8" s="371"/>
      <c r="IC8" s="371"/>
      <c r="ID8" s="371"/>
      <c r="IE8" s="371"/>
      <c r="IF8" s="371"/>
    </row>
    <row r="9" spans="1:240" x14ac:dyDescent="0.2">
      <c r="A9" s="377">
        <v>2007</v>
      </c>
      <c r="B9" s="378">
        <v>139</v>
      </c>
      <c r="C9" s="385" t="s">
        <v>286</v>
      </c>
      <c r="D9" s="378">
        <v>159</v>
      </c>
      <c r="E9" s="385" t="s">
        <v>286</v>
      </c>
      <c r="F9" s="378">
        <v>132</v>
      </c>
      <c r="G9" s="385" t="s">
        <v>286</v>
      </c>
      <c r="H9" s="378">
        <v>168</v>
      </c>
      <c r="I9" s="385" t="s">
        <v>286</v>
      </c>
      <c r="J9" s="378">
        <v>598</v>
      </c>
      <c r="K9" s="385" t="s">
        <v>286</v>
      </c>
      <c r="L9" s="368"/>
      <c r="M9" s="368"/>
      <c r="N9" s="368"/>
      <c r="O9" s="368"/>
    </row>
    <row r="10" spans="1:240" x14ac:dyDescent="0.2">
      <c r="A10" s="377">
        <v>2008</v>
      </c>
      <c r="B10" s="378">
        <v>153</v>
      </c>
      <c r="C10" s="385" t="s">
        <v>286</v>
      </c>
      <c r="D10" s="378">
        <v>176</v>
      </c>
      <c r="E10" s="385" t="s">
        <v>286</v>
      </c>
      <c r="F10" s="378">
        <v>139</v>
      </c>
      <c r="G10" s="385" t="s">
        <v>286</v>
      </c>
      <c r="H10" s="378">
        <v>141</v>
      </c>
      <c r="I10" s="385" t="s">
        <v>286</v>
      </c>
      <c r="J10" s="378">
        <v>609</v>
      </c>
      <c r="K10" s="385" t="s">
        <v>286</v>
      </c>
      <c r="L10" s="368"/>
      <c r="M10" s="368"/>
      <c r="N10" s="368"/>
      <c r="O10" s="368"/>
    </row>
    <row r="11" spans="1:240" x14ac:dyDescent="0.2">
      <c r="A11" s="377">
        <v>2009</v>
      </c>
      <c r="B11" s="378">
        <v>103</v>
      </c>
      <c r="C11" s="385" t="s">
        <v>286</v>
      </c>
      <c r="D11" s="378">
        <v>116</v>
      </c>
      <c r="E11" s="385" t="s">
        <v>286</v>
      </c>
      <c r="F11" s="378">
        <v>108</v>
      </c>
      <c r="G11" s="385" t="s">
        <v>286</v>
      </c>
      <c r="H11" s="378">
        <v>129</v>
      </c>
      <c r="I11" s="385" t="s">
        <v>286</v>
      </c>
      <c r="J11" s="378">
        <v>456</v>
      </c>
      <c r="K11" s="385" t="s">
        <v>286</v>
      </c>
      <c r="L11" s="368"/>
      <c r="M11" s="368"/>
      <c r="N11" s="368"/>
      <c r="O11" s="368"/>
    </row>
    <row r="12" spans="1:240" x14ac:dyDescent="0.2">
      <c r="A12" s="377">
        <v>2010</v>
      </c>
      <c r="B12" s="379">
        <v>137</v>
      </c>
      <c r="C12" s="385" t="s">
        <v>286</v>
      </c>
      <c r="D12" s="379">
        <v>150</v>
      </c>
      <c r="E12" s="385" t="s">
        <v>286</v>
      </c>
      <c r="F12" s="379">
        <v>124</v>
      </c>
      <c r="G12" s="385" t="s">
        <v>286</v>
      </c>
      <c r="H12" s="379">
        <v>146</v>
      </c>
      <c r="I12" s="385" t="s">
        <v>286</v>
      </c>
      <c r="J12" s="378">
        <v>556</v>
      </c>
      <c r="K12" s="385" t="s">
        <v>286</v>
      </c>
      <c r="L12" s="368"/>
      <c r="M12" s="368"/>
      <c r="N12" s="368"/>
      <c r="O12" s="368"/>
    </row>
    <row r="13" spans="1:240" x14ac:dyDescent="0.2">
      <c r="A13" s="377">
        <v>2011</v>
      </c>
      <c r="B13" s="379">
        <v>152</v>
      </c>
      <c r="C13" s="385" t="s">
        <v>286</v>
      </c>
      <c r="D13" s="379">
        <v>123</v>
      </c>
      <c r="E13" s="385" t="s">
        <v>286</v>
      </c>
      <c r="F13" s="379">
        <v>91</v>
      </c>
      <c r="G13" s="385" t="s">
        <v>286</v>
      </c>
      <c r="H13" s="379">
        <v>121</v>
      </c>
      <c r="I13" s="385" t="s">
        <v>286</v>
      </c>
      <c r="J13" s="378">
        <v>486</v>
      </c>
      <c r="K13" s="385" t="s">
        <v>286</v>
      </c>
      <c r="L13" s="368"/>
      <c r="M13" s="368"/>
      <c r="N13" s="368"/>
      <c r="O13" s="368"/>
    </row>
    <row r="14" spans="1:240" x14ac:dyDescent="0.2">
      <c r="A14" s="377">
        <v>2012</v>
      </c>
      <c r="B14" s="379">
        <v>124</v>
      </c>
      <c r="C14" s="385">
        <v>142</v>
      </c>
      <c r="D14" s="379">
        <v>104</v>
      </c>
      <c r="E14" s="385">
        <v>126</v>
      </c>
      <c r="F14" s="379">
        <v>102</v>
      </c>
      <c r="G14" s="385">
        <v>133</v>
      </c>
      <c r="H14" s="379">
        <v>81</v>
      </c>
      <c r="I14" s="385">
        <v>101</v>
      </c>
      <c r="J14" s="378">
        <v>412</v>
      </c>
      <c r="K14" s="385">
        <v>502</v>
      </c>
      <c r="L14" s="368"/>
      <c r="M14" s="368"/>
      <c r="N14" s="368"/>
      <c r="O14" s="368"/>
    </row>
    <row r="15" spans="1:240" x14ac:dyDescent="0.2">
      <c r="A15" s="377">
        <v>2013</v>
      </c>
      <c r="B15" s="379">
        <v>107</v>
      </c>
      <c r="C15" s="385">
        <v>133</v>
      </c>
      <c r="D15" s="379">
        <v>117</v>
      </c>
      <c r="E15" s="385">
        <v>144</v>
      </c>
      <c r="F15" s="379">
        <v>76</v>
      </c>
      <c r="G15" s="385">
        <v>103</v>
      </c>
      <c r="H15" s="379">
        <v>86</v>
      </c>
      <c r="I15" s="385">
        <v>106</v>
      </c>
      <c r="J15" s="378">
        <v>386</v>
      </c>
      <c r="K15" s="385">
        <v>486</v>
      </c>
      <c r="L15" s="368"/>
      <c r="M15" s="368"/>
      <c r="N15" s="368"/>
      <c r="O15" s="368"/>
    </row>
    <row r="16" spans="1:240" x14ac:dyDescent="0.2">
      <c r="A16" s="377">
        <v>2014</v>
      </c>
      <c r="B16" s="379">
        <v>92</v>
      </c>
      <c r="C16" s="385">
        <v>115</v>
      </c>
      <c r="D16" s="379">
        <v>90</v>
      </c>
      <c r="E16" s="385">
        <v>111</v>
      </c>
      <c r="F16" s="379">
        <v>88</v>
      </c>
      <c r="G16" s="385">
        <v>131</v>
      </c>
      <c r="H16" s="379">
        <v>87</v>
      </c>
      <c r="I16" s="385">
        <v>114</v>
      </c>
      <c r="J16" s="378">
        <v>356</v>
      </c>
      <c r="K16" s="385">
        <v>471</v>
      </c>
      <c r="L16" s="368"/>
      <c r="M16" s="368"/>
      <c r="N16" s="368"/>
      <c r="O16" s="368"/>
    </row>
    <row r="17" spans="1:240" x14ac:dyDescent="0.2">
      <c r="A17" s="377">
        <v>2015</v>
      </c>
      <c r="B17" s="378" t="s">
        <v>286</v>
      </c>
      <c r="C17" s="378">
        <v>169</v>
      </c>
      <c r="D17" s="378" t="s">
        <v>286</v>
      </c>
      <c r="E17" s="378">
        <v>124</v>
      </c>
      <c r="F17" s="378" t="s">
        <v>286</v>
      </c>
      <c r="G17" s="378">
        <v>108</v>
      </c>
      <c r="H17" s="378" t="s">
        <v>286</v>
      </c>
      <c r="I17" s="378">
        <v>99</v>
      </c>
      <c r="J17" s="378" t="s">
        <v>286</v>
      </c>
      <c r="K17" s="378">
        <v>500</v>
      </c>
      <c r="L17" s="368"/>
      <c r="M17" s="368"/>
      <c r="N17" s="368"/>
      <c r="O17" s="368"/>
    </row>
    <row r="18" spans="1:240" s="387" customFormat="1" x14ac:dyDescent="0.2">
      <c r="A18" s="377">
        <v>2016</v>
      </c>
      <c r="B18" s="378" t="s">
        <v>286</v>
      </c>
      <c r="C18" s="378">
        <v>115</v>
      </c>
      <c r="D18" s="378" t="s">
        <v>286</v>
      </c>
      <c r="E18" s="378">
        <v>136</v>
      </c>
      <c r="F18" s="378" t="s">
        <v>286</v>
      </c>
      <c r="G18" s="378">
        <v>146</v>
      </c>
      <c r="H18" s="378" t="s">
        <v>286</v>
      </c>
      <c r="I18" s="378">
        <v>82</v>
      </c>
      <c r="J18" s="378" t="s">
        <v>286</v>
      </c>
      <c r="K18" s="378">
        <v>479</v>
      </c>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368"/>
      <c r="ET18" s="368"/>
      <c r="EU18" s="368"/>
      <c r="EV18" s="368"/>
      <c r="EW18" s="368"/>
      <c r="EX18" s="368"/>
      <c r="EY18" s="368"/>
      <c r="EZ18" s="368"/>
      <c r="FA18" s="368"/>
      <c r="FB18" s="368"/>
      <c r="FC18" s="368"/>
      <c r="FD18" s="368"/>
      <c r="FE18" s="368"/>
      <c r="FF18" s="368"/>
      <c r="FG18" s="368"/>
      <c r="FH18" s="368"/>
      <c r="FI18" s="368"/>
      <c r="FJ18" s="368"/>
      <c r="FK18" s="368"/>
      <c r="FL18" s="368"/>
      <c r="FM18" s="368"/>
      <c r="FN18" s="368"/>
      <c r="FO18" s="368"/>
      <c r="FP18" s="368"/>
      <c r="FQ18" s="368"/>
      <c r="FR18" s="368"/>
      <c r="FS18" s="368"/>
      <c r="FT18" s="368"/>
      <c r="FU18" s="368"/>
      <c r="FV18" s="368"/>
      <c r="FW18" s="368"/>
      <c r="FX18" s="368"/>
      <c r="FY18" s="368"/>
      <c r="FZ18" s="368"/>
      <c r="GA18" s="368"/>
      <c r="GB18" s="368"/>
      <c r="GC18" s="368"/>
      <c r="GD18" s="368"/>
      <c r="GE18" s="368"/>
      <c r="GF18" s="368"/>
      <c r="GG18" s="368"/>
      <c r="GH18" s="368"/>
      <c r="GI18" s="368"/>
      <c r="GJ18" s="368"/>
      <c r="GK18" s="368"/>
      <c r="GL18" s="368"/>
      <c r="GM18" s="368"/>
      <c r="GN18" s="368"/>
      <c r="GO18" s="368"/>
      <c r="GP18" s="368"/>
      <c r="GQ18" s="368"/>
      <c r="GR18" s="368"/>
      <c r="GS18" s="368"/>
      <c r="GT18" s="368"/>
      <c r="GU18" s="368"/>
      <c r="GV18" s="368"/>
      <c r="GW18" s="368"/>
      <c r="GX18" s="368"/>
      <c r="GY18" s="368"/>
      <c r="GZ18" s="368"/>
      <c r="HA18" s="368"/>
      <c r="HB18" s="368"/>
      <c r="HC18" s="368"/>
      <c r="HD18" s="368"/>
      <c r="HE18" s="368"/>
      <c r="HF18" s="368"/>
      <c r="HG18" s="368"/>
      <c r="HH18" s="368"/>
      <c r="HI18" s="368"/>
      <c r="HJ18" s="368"/>
      <c r="HK18" s="368"/>
      <c r="HL18" s="368"/>
      <c r="HM18" s="368"/>
      <c r="HN18" s="368"/>
      <c r="HO18" s="368"/>
      <c r="HP18" s="368"/>
      <c r="HQ18" s="368"/>
      <c r="HR18" s="368"/>
      <c r="HS18" s="368"/>
      <c r="HT18" s="368"/>
      <c r="HU18" s="368"/>
      <c r="HV18" s="368"/>
      <c r="HW18" s="368"/>
      <c r="HX18" s="368"/>
      <c r="HY18" s="368"/>
      <c r="HZ18" s="368"/>
      <c r="IA18" s="368"/>
      <c r="IB18" s="368"/>
      <c r="IC18" s="368"/>
      <c r="ID18" s="368"/>
      <c r="IE18" s="368"/>
      <c r="IF18" s="368"/>
    </row>
    <row r="19" spans="1:240" ht="13.5" thickBot="1" x14ac:dyDescent="0.25">
      <c r="A19" s="380">
        <v>2017</v>
      </c>
      <c r="B19" s="381" t="s">
        <v>286</v>
      </c>
      <c r="C19" s="381">
        <v>125</v>
      </c>
      <c r="D19" s="381" t="s">
        <v>286</v>
      </c>
      <c r="E19" s="381">
        <v>108</v>
      </c>
      <c r="F19" s="381" t="s">
        <v>286</v>
      </c>
      <c r="G19" s="381">
        <v>125</v>
      </c>
      <c r="H19" s="381" t="s">
        <v>286</v>
      </c>
      <c r="I19" s="381">
        <v>133</v>
      </c>
      <c r="J19" s="381" t="s">
        <v>286</v>
      </c>
      <c r="K19" s="381">
        <v>491</v>
      </c>
      <c r="L19" s="368"/>
      <c r="M19" s="368"/>
      <c r="N19" s="368"/>
      <c r="O19" s="368"/>
    </row>
    <row r="20" spans="1:240" x14ac:dyDescent="0.2">
      <c r="L20" s="368"/>
      <c r="M20" s="368"/>
      <c r="N20" s="368"/>
      <c r="O20" s="368"/>
    </row>
    <row r="21" spans="1:240" x14ac:dyDescent="0.2">
      <c r="A21" s="377"/>
      <c r="B21" s="378"/>
      <c r="C21" s="378"/>
      <c r="D21" s="378"/>
      <c r="E21" s="378"/>
      <c r="F21" s="378"/>
      <c r="G21" s="378"/>
      <c r="H21" s="378"/>
      <c r="I21" s="378"/>
      <c r="J21" s="378"/>
      <c r="K21" s="378"/>
      <c r="L21" s="368"/>
      <c r="M21" s="368"/>
      <c r="N21" s="368"/>
      <c r="O21" s="368"/>
    </row>
    <row r="22" spans="1:240" x14ac:dyDescent="0.2">
      <c r="A22" s="529" t="s">
        <v>398</v>
      </c>
      <c r="B22" s="529"/>
      <c r="C22" s="529"/>
      <c r="D22" s="529"/>
      <c r="E22" s="529"/>
      <c r="F22" s="529"/>
      <c r="G22" s="529"/>
      <c r="H22" s="529"/>
      <c r="I22" s="529"/>
      <c r="J22" s="529"/>
      <c r="K22" s="529"/>
      <c r="L22" s="368"/>
      <c r="M22" s="368"/>
      <c r="N22" s="368"/>
      <c r="O22" s="368"/>
    </row>
    <row r="23" spans="1:240" x14ac:dyDescent="0.2">
      <c r="A23" s="383"/>
      <c r="B23" s="528" t="s">
        <v>380</v>
      </c>
      <c r="C23" s="528"/>
      <c r="D23" s="528" t="s">
        <v>381</v>
      </c>
      <c r="E23" s="528"/>
      <c r="F23" s="528" t="s">
        <v>382</v>
      </c>
      <c r="G23" s="528"/>
      <c r="H23" s="528" t="s">
        <v>383</v>
      </c>
      <c r="I23" s="528"/>
      <c r="J23" s="528" t="s">
        <v>384</v>
      </c>
      <c r="K23" s="528"/>
      <c r="L23" s="368"/>
      <c r="M23" s="368"/>
      <c r="N23" s="370"/>
      <c r="O23" s="370"/>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371"/>
      <c r="EG23" s="371"/>
      <c r="EH23" s="371"/>
      <c r="EI23" s="371"/>
      <c r="EJ23" s="371"/>
      <c r="EK23" s="371"/>
      <c r="EL23" s="371"/>
      <c r="EM23" s="371"/>
      <c r="EN23" s="371"/>
      <c r="EO23" s="371"/>
      <c r="EP23" s="371"/>
      <c r="EQ23" s="371"/>
      <c r="ER23" s="371"/>
      <c r="ES23" s="371"/>
      <c r="ET23" s="371"/>
      <c r="EU23" s="371"/>
      <c r="EV23" s="371"/>
      <c r="EW23" s="371"/>
      <c r="EX23" s="371"/>
      <c r="EY23" s="371"/>
      <c r="EZ23" s="371"/>
      <c r="FA23" s="371"/>
      <c r="FB23" s="371"/>
      <c r="FC23" s="371"/>
      <c r="FD23" s="371"/>
      <c r="FE23" s="371"/>
      <c r="FF23" s="371"/>
      <c r="FG23" s="371"/>
      <c r="FH23" s="371"/>
      <c r="FI23" s="371"/>
      <c r="FJ23" s="371"/>
      <c r="FK23" s="371"/>
      <c r="FL23" s="371"/>
      <c r="FM23" s="371"/>
      <c r="FN23" s="371"/>
      <c r="FO23" s="371"/>
      <c r="FP23" s="371"/>
      <c r="FQ23" s="371"/>
      <c r="FR23" s="371"/>
      <c r="FS23" s="371"/>
      <c r="FT23" s="371"/>
      <c r="FU23" s="371"/>
      <c r="FV23" s="371"/>
      <c r="FW23" s="371"/>
      <c r="FX23" s="371"/>
      <c r="FY23" s="371"/>
      <c r="FZ23" s="371"/>
      <c r="GA23" s="371"/>
      <c r="GB23" s="371"/>
      <c r="GC23" s="371"/>
      <c r="GD23" s="371"/>
      <c r="GE23" s="371"/>
      <c r="GF23" s="371"/>
      <c r="GG23" s="371"/>
      <c r="GH23" s="371"/>
      <c r="GI23" s="371"/>
      <c r="GJ23" s="371"/>
      <c r="GK23" s="371"/>
      <c r="GL23" s="371"/>
      <c r="GM23" s="371"/>
      <c r="GN23" s="371"/>
      <c r="GO23" s="371"/>
      <c r="GP23" s="371"/>
      <c r="GQ23" s="371"/>
      <c r="GR23" s="371"/>
      <c r="GS23" s="371"/>
      <c r="GT23" s="371"/>
      <c r="GU23" s="371"/>
      <c r="GV23" s="371"/>
      <c r="GW23" s="371"/>
      <c r="GX23" s="371"/>
      <c r="GY23" s="371"/>
      <c r="GZ23" s="371"/>
      <c r="HA23" s="371"/>
      <c r="HB23" s="371"/>
      <c r="HC23" s="371"/>
      <c r="HD23" s="371"/>
      <c r="HE23" s="371"/>
      <c r="HF23" s="371"/>
      <c r="HG23" s="371"/>
      <c r="HH23" s="371"/>
      <c r="HI23" s="371"/>
      <c r="HJ23" s="371"/>
      <c r="HK23" s="371"/>
      <c r="HL23" s="371"/>
      <c r="HM23" s="371"/>
      <c r="HN23" s="371"/>
      <c r="HO23" s="371"/>
      <c r="HP23" s="371"/>
      <c r="HQ23" s="371"/>
      <c r="HR23" s="371"/>
      <c r="HS23" s="371"/>
      <c r="HT23" s="371"/>
      <c r="HU23" s="371"/>
      <c r="HV23" s="371"/>
      <c r="HW23" s="371"/>
      <c r="HX23" s="371"/>
      <c r="HY23" s="371"/>
      <c r="HZ23" s="371"/>
      <c r="IA23" s="371"/>
      <c r="IB23" s="371"/>
      <c r="IC23" s="371"/>
      <c r="ID23" s="371"/>
      <c r="IE23" s="371"/>
      <c r="IF23" s="371"/>
    </row>
    <row r="24" spans="1:240" ht="13.5" thickBot="1" x14ac:dyDescent="0.25">
      <c r="A24" s="384"/>
      <c r="B24" s="382" t="s">
        <v>385</v>
      </c>
      <c r="C24" s="382" t="s">
        <v>386</v>
      </c>
      <c r="D24" s="382" t="s">
        <v>385</v>
      </c>
      <c r="E24" s="382" t="s">
        <v>386</v>
      </c>
      <c r="F24" s="382" t="s">
        <v>385</v>
      </c>
      <c r="G24" s="382" t="s">
        <v>386</v>
      </c>
      <c r="H24" s="382" t="s">
        <v>385</v>
      </c>
      <c r="I24" s="382" t="s">
        <v>386</v>
      </c>
      <c r="J24" s="382" t="s">
        <v>385</v>
      </c>
      <c r="K24" s="382" t="s">
        <v>386</v>
      </c>
      <c r="L24" s="368"/>
      <c r="M24" s="368"/>
      <c r="N24" s="370"/>
      <c r="O24" s="370"/>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c r="EF24" s="371"/>
      <c r="EG24" s="371"/>
      <c r="EH24" s="371"/>
      <c r="EI24" s="371"/>
      <c r="EJ24" s="371"/>
      <c r="EK24" s="371"/>
      <c r="EL24" s="371"/>
      <c r="EM24" s="371"/>
      <c r="EN24" s="371"/>
      <c r="EO24" s="371"/>
      <c r="EP24" s="371"/>
      <c r="EQ24" s="371"/>
      <c r="ER24" s="371"/>
      <c r="ES24" s="371"/>
      <c r="ET24" s="371"/>
      <c r="EU24" s="371"/>
      <c r="EV24" s="371"/>
      <c r="EW24" s="371"/>
      <c r="EX24" s="371"/>
      <c r="EY24" s="371"/>
      <c r="EZ24" s="371"/>
      <c r="FA24" s="371"/>
      <c r="FB24" s="371"/>
      <c r="FC24" s="371"/>
      <c r="FD24" s="371"/>
      <c r="FE24" s="371"/>
      <c r="FF24" s="371"/>
      <c r="FG24" s="371"/>
      <c r="FH24" s="371"/>
      <c r="FI24" s="371"/>
      <c r="FJ24" s="371"/>
      <c r="FK24" s="371"/>
      <c r="FL24" s="371"/>
      <c r="FM24" s="371"/>
      <c r="FN24" s="371"/>
      <c r="FO24" s="371"/>
      <c r="FP24" s="371"/>
      <c r="FQ24" s="371"/>
      <c r="FR24" s="371"/>
      <c r="FS24" s="371"/>
      <c r="FT24" s="371"/>
      <c r="FU24" s="371"/>
      <c r="FV24" s="371"/>
      <c r="FW24" s="371"/>
      <c r="FX24" s="371"/>
      <c r="FY24" s="371"/>
      <c r="FZ24" s="371"/>
      <c r="GA24" s="371"/>
      <c r="GB24" s="371"/>
      <c r="GC24" s="371"/>
      <c r="GD24" s="371"/>
      <c r="GE24" s="371"/>
      <c r="GF24" s="371"/>
      <c r="GG24" s="371"/>
      <c r="GH24" s="371"/>
      <c r="GI24" s="371"/>
      <c r="GJ24" s="371"/>
      <c r="GK24" s="371"/>
      <c r="GL24" s="371"/>
      <c r="GM24" s="371"/>
      <c r="GN24" s="371"/>
      <c r="GO24" s="371"/>
      <c r="GP24" s="371"/>
      <c r="GQ24" s="371"/>
      <c r="GR24" s="371"/>
      <c r="GS24" s="371"/>
      <c r="GT24" s="371"/>
      <c r="GU24" s="371"/>
      <c r="GV24" s="371"/>
      <c r="GW24" s="371"/>
      <c r="GX24" s="371"/>
      <c r="GY24" s="371"/>
      <c r="GZ24" s="371"/>
      <c r="HA24" s="371"/>
      <c r="HB24" s="371"/>
      <c r="HC24" s="371"/>
      <c r="HD24" s="371"/>
      <c r="HE24" s="371"/>
      <c r="HF24" s="371"/>
      <c r="HG24" s="371"/>
      <c r="HH24" s="371"/>
      <c r="HI24" s="371"/>
      <c r="HJ24" s="371"/>
      <c r="HK24" s="371"/>
      <c r="HL24" s="371"/>
      <c r="HM24" s="371"/>
      <c r="HN24" s="371"/>
      <c r="HO24" s="371"/>
      <c r="HP24" s="371"/>
      <c r="HQ24" s="371"/>
      <c r="HR24" s="371"/>
      <c r="HS24" s="371"/>
      <c r="HT24" s="371"/>
      <c r="HU24" s="371"/>
      <c r="HV24" s="371"/>
      <c r="HW24" s="371"/>
      <c r="HX24" s="371"/>
      <c r="HY24" s="371"/>
      <c r="HZ24" s="371"/>
      <c r="IA24" s="371"/>
      <c r="IB24" s="371"/>
      <c r="IC24" s="371"/>
      <c r="ID24" s="371"/>
      <c r="IE24" s="371"/>
      <c r="IF24" s="371"/>
    </row>
    <row r="25" spans="1:240" x14ac:dyDescent="0.2">
      <c r="A25" s="377">
        <v>2007</v>
      </c>
      <c r="B25" s="378">
        <v>82079</v>
      </c>
      <c r="C25" s="385" t="s">
        <v>286</v>
      </c>
      <c r="D25" s="378">
        <v>75299</v>
      </c>
      <c r="E25" s="385" t="s">
        <v>286</v>
      </c>
      <c r="F25" s="378">
        <v>67589</v>
      </c>
      <c r="G25" s="385" t="s">
        <v>286</v>
      </c>
      <c r="H25" s="378">
        <v>80203</v>
      </c>
      <c r="I25" s="385" t="s">
        <v>286</v>
      </c>
      <c r="J25" s="378">
        <v>305170</v>
      </c>
      <c r="K25" s="385" t="s">
        <v>286</v>
      </c>
      <c r="L25" s="368"/>
      <c r="M25" s="368"/>
      <c r="N25" s="368"/>
      <c r="O25" s="368"/>
    </row>
    <row r="26" spans="1:240" x14ac:dyDescent="0.2">
      <c r="A26" s="377">
        <v>2008</v>
      </c>
      <c r="B26" s="378">
        <v>87066</v>
      </c>
      <c r="C26" s="385" t="s">
        <v>286</v>
      </c>
      <c r="D26" s="378">
        <v>89536</v>
      </c>
      <c r="E26" s="385" t="s">
        <v>286</v>
      </c>
      <c r="F26" s="378">
        <v>77058</v>
      </c>
      <c r="G26" s="385" t="s">
        <v>286</v>
      </c>
      <c r="H26" s="378">
        <v>71545</v>
      </c>
      <c r="I26" s="385" t="s">
        <v>286</v>
      </c>
      <c r="J26" s="378">
        <v>325205</v>
      </c>
      <c r="K26" s="385" t="s">
        <v>286</v>
      </c>
      <c r="L26" s="368"/>
      <c r="M26" s="368"/>
      <c r="N26" s="368"/>
      <c r="O26" s="368"/>
    </row>
    <row r="27" spans="1:240" x14ac:dyDescent="0.2">
      <c r="A27" s="377">
        <v>2009</v>
      </c>
      <c r="B27" s="378">
        <v>51334</v>
      </c>
      <c r="C27" s="385" t="s">
        <v>286</v>
      </c>
      <c r="D27" s="378">
        <v>55803</v>
      </c>
      <c r="E27" s="385" t="s">
        <v>286</v>
      </c>
      <c r="F27" s="378">
        <v>41103</v>
      </c>
      <c r="G27" s="385" t="s">
        <v>286</v>
      </c>
      <c r="H27" s="378">
        <v>67844</v>
      </c>
      <c r="I27" s="385" t="s">
        <v>286</v>
      </c>
      <c r="J27" s="378">
        <v>216085</v>
      </c>
      <c r="K27" s="385" t="s">
        <v>286</v>
      </c>
      <c r="L27" s="368"/>
      <c r="M27" s="368"/>
      <c r="N27" s="368"/>
      <c r="O27" s="368"/>
    </row>
    <row r="28" spans="1:240" x14ac:dyDescent="0.2">
      <c r="A28" s="377">
        <v>2010</v>
      </c>
      <c r="B28" s="379">
        <v>61113</v>
      </c>
      <c r="C28" s="385" t="s">
        <v>286</v>
      </c>
      <c r="D28" s="379">
        <v>68108</v>
      </c>
      <c r="E28" s="385" t="s">
        <v>286</v>
      </c>
      <c r="F28" s="379">
        <v>57577</v>
      </c>
      <c r="G28" s="385" t="s">
        <v>286</v>
      </c>
      <c r="H28" s="379">
        <v>65768</v>
      </c>
      <c r="I28" s="385" t="s">
        <v>286</v>
      </c>
      <c r="J28" s="378">
        <v>252566</v>
      </c>
      <c r="K28" s="385" t="s">
        <v>286</v>
      </c>
      <c r="L28" s="368"/>
      <c r="M28" s="368"/>
      <c r="N28" s="368"/>
      <c r="O28" s="368"/>
    </row>
    <row r="29" spans="1:240" x14ac:dyDescent="0.2">
      <c r="A29" s="377">
        <v>2011</v>
      </c>
      <c r="B29" s="379">
        <v>68859</v>
      </c>
      <c r="C29" s="385" t="s">
        <v>286</v>
      </c>
      <c r="D29" s="379">
        <v>63179</v>
      </c>
      <c r="E29" s="385" t="s">
        <v>286</v>
      </c>
      <c r="F29" s="379">
        <v>55062</v>
      </c>
      <c r="G29" s="385" t="s">
        <v>286</v>
      </c>
      <c r="H29" s="379">
        <v>63263</v>
      </c>
      <c r="I29" s="385" t="s">
        <v>286</v>
      </c>
      <c r="J29" s="378">
        <v>250363</v>
      </c>
      <c r="K29" s="385" t="s">
        <v>286</v>
      </c>
      <c r="L29" s="368"/>
      <c r="M29" s="368"/>
      <c r="N29" s="368"/>
      <c r="O29" s="368"/>
    </row>
    <row r="30" spans="1:240" x14ac:dyDescent="0.2">
      <c r="A30" s="377">
        <v>2012</v>
      </c>
      <c r="B30" s="379">
        <v>61449</v>
      </c>
      <c r="C30" s="385">
        <v>69136</v>
      </c>
      <c r="D30" s="379">
        <v>56331</v>
      </c>
      <c r="E30" s="385">
        <v>67195</v>
      </c>
      <c r="F30" s="379">
        <v>43348</v>
      </c>
      <c r="G30" s="385">
        <v>56779</v>
      </c>
      <c r="H30" s="379">
        <v>42657</v>
      </c>
      <c r="I30" s="385">
        <v>51742</v>
      </c>
      <c r="J30" s="378">
        <v>203785</v>
      </c>
      <c r="K30" s="385">
        <v>244853</v>
      </c>
      <c r="L30" s="368"/>
      <c r="M30" s="368"/>
      <c r="N30" s="368"/>
      <c r="O30" s="368"/>
    </row>
    <row r="31" spans="1:240" x14ac:dyDescent="0.2">
      <c r="A31" s="377">
        <v>2013</v>
      </c>
      <c r="B31" s="379">
        <v>50370</v>
      </c>
      <c r="C31" s="385">
        <v>60662</v>
      </c>
      <c r="D31" s="379">
        <v>51896</v>
      </c>
      <c r="E31" s="385">
        <v>62486</v>
      </c>
      <c r="F31" s="379">
        <v>39901</v>
      </c>
      <c r="G31" s="385">
        <v>53539</v>
      </c>
      <c r="H31" s="379">
        <v>43711</v>
      </c>
      <c r="I31" s="385">
        <v>53011</v>
      </c>
      <c r="J31" s="378">
        <v>185878</v>
      </c>
      <c r="K31" s="385">
        <v>229698</v>
      </c>
      <c r="L31" s="368"/>
      <c r="M31" s="368"/>
      <c r="N31" s="368"/>
      <c r="O31" s="368"/>
    </row>
    <row r="32" spans="1:240" x14ac:dyDescent="0.2">
      <c r="A32" s="377">
        <v>2014</v>
      </c>
      <c r="B32" s="379">
        <v>40504</v>
      </c>
      <c r="C32" s="385">
        <v>50124</v>
      </c>
      <c r="D32" s="379">
        <v>46710</v>
      </c>
      <c r="E32" s="385">
        <v>57022</v>
      </c>
      <c r="F32" s="379">
        <v>40766</v>
      </c>
      <c r="G32" s="385">
        <v>58649</v>
      </c>
      <c r="H32" s="379">
        <v>37838</v>
      </c>
      <c r="I32" s="385">
        <v>47140</v>
      </c>
      <c r="J32" s="378">
        <v>165818</v>
      </c>
      <c r="K32" s="385">
        <v>212934</v>
      </c>
      <c r="L32" s="368"/>
      <c r="M32" s="368"/>
      <c r="N32" s="368"/>
      <c r="O32" s="368"/>
    </row>
    <row r="33" spans="1:241" x14ac:dyDescent="0.2">
      <c r="A33" s="377">
        <v>2015</v>
      </c>
      <c r="B33" s="378" t="s">
        <v>286</v>
      </c>
      <c r="C33" s="378">
        <v>68091</v>
      </c>
      <c r="D33" s="378" t="s">
        <v>286</v>
      </c>
      <c r="E33" s="378">
        <v>64628</v>
      </c>
      <c r="F33" s="378" t="s">
        <v>286</v>
      </c>
      <c r="G33" s="378">
        <v>61460</v>
      </c>
      <c r="H33" s="378" t="s">
        <v>286</v>
      </c>
      <c r="I33" s="378">
        <v>49236</v>
      </c>
      <c r="J33" s="378" t="s">
        <v>286</v>
      </c>
      <c r="K33" s="378">
        <v>243415</v>
      </c>
      <c r="L33" s="368"/>
      <c r="M33" s="368"/>
      <c r="N33" s="368"/>
      <c r="O33" s="368"/>
    </row>
    <row r="34" spans="1:241" s="387" customFormat="1" x14ac:dyDescent="0.2">
      <c r="A34" s="377">
        <v>2016</v>
      </c>
      <c r="B34" s="378" t="s">
        <v>286</v>
      </c>
      <c r="C34" s="378">
        <v>59431</v>
      </c>
      <c r="D34" s="378" t="s">
        <v>286</v>
      </c>
      <c r="E34" s="378">
        <v>61298</v>
      </c>
      <c r="F34" s="378" t="s">
        <v>286</v>
      </c>
      <c r="G34" s="378">
        <v>64595</v>
      </c>
      <c r="H34" s="378" t="s">
        <v>286</v>
      </c>
      <c r="I34" s="378">
        <v>37220</v>
      </c>
      <c r="J34" s="378" t="s">
        <v>286</v>
      </c>
      <c r="K34" s="378">
        <v>222545</v>
      </c>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368"/>
      <c r="ED34" s="368"/>
      <c r="EE34" s="368"/>
      <c r="EF34" s="368"/>
      <c r="EG34" s="368"/>
      <c r="EH34" s="368"/>
      <c r="EI34" s="368"/>
      <c r="EJ34" s="368"/>
      <c r="EK34" s="368"/>
      <c r="EL34" s="368"/>
      <c r="EM34" s="368"/>
      <c r="EN34" s="368"/>
      <c r="EO34" s="368"/>
      <c r="EP34" s="368"/>
      <c r="EQ34" s="368"/>
      <c r="ER34" s="368"/>
      <c r="ES34" s="368"/>
      <c r="ET34" s="368"/>
      <c r="EU34" s="368"/>
      <c r="EV34" s="368"/>
      <c r="EW34" s="368"/>
      <c r="EX34" s="368"/>
      <c r="EY34" s="368"/>
      <c r="EZ34" s="368"/>
      <c r="FA34" s="368"/>
      <c r="FB34" s="368"/>
      <c r="FC34" s="368"/>
      <c r="FD34" s="368"/>
      <c r="FE34" s="368"/>
      <c r="FF34" s="368"/>
      <c r="FG34" s="368"/>
      <c r="FH34" s="368"/>
      <c r="FI34" s="368"/>
      <c r="FJ34" s="368"/>
      <c r="FK34" s="368"/>
      <c r="FL34" s="368"/>
      <c r="FM34" s="368"/>
      <c r="FN34" s="368"/>
      <c r="FO34" s="368"/>
      <c r="FP34" s="368"/>
      <c r="FQ34" s="368"/>
      <c r="FR34" s="368"/>
      <c r="FS34" s="368"/>
      <c r="FT34" s="368"/>
      <c r="FU34" s="368"/>
      <c r="FV34" s="368"/>
      <c r="FW34" s="368"/>
      <c r="FX34" s="368"/>
      <c r="FY34" s="368"/>
      <c r="FZ34" s="368"/>
      <c r="GA34" s="368"/>
      <c r="GB34" s="368"/>
      <c r="GC34" s="368"/>
      <c r="GD34" s="368"/>
      <c r="GE34" s="368"/>
      <c r="GF34" s="368"/>
      <c r="GG34" s="368"/>
      <c r="GH34" s="368"/>
      <c r="GI34" s="368"/>
      <c r="GJ34" s="368"/>
      <c r="GK34" s="368"/>
      <c r="GL34" s="368"/>
      <c r="GM34" s="368"/>
      <c r="GN34" s="368"/>
      <c r="GO34" s="368"/>
      <c r="GP34" s="368"/>
      <c r="GQ34" s="368"/>
      <c r="GR34" s="368"/>
      <c r="GS34" s="368"/>
      <c r="GT34" s="368"/>
      <c r="GU34" s="368"/>
      <c r="GV34" s="368"/>
      <c r="GW34" s="368"/>
      <c r="GX34" s="368"/>
      <c r="GY34" s="368"/>
      <c r="GZ34" s="368"/>
      <c r="HA34" s="368"/>
      <c r="HB34" s="368"/>
      <c r="HC34" s="368"/>
      <c r="HD34" s="368"/>
      <c r="HE34" s="368"/>
      <c r="HF34" s="368"/>
      <c r="HG34" s="368"/>
      <c r="HH34" s="368"/>
      <c r="HI34" s="368"/>
      <c r="HJ34" s="368"/>
      <c r="HK34" s="368"/>
      <c r="HL34" s="368"/>
      <c r="HM34" s="368"/>
      <c r="HN34" s="368"/>
      <c r="HO34" s="368"/>
      <c r="HP34" s="368"/>
      <c r="HQ34" s="368"/>
      <c r="HR34" s="368"/>
      <c r="HS34" s="368"/>
      <c r="HT34" s="368"/>
      <c r="HU34" s="368"/>
      <c r="HV34" s="368"/>
      <c r="HW34" s="368"/>
      <c r="HX34" s="368"/>
      <c r="HY34" s="368"/>
      <c r="HZ34" s="368"/>
      <c r="IA34" s="368"/>
      <c r="IB34" s="368"/>
      <c r="IC34" s="368"/>
      <c r="ID34" s="368"/>
      <c r="IE34" s="368"/>
      <c r="IF34" s="368"/>
    </row>
    <row r="35" spans="1:241" ht="13.5" thickBot="1" x14ac:dyDescent="0.25">
      <c r="A35" s="380">
        <v>2017</v>
      </c>
      <c r="B35" s="381" t="s">
        <v>286</v>
      </c>
      <c r="C35" s="381">
        <v>59731</v>
      </c>
      <c r="D35" s="381" t="s">
        <v>286</v>
      </c>
      <c r="E35" s="381">
        <v>50544</v>
      </c>
      <c r="F35" s="381" t="s">
        <v>286</v>
      </c>
      <c r="G35" s="381">
        <v>51997</v>
      </c>
      <c r="H35" s="381" t="s">
        <v>286</v>
      </c>
      <c r="I35" s="381">
        <v>66842</v>
      </c>
      <c r="J35" s="381" t="s">
        <v>286</v>
      </c>
      <c r="K35" s="381">
        <v>229114</v>
      </c>
      <c r="L35" s="368"/>
      <c r="M35" s="368"/>
      <c r="N35" s="368"/>
      <c r="O35" s="368"/>
    </row>
    <row r="36" spans="1:241" x14ac:dyDescent="0.2">
      <c r="A36" s="327"/>
      <c r="B36" s="327"/>
      <c r="C36" s="327"/>
      <c r="D36" s="327"/>
      <c r="E36" s="327"/>
      <c r="F36" s="327"/>
      <c r="G36" s="327"/>
      <c r="H36" s="327"/>
      <c r="I36" s="327"/>
      <c r="J36" s="327"/>
      <c r="K36" s="327"/>
      <c r="L36" s="368"/>
      <c r="M36" s="368"/>
      <c r="N36" s="368"/>
      <c r="O36" s="368"/>
    </row>
    <row r="37" spans="1:241" x14ac:dyDescent="0.2">
      <c r="A37" s="377"/>
      <c r="B37" s="378"/>
      <c r="C37" s="378"/>
      <c r="D37" s="378"/>
      <c r="E37" s="378"/>
      <c r="F37" s="378"/>
      <c r="G37" s="378"/>
      <c r="H37" s="378"/>
      <c r="I37" s="378"/>
      <c r="J37" s="378"/>
      <c r="K37" s="378"/>
      <c r="L37" s="368"/>
      <c r="M37" s="368"/>
      <c r="N37" s="368"/>
      <c r="O37" s="368"/>
    </row>
    <row r="38" spans="1:241" x14ac:dyDescent="0.2">
      <c r="A38" s="529" t="s">
        <v>399</v>
      </c>
      <c r="B38" s="529"/>
      <c r="C38" s="529"/>
      <c r="D38" s="529"/>
      <c r="E38" s="529"/>
      <c r="F38" s="529"/>
      <c r="G38" s="529"/>
      <c r="H38" s="529"/>
      <c r="I38" s="529"/>
      <c r="J38" s="529"/>
      <c r="K38" s="529"/>
      <c r="L38" s="368"/>
      <c r="M38" s="368"/>
      <c r="N38" s="368"/>
      <c r="O38" s="368"/>
    </row>
    <row r="39" spans="1:241" x14ac:dyDescent="0.2">
      <c r="A39" s="383"/>
      <c r="B39" s="528" t="s">
        <v>380</v>
      </c>
      <c r="C39" s="528"/>
      <c r="D39" s="528" t="s">
        <v>381</v>
      </c>
      <c r="E39" s="528"/>
      <c r="F39" s="528" t="s">
        <v>382</v>
      </c>
      <c r="G39" s="528"/>
      <c r="H39" s="528" t="s">
        <v>383</v>
      </c>
      <c r="I39" s="528"/>
      <c r="J39" s="528" t="s">
        <v>384</v>
      </c>
      <c r="K39" s="528"/>
      <c r="L39" s="368"/>
      <c r="M39" s="368"/>
      <c r="N39" s="370"/>
      <c r="O39" s="370"/>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row>
    <row r="40" spans="1:241" ht="13.5" thickBot="1" x14ac:dyDescent="0.25">
      <c r="A40" s="384"/>
      <c r="B40" s="382" t="s">
        <v>385</v>
      </c>
      <c r="C40" s="382" t="s">
        <v>386</v>
      </c>
      <c r="D40" s="382" t="s">
        <v>385</v>
      </c>
      <c r="E40" s="382" t="s">
        <v>386</v>
      </c>
      <c r="F40" s="382" t="s">
        <v>385</v>
      </c>
      <c r="G40" s="382" t="s">
        <v>386</v>
      </c>
      <c r="H40" s="382" t="s">
        <v>385</v>
      </c>
      <c r="I40" s="382" t="s">
        <v>386</v>
      </c>
      <c r="J40" s="382" t="s">
        <v>385</v>
      </c>
      <c r="K40" s="382" t="s">
        <v>386</v>
      </c>
      <c r="L40" s="368"/>
      <c r="M40" s="368"/>
      <c r="N40" s="370"/>
      <c r="O40" s="370"/>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row>
    <row r="41" spans="1:241" x14ac:dyDescent="0.2">
      <c r="A41" s="377">
        <v>2007</v>
      </c>
      <c r="B41" s="378">
        <v>1606</v>
      </c>
      <c r="C41" s="385" t="s">
        <v>286</v>
      </c>
      <c r="D41" s="378">
        <v>1618</v>
      </c>
      <c r="E41" s="385" t="s">
        <v>286</v>
      </c>
      <c r="F41" s="378">
        <v>1528</v>
      </c>
      <c r="G41" s="385" t="s">
        <v>286</v>
      </c>
      <c r="H41" s="378">
        <v>1987</v>
      </c>
      <c r="I41" s="385" t="s">
        <v>286</v>
      </c>
      <c r="J41" s="378">
        <v>6739</v>
      </c>
      <c r="K41" s="385" t="s">
        <v>286</v>
      </c>
      <c r="L41" s="376"/>
      <c r="M41" s="376"/>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4"/>
      <c r="DE41" s="374"/>
      <c r="DF41" s="374"/>
      <c r="DG41" s="374"/>
      <c r="DH41" s="374"/>
      <c r="DI41" s="374"/>
      <c r="DJ41" s="374"/>
      <c r="DK41" s="374"/>
      <c r="DL41" s="374"/>
      <c r="DM41" s="374"/>
      <c r="DN41" s="374"/>
      <c r="DO41" s="374"/>
      <c r="DP41" s="374"/>
      <c r="DQ41" s="374"/>
      <c r="DR41" s="374"/>
      <c r="DS41" s="374"/>
      <c r="DT41" s="374"/>
      <c r="DU41" s="374"/>
      <c r="DV41" s="374"/>
      <c r="DW41" s="374"/>
      <c r="DX41" s="374"/>
      <c r="DY41" s="374"/>
      <c r="DZ41" s="374"/>
      <c r="EA41" s="374"/>
      <c r="EB41" s="374"/>
      <c r="EC41" s="374"/>
      <c r="ED41" s="374"/>
      <c r="EE41" s="374"/>
      <c r="EF41" s="374"/>
      <c r="EG41" s="374"/>
      <c r="EH41" s="374"/>
      <c r="EI41" s="374"/>
      <c r="EJ41" s="374"/>
      <c r="EK41" s="374"/>
      <c r="EL41" s="374"/>
      <c r="EM41" s="374"/>
      <c r="EN41" s="374"/>
      <c r="EO41" s="374"/>
      <c r="EP41" s="374"/>
      <c r="EQ41" s="374"/>
      <c r="ER41" s="374"/>
      <c r="ES41" s="374"/>
      <c r="ET41" s="374"/>
      <c r="EU41" s="374"/>
      <c r="EV41" s="374"/>
      <c r="EW41" s="374"/>
      <c r="EX41" s="374"/>
      <c r="EY41" s="374"/>
      <c r="EZ41" s="374"/>
      <c r="FA41" s="374"/>
      <c r="FB41" s="374"/>
      <c r="FC41" s="374"/>
      <c r="FD41" s="374"/>
      <c r="FE41" s="374"/>
      <c r="FF41" s="374"/>
      <c r="FG41" s="374"/>
      <c r="FH41" s="374"/>
      <c r="FI41" s="374"/>
      <c r="FJ41" s="374"/>
      <c r="FK41" s="374"/>
      <c r="FL41" s="374"/>
      <c r="FM41" s="374"/>
      <c r="FN41" s="374"/>
      <c r="FO41" s="374"/>
      <c r="FP41" s="374"/>
      <c r="FQ41" s="374"/>
      <c r="FR41" s="374"/>
      <c r="FS41" s="374"/>
      <c r="FT41" s="374"/>
      <c r="FU41" s="374"/>
      <c r="FV41" s="374"/>
      <c r="FW41" s="374"/>
      <c r="FX41" s="374"/>
      <c r="FY41" s="374"/>
      <c r="FZ41" s="374"/>
      <c r="GA41" s="374"/>
      <c r="GB41" s="374"/>
      <c r="GC41" s="374"/>
      <c r="GD41" s="374"/>
      <c r="GE41" s="374"/>
      <c r="GF41" s="374"/>
      <c r="GG41" s="374"/>
      <c r="GH41" s="374"/>
      <c r="GI41" s="374"/>
      <c r="GJ41" s="374"/>
      <c r="GK41" s="374"/>
      <c r="GL41" s="374"/>
      <c r="GM41" s="374"/>
      <c r="GN41" s="374"/>
      <c r="GO41" s="374"/>
      <c r="GP41" s="374"/>
      <c r="GQ41" s="374"/>
      <c r="GR41" s="374"/>
      <c r="GS41" s="374"/>
      <c r="GT41" s="374"/>
      <c r="GU41" s="374"/>
      <c r="GV41" s="374"/>
      <c r="GW41" s="374"/>
      <c r="GX41" s="374"/>
      <c r="GY41" s="374"/>
      <c r="GZ41" s="374"/>
      <c r="HA41" s="374"/>
      <c r="HB41" s="374"/>
      <c r="HC41" s="374"/>
      <c r="HD41" s="374"/>
      <c r="HE41" s="374"/>
      <c r="HF41" s="374"/>
      <c r="HG41" s="374"/>
      <c r="HH41" s="374"/>
      <c r="HI41" s="374"/>
      <c r="HJ41" s="374"/>
      <c r="HK41" s="374"/>
      <c r="HL41" s="374"/>
      <c r="HM41" s="374"/>
      <c r="HN41" s="374"/>
      <c r="HO41" s="374"/>
      <c r="HP41" s="374"/>
      <c r="HQ41" s="374"/>
      <c r="HR41" s="374"/>
      <c r="HS41" s="374"/>
      <c r="HT41" s="374"/>
      <c r="HU41" s="374"/>
      <c r="HV41" s="374"/>
      <c r="HW41" s="374"/>
      <c r="HX41" s="374"/>
      <c r="HY41" s="374"/>
      <c r="HZ41" s="374"/>
      <c r="IA41" s="374"/>
      <c r="IB41" s="374"/>
      <c r="IC41" s="374"/>
      <c r="ID41" s="374"/>
      <c r="IE41" s="374"/>
      <c r="IF41" s="374"/>
    </row>
    <row r="42" spans="1:241" x14ac:dyDescent="0.2">
      <c r="A42" s="377">
        <v>2008</v>
      </c>
      <c r="B42" s="378">
        <v>1577</v>
      </c>
      <c r="C42" s="385" t="s">
        <v>286</v>
      </c>
      <c r="D42" s="378">
        <v>1942</v>
      </c>
      <c r="E42" s="385" t="s">
        <v>286</v>
      </c>
      <c r="F42" s="378">
        <v>1520</v>
      </c>
      <c r="G42" s="385" t="s">
        <v>286</v>
      </c>
      <c r="H42" s="378">
        <v>1675</v>
      </c>
      <c r="I42" s="385" t="s">
        <v>286</v>
      </c>
      <c r="J42" s="378">
        <v>6714</v>
      </c>
      <c r="K42" s="385" t="s">
        <v>286</v>
      </c>
      <c r="L42" s="376"/>
      <c r="M42" s="376"/>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374"/>
      <c r="DI42" s="374"/>
      <c r="DJ42" s="374"/>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374"/>
      <c r="EJ42" s="374"/>
      <c r="EK42" s="374"/>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374"/>
      <c r="FK42" s="374"/>
      <c r="FL42" s="374"/>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374"/>
      <c r="GL42" s="374"/>
      <c r="GM42" s="374"/>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74"/>
      <c r="HM42" s="374"/>
      <c r="HN42" s="374"/>
      <c r="HO42" s="374"/>
      <c r="HP42" s="374"/>
      <c r="HQ42" s="374"/>
      <c r="HR42" s="374"/>
      <c r="HS42" s="374"/>
      <c r="HT42" s="374"/>
      <c r="HU42" s="374"/>
      <c r="HV42" s="374"/>
      <c r="HW42" s="374"/>
      <c r="HX42" s="374"/>
      <c r="HY42" s="374"/>
      <c r="HZ42" s="374"/>
      <c r="IA42" s="374"/>
      <c r="IB42" s="374"/>
      <c r="IC42" s="374"/>
      <c r="ID42" s="374"/>
      <c r="IE42" s="374"/>
      <c r="IF42" s="374"/>
    </row>
    <row r="43" spans="1:241" x14ac:dyDescent="0.2">
      <c r="A43" s="377">
        <v>2009</v>
      </c>
      <c r="B43" s="378">
        <v>970</v>
      </c>
      <c r="C43" s="385" t="s">
        <v>286</v>
      </c>
      <c r="D43" s="378">
        <v>1366</v>
      </c>
      <c r="E43" s="385" t="s">
        <v>286</v>
      </c>
      <c r="F43" s="378">
        <v>1247</v>
      </c>
      <c r="G43" s="385" t="s">
        <v>286</v>
      </c>
      <c r="H43" s="378">
        <v>1413</v>
      </c>
      <c r="I43" s="385" t="s">
        <v>286</v>
      </c>
      <c r="J43" s="378">
        <v>4996</v>
      </c>
      <c r="K43" s="385" t="s">
        <v>286</v>
      </c>
      <c r="L43" s="376"/>
      <c r="M43" s="376"/>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4"/>
      <c r="DJ43" s="374"/>
      <c r="DK43" s="374"/>
      <c r="DL43" s="374"/>
      <c r="DM43" s="374"/>
      <c r="DN43" s="374"/>
      <c r="DO43" s="374"/>
      <c r="DP43" s="374"/>
      <c r="DQ43" s="374"/>
      <c r="DR43" s="374"/>
      <c r="DS43" s="374"/>
      <c r="DT43" s="374"/>
      <c r="DU43" s="374"/>
      <c r="DV43" s="374"/>
      <c r="DW43" s="374"/>
      <c r="DX43" s="374"/>
      <c r="DY43" s="374"/>
      <c r="DZ43" s="374"/>
      <c r="EA43" s="374"/>
      <c r="EB43" s="374"/>
      <c r="EC43" s="374"/>
      <c r="ED43" s="374"/>
      <c r="EE43" s="374"/>
      <c r="EF43" s="374"/>
      <c r="EG43" s="374"/>
      <c r="EH43" s="374"/>
      <c r="EI43" s="374"/>
      <c r="EJ43" s="374"/>
      <c r="EK43" s="374"/>
      <c r="EL43" s="374"/>
      <c r="EM43" s="374"/>
      <c r="EN43" s="374"/>
      <c r="EO43" s="374"/>
      <c r="EP43" s="374"/>
      <c r="EQ43" s="374"/>
      <c r="ER43" s="374"/>
      <c r="ES43" s="374"/>
      <c r="ET43" s="374"/>
      <c r="EU43" s="374"/>
      <c r="EV43" s="374"/>
      <c r="EW43" s="374"/>
      <c r="EX43" s="374"/>
      <c r="EY43" s="374"/>
      <c r="EZ43" s="374"/>
      <c r="FA43" s="374"/>
      <c r="FB43" s="374"/>
      <c r="FC43" s="374"/>
      <c r="FD43" s="374"/>
      <c r="FE43" s="374"/>
      <c r="FF43" s="374"/>
      <c r="FG43" s="374"/>
      <c r="FH43" s="374"/>
      <c r="FI43" s="374"/>
      <c r="FJ43" s="374"/>
      <c r="FK43" s="374"/>
      <c r="FL43" s="374"/>
      <c r="FM43" s="374"/>
      <c r="FN43" s="374"/>
      <c r="FO43" s="374"/>
      <c r="FP43" s="374"/>
      <c r="FQ43" s="374"/>
      <c r="FR43" s="374"/>
      <c r="FS43" s="374"/>
      <c r="FT43" s="374"/>
      <c r="FU43" s="374"/>
      <c r="FV43" s="374"/>
      <c r="FW43" s="374"/>
      <c r="FX43" s="374"/>
      <c r="FY43" s="374"/>
      <c r="FZ43" s="374"/>
      <c r="GA43" s="374"/>
      <c r="GB43" s="374"/>
      <c r="GC43" s="374"/>
      <c r="GD43" s="374"/>
      <c r="GE43" s="374"/>
      <c r="GF43" s="374"/>
      <c r="GG43" s="374"/>
      <c r="GH43" s="374"/>
      <c r="GI43" s="374"/>
      <c r="GJ43" s="374"/>
      <c r="GK43" s="374"/>
      <c r="GL43" s="374"/>
      <c r="GM43" s="374"/>
      <c r="GN43" s="374"/>
      <c r="GO43" s="374"/>
      <c r="GP43" s="374"/>
      <c r="GQ43" s="374"/>
      <c r="GR43" s="374"/>
      <c r="GS43" s="374"/>
      <c r="GT43" s="374"/>
      <c r="GU43" s="374"/>
      <c r="GV43" s="374"/>
      <c r="GW43" s="374"/>
      <c r="GX43" s="374"/>
      <c r="GY43" s="374"/>
      <c r="GZ43" s="374"/>
      <c r="HA43" s="374"/>
      <c r="HB43" s="374"/>
      <c r="HC43" s="374"/>
      <c r="HD43" s="374"/>
      <c r="HE43" s="374"/>
      <c r="HF43" s="374"/>
      <c r="HG43" s="374"/>
      <c r="HH43" s="374"/>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row>
    <row r="44" spans="1:241" x14ac:dyDescent="0.2">
      <c r="A44" s="377">
        <v>2010</v>
      </c>
      <c r="B44" s="379">
        <v>1622</v>
      </c>
      <c r="C44" s="385" t="s">
        <v>286</v>
      </c>
      <c r="D44" s="379">
        <v>2056</v>
      </c>
      <c r="E44" s="385" t="s">
        <v>286</v>
      </c>
      <c r="F44" s="379">
        <v>1089</v>
      </c>
      <c r="G44" s="385" t="s">
        <v>286</v>
      </c>
      <c r="H44" s="379">
        <v>1706</v>
      </c>
      <c r="I44" s="385" t="s">
        <v>286</v>
      </c>
      <c r="J44" s="378">
        <v>6474</v>
      </c>
      <c r="K44" s="385" t="s">
        <v>286</v>
      </c>
      <c r="L44" s="376"/>
      <c r="M44" s="376"/>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c r="DJ44" s="374"/>
      <c r="DK44" s="374"/>
      <c r="DL44" s="374"/>
      <c r="DM44" s="374"/>
      <c r="DN44" s="374"/>
      <c r="DO44" s="374"/>
      <c r="DP44" s="374"/>
      <c r="DQ44" s="374"/>
      <c r="DR44" s="374"/>
      <c r="DS44" s="374"/>
      <c r="DT44" s="374"/>
      <c r="DU44" s="374"/>
      <c r="DV44" s="374"/>
      <c r="DW44" s="374"/>
      <c r="DX44" s="374"/>
      <c r="DY44" s="374"/>
      <c r="DZ44" s="374"/>
      <c r="EA44" s="374"/>
      <c r="EB44" s="374"/>
      <c r="EC44" s="374"/>
      <c r="ED44" s="374"/>
      <c r="EE44" s="374"/>
      <c r="EF44" s="374"/>
      <c r="EG44" s="374"/>
      <c r="EH44" s="374"/>
      <c r="EI44" s="374"/>
      <c r="EJ44" s="374"/>
      <c r="EK44" s="374"/>
      <c r="EL44" s="374"/>
      <c r="EM44" s="374"/>
      <c r="EN44" s="374"/>
      <c r="EO44" s="374"/>
      <c r="EP44" s="374"/>
      <c r="EQ44" s="374"/>
      <c r="ER44" s="374"/>
      <c r="ES44" s="374"/>
      <c r="ET44" s="374"/>
      <c r="EU44" s="374"/>
      <c r="EV44" s="374"/>
      <c r="EW44" s="374"/>
      <c r="EX44" s="374"/>
      <c r="EY44" s="374"/>
      <c r="EZ44" s="374"/>
      <c r="FA44" s="374"/>
      <c r="FB44" s="374"/>
      <c r="FC44" s="374"/>
      <c r="FD44" s="374"/>
      <c r="FE44" s="374"/>
      <c r="FF44" s="374"/>
      <c r="FG44" s="374"/>
      <c r="FH44" s="374"/>
      <c r="FI44" s="374"/>
      <c r="FJ44" s="374"/>
      <c r="FK44" s="374"/>
      <c r="FL44" s="374"/>
      <c r="FM44" s="374"/>
      <c r="FN44" s="374"/>
      <c r="FO44" s="374"/>
      <c r="FP44" s="374"/>
      <c r="FQ44" s="374"/>
      <c r="FR44" s="374"/>
      <c r="FS44" s="374"/>
      <c r="FT44" s="374"/>
      <c r="FU44" s="374"/>
      <c r="FV44" s="374"/>
      <c r="FW44" s="374"/>
      <c r="FX44" s="374"/>
      <c r="FY44" s="374"/>
      <c r="FZ44" s="374"/>
      <c r="GA44" s="374"/>
      <c r="GB44" s="374"/>
      <c r="GC44" s="374"/>
      <c r="GD44" s="374"/>
      <c r="GE44" s="374"/>
      <c r="GF44" s="374"/>
      <c r="GG44" s="374"/>
      <c r="GH44" s="374"/>
      <c r="GI44" s="374"/>
      <c r="GJ44" s="374"/>
      <c r="GK44" s="374"/>
      <c r="GL44" s="374"/>
      <c r="GM44" s="374"/>
      <c r="GN44" s="374"/>
      <c r="GO44" s="374"/>
      <c r="GP44" s="374"/>
      <c r="GQ44" s="374"/>
      <c r="GR44" s="374"/>
      <c r="GS44" s="374"/>
      <c r="GT44" s="374"/>
      <c r="GU44" s="374"/>
      <c r="GV44" s="374"/>
      <c r="GW44" s="374"/>
      <c r="GX44" s="374"/>
      <c r="GY44" s="374"/>
      <c r="GZ44" s="374"/>
      <c r="HA44" s="374"/>
      <c r="HB44" s="374"/>
      <c r="HC44" s="374"/>
      <c r="HD44" s="374"/>
      <c r="HE44" s="374"/>
      <c r="HF44" s="374"/>
      <c r="HG44" s="374"/>
      <c r="HH44" s="374"/>
      <c r="HI44" s="374"/>
      <c r="HJ44" s="374"/>
      <c r="HK44" s="374"/>
      <c r="HL44" s="374"/>
      <c r="HM44" s="374"/>
      <c r="HN44" s="374"/>
      <c r="HO44" s="374"/>
      <c r="HP44" s="374"/>
      <c r="HQ44" s="374"/>
      <c r="HR44" s="374"/>
      <c r="HS44" s="374"/>
      <c r="HT44" s="374"/>
      <c r="HU44" s="374"/>
      <c r="HV44" s="374"/>
      <c r="HW44" s="374"/>
      <c r="HX44" s="374"/>
      <c r="HY44" s="374"/>
      <c r="HZ44" s="374"/>
      <c r="IA44" s="374"/>
      <c r="IB44" s="374"/>
      <c r="IC44" s="374"/>
      <c r="ID44" s="374"/>
      <c r="IE44" s="374"/>
      <c r="IF44" s="374"/>
    </row>
    <row r="45" spans="1:241" x14ac:dyDescent="0.2">
      <c r="A45" s="377">
        <v>2011</v>
      </c>
      <c r="B45" s="379">
        <v>1870</v>
      </c>
      <c r="C45" s="385" t="s">
        <v>286</v>
      </c>
      <c r="D45" s="379">
        <v>1649</v>
      </c>
      <c r="E45" s="385" t="s">
        <v>286</v>
      </c>
      <c r="F45" s="379">
        <v>919</v>
      </c>
      <c r="G45" s="385" t="s">
        <v>286</v>
      </c>
      <c r="H45" s="379">
        <v>1497</v>
      </c>
      <c r="I45" s="385" t="s">
        <v>286</v>
      </c>
      <c r="J45" s="378">
        <v>5934</v>
      </c>
      <c r="K45" s="385" t="s">
        <v>286</v>
      </c>
      <c r="L45" s="376"/>
      <c r="M45" s="376"/>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c r="DJ45" s="374"/>
      <c r="DK45" s="374"/>
      <c r="DL45" s="374"/>
      <c r="DM45" s="374"/>
      <c r="DN45" s="374"/>
      <c r="DO45" s="374"/>
      <c r="DP45" s="374"/>
      <c r="DQ45" s="374"/>
      <c r="DR45" s="374"/>
      <c r="DS45" s="374"/>
      <c r="DT45" s="374"/>
      <c r="DU45" s="374"/>
      <c r="DV45" s="374"/>
      <c r="DW45" s="374"/>
      <c r="DX45" s="374"/>
      <c r="DY45" s="374"/>
      <c r="DZ45" s="374"/>
      <c r="EA45" s="374"/>
      <c r="EB45" s="374"/>
      <c r="EC45" s="374"/>
      <c r="ED45" s="374"/>
      <c r="EE45" s="374"/>
      <c r="EF45" s="374"/>
      <c r="EG45" s="374"/>
      <c r="EH45" s="374"/>
      <c r="EI45" s="374"/>
      <c r="EJ45" s="374"/>
      <c r="EK45" s="374"/>
      <c r="EL45" s="374"/>
      <c r="EM45" s="374"/>
      <c r="EN45" s="374"/>
      <c r="EO45" s="374"/>
      <c r="EP45" s="374"/>
      <c r="EQ45" s="374"/>
      <c r="ER45" s="374"/>
      <c r="ES45" s="374"/>
      <c r="ET45" s="374"/>
      <c r="EU45" s="374"/>
      <c r="EV45" s="374"/>
      <c r="EW45" s="374"/>
      <c r="EX45" s="374"/>
      <c r="EY45" s="374"/>
      <c r="EZ45" s="374"/>
      <c r="FA45" s="374"/>
      <c r="FB45" s="374"/>
      <c r="FC45" s="374"/>
      <c r="FD45" s="374"/>
      <c r="FE45" s="374"/>
      <c r="FF45" s="374"/>
      <c r="FG45" s="374"/>
      <c r="FH45" s="374"/>
      <c r="FI45" s="374"/>
      <c r="FJ45" s="374"/>
      <c r="FK45" s="374"/>
      <c r="FL45" s="374"/>
      <c r="FM45" s="374"/>
      <c r="FN45" s="374"/>
      <c r="FO45" s="374"/>
      <c r="FP45" s="374"/>
      <c r="FQ45" s="374"/>
      <c r="FR45" s="374"/>
      <c r="FS45" s="374"/>
      <c r="FT45" s="374"/>
      <c r="FU45" s="374"/>
      <c r="FV45" s="374"/>
      <c r="FW45" s="374"/>
      <c r="FX45" s="374"/>
      <c r="FY45" s="374"/>
      <c r="FZ45" s="374"/>
      <c r="GA45" s="374"/>
      <c r="GB45" s="374"/>
      <c r="GC45" s="374"/>
      <c r="GD45" s="374"/>
      <c r="GE45" s="374"/>
      <c r="GF45" s="374"/>
      <c r="GG45" s="374"/>
      <c r="GH45" s="374"/>
      <c r="GI45" s="374"/>
      <c r="GJ45" s="374"/>
      <c r="GK45" s="374"/>
      <c r="GL45" s="374"/>
      <c r="GM45" s="374"/>
      <c r="GN45" s="374"/>
      <c r="GO45" s="374"/>
      <c r="GP45" s="374"/>
      <c r="GQ45" s="374"/>
      <c r="GR45" s="374"/>
      <c r="GS45" s="374"/>
      <c r="GT45" s="374"/>
      <c r="GU45" s="374"/>
      <c r="GV45" s="374"/>
      <c r="GW45" s="374"/>
      <c r="GX45" s="374"/>
      <c r="GY45" s="374"/>
      <c r="GZ45" s="374"/>
      <c r="HA45" s="374"/>
      <c r="HB45" s="374"/>
      <c r="HC45" s="374"/>
      <c r="HD45" s="374"/>
      <c r="HE45" s="374"/>
      <c r="HF45" s="374"/>
      <c r="HG45" s="374"/>
      <c r="HH45" s="374"/>
      <c r="HI45" s="374"/>
      <c r="HJ45" s="374"/>
      <c r="HK45" s="374"/>
      <c r="HL45" s="374"/>
      <c r="HM45" s="374"/>
      <c r="HN45" s="374"/>
      <c r="HO45" s="374"/>
      <c r="HP45" s="374"/>
      <c r="HQ45" s="374"/>
      <c r="HR45" s="374"/>
      <c r="HS45" s="374"/>
      <c r="HT45" s="374"/>
      <c r="HU45" s="374"/>
      <c r="HV45" s="374"/>
      <c r="HW45" s="374"/>
      <c r="HX45" s="374"/>
      <c r="HY45" s="374"/>
      <c r="HZ45" s="374"/>
      <c r="IA45" s="374"/>
      <c r="IB45" s="374"/>
      <c r="IC45" s="374"/>
      <c r="ID45" s="374"/>
      <c r="IE45" s="374"/>
      <c r="IF45" s="374"/>
    </row>
    <row r="46" spans="1:241" x14ac:dyDescent="0.2">
      <c r="A46" s="377">
        <v>2012</v>
      </c>
      <c r="B46" s="379">
        <v>1749</v>
      </c>
      <c r="C46" s="385">
        <v>1978</v>
      </c>
      <c r="D46" s="379">
        <v>1270</v>
      </c>
      <c r="E46" s="385">
        <v>1552</v>
      </c>
      <c r="F46" s="379">
        <v>1147</v>
      </c>
      <c r="G46" s="385">
        <v>1515</v>
      </c>
      <c r="H46" s="379">
        <v>1018</v>
      </c>
      <c r="I46" s="385">
        <v>1257</v>
      </c>
      <c r="J46" s="378">
        <v>5184</v>
      </c>
      <c r="K46" s="385">
        <v>6303</v>
      </c>
      <c r="L46" s="376"/>
      <c r="M46" s="376"/>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c r="DJ46" s="374"/>
      <c r="DK46" s="374"/>
      <c r="DL46" s="374"/>
      <c r="DM46" s="374"/>
      <c r="DN46" s="374"/>
      <c r="DO46" s="374"/>
      <c r="DP46" s="374"/>
      <c r="DQ46" s="374"/>
      <c r="DR46" s="374"/>
      <c r="DS46" s="374"/>
      <c r="DT46" s="374"/>
      <c r="DU46" s="374"/>
      <c r="DV46" s="374"/>
      <c r="DW46" s="374"/>
      <c r="DX46" s="374"/>
      <c r="DY46" s="374"/>
      <c r="DZ46" s="374"/>
      <c r="EA46" s="374"/>
      <c r="EB46" s="374"/>
      <c r="EC46" s="374"/>
      <c r="ED46" s="374"/>
      <c r="EE46" s="374"/>
      <c r="EF46" s="374"/>
      <c r="EG46" s="374"/>
      <c r="EH46" s="374"/>
      <c r="EI46" s="374"/>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c r="FP46" s="374"/>
      <c r="FQ46" s="374"/>
      <c r="FR46" s="374"/>
      <c r="FS46" s="374"/>
      <c r="FT46" s="374"/>
      <c r="FU46" s="374"/>
      <c r="FV46" s="374"/>
      <c r="FW46" s="374"/>
      <c r="FX46" s="374"/>
      <c r="FY46" s="374"/>
      <c r="FZ46" s="374"/>
      <c r="GA46" s="374"/>
      <c r="GB46" s="374"/>
      <c r="GC46" s="374"/>
      <c r="GD46" s="374"/>
      <c r="GE46" s="374"/>
      <c r="GF46" s="374"/>
      <c r="GG46" s="374"/>
      <c r="GH46" s="374"/>
      <c r="GI46" s="374"/>
      <c r="GJ46" s="374"/>
      <c r="GK46" s="374"/>
      <c r="GL46" s="374"/>
      <c r="GM46" s="374"/>
      <c r="GN46" s="374"/>
      <c r="GO46" s="374"/>
      <c r="GP46" s="374"/>
      <c r="GQ46" s="374"/>
      <c r="GR46" s="374"/>
      <c r="GS46" s="374"/>
      <c r="GT46" s="374"/>
      <c r="GU46" s="374"/>
      <c r="GV46" s="374"/>
      <c r="GW46" s="374"/>
      <c r="GX46" s="374"/>
      <c r="GY46" s="374"/>
      <c r="GZ46" s="374"/>
      <c r="HA46" s="374"/>
      <c r="HB46" s="374"/>
      <c r="HC46" s="374"/>
      <c r="HD46" s="374"/>
      <c r="HE46" s="374"/>
      <c r="HF46" s="374"/>
      <c r="HG46" s="374"/>
      <c r="HH46" s="374"/>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row>
    <row r="47" spans="1:241" x14ac:dyDescent="0.2">
      <c r="A47" s="377">
        <v>2013</v>
      </c>
      <c r="B47" s="379">
        <v>1364</v>
      </c>
      <c r="C47" s="385">
        <v>1666</v>
      </c>
      <c r="D47" s="379">
        <v>1461</v>
      </c>
      <c r="E47" s="385">
        <v>1774</v>
      </c>
      <c r="F47" s="379">
        <v>1003</v>
      </c>
      <c r="G47" s="385">
        <v>1351</v>
      </c>
      <c r="H47" s="379">
        <v>1053</v>
      </c>
      <c r="I47" s="385">
        <v>1292</v>
      </c>
      <c r="J47" s="378">
        <v>4881</v>
      </c>
      <c r="K47" s="385">
        <v>6084</v>
      </c>
      <c r="L47" s="376"/>
      <c r="M47" s="376"/>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c r="DJ47" s="374"/>
      <c r="DK47" s="374"/>
      <c r="DL47" s="374"/>
      <c r="DM47" s="374"/>
      <c r="DN47" s="374"/>
      <c r="DO47" s="374"/>
      <c r="DP47" s="374"/>
      <c r="DQ47" s="374"/>
      <c r="DR47" s="374"/>
      <c r="DS47" s="374"/>
      <c r="DT47" s="374"/>
      <c r="DU47" s="374"/>
      <c r="DV47" s="374"/>
      <c r="DW47" s="374"/>
      <c r="DX47" s="374"/>
      <c r="DY47" s="374"/>
      <c r="DZ47" s="374"/>
      <c r="EA47" s="374"/>
      <c r="EB47" s="374"/>
      <c r="EC47" s="374"/>
      <c r="ED47" s="374"/>
      <c r="EE47" s="374"/>
      <c r="EF47" s="374"/>
      <c r="EG47" s="374"/>
      <c r="EH47" s="374"/>
      <c r="EI47" s="374"/>
      <c r="EJ47" s="374"/>
      <c r="EK47" s="374"/>
      <c r="EL47" s="374"/>
      <c r="EM47" s="374"/>
      <c r="EN47" s="374"/>
      <c r="EO47" s="374"/>
      <c r="EP47" s="374"/>
      <c r="EQ47" s="374"/>
      <c r="ER47" s="374"/>
      <c r="ES47" s="374"/>
      <c r="ET47" s="374"/>
      <c r="EU47" s="374"/>
      <c r="EV47" s="374"/>
      <c r="EW47" s="374"/>
      <c r="EX47" s="374"/>
      <c r="EY47" s="374"/>
      <c r="EZ47" s="374"/>
      <c r="FA47" s="374"/>
      <c r="FB47" s="374"/>
      <c r="FC47" s="374"/>
      <c r="FD47" s="374"/>
      <c r="FE47" s="374"/>
      <c r="FF47" s="374"/>
      <c r="FG47" s="374"/>
      <c r="FH47" s="374"/>
      <c r="FI47" s="374"/>
      <c r="FJ47" s="374"/>
      <c r="FK47" s="374"/>
      <c r="FL47" s="374"/>
      <c r="FM47" s="374"/>
      <c r="FN47" s="374"/>
      <c r="FO47" s="374"/>
      <c r="FP47" s="374"/>
      <c r="FQ47" s="374"/>
      <c r="FR47" s="374"/>
      <c r="FS47" s="374"/>
      <c r="FT47" s="374"/>
      <c r="FU47" s="374"/>
      <c r="FV47" s="374"/>
      <c r="FW47" s="374"/>
      <c r="FX47" s="374"/>
      <c r="FY47" s="374"/>
      <c r="FZ47" s="374"/>
      <c r="GA47" s="374"/>
      <c r="GB47" s="374"/>
      <c r="GC47" s="374"/>
      <c r="GD47" s="374"/>
      <c r="GE47" s="374"/>
      <c r="GF47" s="374"/>
      <c r="GG47" s="374"/>
      <c r="GH47" s="374"/>
      <c r="GI47" s="374"/>
      <c r="GJ47" s="374"/>
      <c r="GK47" s="374"/>
      <c r="GL47" s="374"/>
      <c r="GM47" s="374"/>
      <c r="GN47" s="374"/>
      <c r="GO47" s="374"/>
      <c r="GP47" s="374"/>
      <c r="GQ47" s="374"/>
      <c r="GR47" s="374"/>
      <c r="GS47" s="374"/>
      <c r="GT47" s="374"/>
      <c r="GU47" s="374"/>
      <c r="GV47" s="374"/>
      <c r="GW47" s="374"/>
      <c r="GX47" s="374"/>
      <c r="GY47" s="374"/>
      <c r="GZ47" s="374"/>
      <c r="HA47" s="374"/>
      <c r="HB47" s="374"/>
      <c r="HC47" s="374"/>
      <c r="HD47" s="374"/>
      <c r="HE47" s="374"/>
      <c r="HF47" s="374"/>
      <c r="HG47" s="374"/>
      <c r="HH47" s="374"/>
      <c r="HI47" s="374"/>
      <c r="HJ47" s="374"/>
      <c r="HK47" s="374"/>
      <c r="HL47" s="374"/>
      <c r="HM47" s="374"/>
      <c r="HN47" s="374"/>
      <c r="HO47" s="374"/>
      <c r="HP47" s="374"/>
      <c r="HQ47" s="374"/>
      <c r="HR47" s="374"/>
      <c r="HS47" s="374"/>
      <c r="HT47" s="374"/>
      <c r="HU47" s="374"/>
      <c r="HV47" s="374"/>
      <c r="HW47" s="374"/>
      <c r="HX47" s="374"/>
      <c r="HY47" s="374"/>
      <c r="HZ47" s="374"/>
      <c r="IA47" s="374"/>
      <c r="IB47" s="374"/>
      <c r="IC47" s="374"/>
      <c r="ID47" s="374"/>
      <c r="IE47" s="374"/>
      <c r="IF47" s="374"/>
      <c r="IG47" s="374"/>
    </row>
    <row r="48" spans="1:241" x14ac:dyDescent="0.2">
      <c r="A48" s="377">
        <v>2014</v>
      </c>
      <c r="B48" s="379">
        <v>1152</v>
      </c>
      <c r="C48" s="385">
        <v>1435</v>
      </c>
      <c r="D48" s="379">
        <v>1216</v>
      </c>
      <c r="E48" s="385">
        <v>1509</v>
      </c>
      <c r="F48" s="379">
        <v>1132</v>
      </c>
      <c r="G48" s="385">
        <v>1712</v>
      </c>
      <c r="H48" s="379">
        <v>1031</v>
      </c>
      <c r="I48" s="385">
        <v>1352</v>
      </c>
      <c r="J48" s="378">
        <v>4531</v>
      </c>
      <c r="K48" s="385">
        <v>6007</v>
      </c>
      <c r="L48" s="376"/>
      <c r="M48" s="376"/>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c r="DL48" s="374"/>
      <c r="DM48" s="374"/>
      <c r="DN48" s="374"/>
      <c r="DO48" s="374"/>
      <c r="DP48" s="374"/>
      <c r="DQ48" s="374"/>
      <c r="DR48" s="374"/>
      <c r="DS48" s="374"/>
      <c r="DT48" s="374"/>
      <c r="DU48" s="374"/>
      <c r="DV48" s="374"/>
      <c r="DW48" s="374"/>
      <c r="DX48" s="374"/>
      <c r="DY48" s="374"/>
      <c r="DZ48" s="374"/>
      <c r="EA48" s="374"/>
      <c r="EB48" s="374"/>
      <c r="EC48" s="374"/>
      <c r="ED48" s="374"/>
      <c r="EE48" s="374"/>
      <c r="EF48" s="374"/>
      <c r="EG48" s="374"/>
      <c r="EH48" s="374"/>
      <c r="EI48" s="374"/>
      <c r="EJ48" s="374"/>
      <c r="EK48" s="374"/>
      <c r="EL48" s="374"/>
      <c r="EM48" s="374"/>
      <c r="EN48" s="374"/>
      <c r="EO48" s="374"/>
      <c r="EP48" s="374"/>
      <c r="EQ48" s="374"/>
      <c r="ER48" s="374"/>
      <c r="ES48" s="374"/>
      <c r="ET48" s="374"/>
      <c r="EU48" s="374"/>
      <c r="EV48" s="374"/>
      <c r="EW48" s="374"/>
      <c r="EX48" s="374"/>
      <c r="EY48" s="374"/>
      <c r="EZ48" s="374"/>
      <c r="FA48" s="374"/>
      <c r="FB48" s="374"/>
      <c r="FC48" s="374"/>
      <c r="FD48" s="374"/>
      <c r="FE48" s="374"/>
      <c r="FF48" s="374"/>
      <c r="FG48" s="374"/>
      <c r="FH48" s="374"/>
      <c r="FI48" s="374"/>
      <c r="FJ48" s="374"/>
      <c r="FK48" s="374"/>
      <c r="FL48" s="374"/>
      <c r="FM48" s="374"/>
      <c r="FN48" s="374"/>
      <c r="FO48" s="374"/>
      <c r="FP48" s="374"/>
      <c r="FQ48" s="374"/>
      <c r="FR48" s="374"/>
      <c r="FS48" s="374"/>
      <c r="FT48" s="374"/>
      <c r="FU48" s="374"/>
      <c r="FV48" s="374"/>
      <c r="FW48" s="374"/>
      <c r="FX48" s="374"/>
      <c r="FY48" s="374"/>
      <c r="FZ48" s="374"/>
      <c r="GA48" s="374"/>
      <c r="GB48" s="374"/>
      <c r="GC48" s="374"/>
      <c r="GD48" s="374"/>
      <c r="GE48" s="374"/>
      <c r="GF48" s="374"/>
      <c r="GG48" s="374"/>
      <c r="GH48" s="374"/>
      <c r="GI48" s="374"/>
      <c r="GJ48" s="374"/>
      <c r="GK48" s="374"/>
      <c r="GL48" s="374"/>
      <c r="GM48" s="374"/>
      <c r="GN48" s="374"/>
      <c r="GO48" s="374"/>
      <c r="GP48" s="374"/>
      <c r="GQ48" s="374"/>
      <c r="GR48" s="374"/>
      <c r="GS48" s="374"/>
      <c r="GT48" s="374"/>
      <c r="GU48" s="374"/>
      <c r="GV48" s="374"/>
      <c r="GW48" s="374"/>
      <c r="GX48" s="374"/>
      <c r="GY48" s="374"/>
      <c r="GZ48" s="374"/>
      <c r="HA48" s="374"/>
      <c r="HB48" s="374"/>
      <c r="HC48" s="374"/>
      <c r="HD48" s="374"/>
      <c r="HE48" s="374"/>
      <c r="HF48" s="374"/>
      <c r="HG48" s="374"/>
      <c r="HH48" s="374"/>
      <c r="HI48" s="374"/>
      <c r="HJ48" s="374"/>
      <c r="HK48" s="374"/>
      <c r="HL48" s="374"/>
      <c r="HM48" s="374"/>
      <c r="HN48" s="374"/>
      <c r="HO48" s="374"/>
      <c r="HP48" s="374"/>
      <c r="HQ48" s="374"/>
      <c r="HR48" s="374"/>
      <c r="HS48" s="374"/>
      <c r="HT48" s="374"/>
      <c r="HU48" s="374"/>
      <c r="HV48" s="374"/>
      <c r="HW48" s="374"/>
      <c r="HX48" s="374"/>
      <c r="HY48" s="374"/>
      <c r="HZ48" s="374"/>
      <c r="IA48" s="374"/>
      <c r="IB48" s="374"/>
      <c r="IC48" s="374"/>
      <c r="ID48" s="374"/>
      <c r="IE48" s="374"/>
      <c r="IF48" s="374"/>
      <c r="IG48" s="374"/>
    </row>
    <row r="49" spans="1:241" x14ac:dyDescent="0.2">
      <c r="A49" s="377">
        <v>2015</v>
      </c>
      <c r="B49" s="378" t="s">
        <v>286</v>
      </c>
      <c r="C49" s="378">
        <v>2047</v>
      </c>
      <c r="D49" s="378" t="s">
        <v>286</v>
      </c>
      <c r="E49" s="378">
        <v>1742</v>
      </c>
      <c r="F49" s="378" t="s">
        <v>286</v>
      </c>
      <c r="G49" s="378">
        <v>1255</v>
      </c>
      <c r="H49" s="378" t="s">
        <v>286</v>
      </c>
      <c r="I49" s="378">
        <v>1187</v>
      </c>
      <c r="J49" s="378" t="s">
        <v>286</v>
      </c>
      <c r="K49" s="378">
        <v>6231</v>
      </c>
      <c r="L49" s="376"/>
      <c r="M49" s="376"/>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374"/>
      <c r="EN49" s="374"/>
      <c r="EO49" s="374"/>
      <c r="EP49" s="374"/>
      <c r="EQ49" s="374"/>
      <c r="ER49" s="374"/>
      <c r="ES49" s="374"/>
      <c r="ET49" s="374"/>
      <c r="EU49" s="374"/>
      <c r="EV49" s="374"/>
      <c r="EW49" s="374"/>
      <c r="EX49" s="374"/>
      <c r="EY49" s="374"/>
      <c r="EZ49" s="374"/>
      <c r="FA49" s="374"/>
      <c r="FB49" s="374"/>
      <c r="FC49" s="374"/>
      <c r="FD49" s="374"/>
      <c r="FE49" s="374"/>
      <c r="FF49" s="374"/>
      <c r="FG49" s="374"/>
      <c r="FH49" s="374"/>
      <c r="FI49" s="374"/>
      <c r="FJ49" s="374"/>
      <c r="FK49" s="374"/>
      <c r="FL49" s="374"/>
      <c r="FM49" s="374"/>
      <c r="FN49" s="374"/>
      <c r="FO49" s="374"/>
      <c r="FP49" s="374"/>
      <c r="FQ49" s="374"/>
      <c r="FR49" s="374"/>
      <c r="FS49" s="374"/>
      <c r="FT49" s="374"/>
      <c r="FU49" s="374"/>
      <c r="FV49" s="374"/>
      <c r="FW49" s="374"/>
      <c r="FX49" s="374"/>
      <c r="FY49" s="374"/>
      <c r="FZ49" s="374"/>
      <c r="GA49" s="374"/>
      <c r="GB49" s="374"/>
      <c r="GC49" s="374"/>
      <c r="GD49" s="374"/>
      <c r="GE49" s="374"/>
      <c r="GF49" s="374"/>
      <c r="GG49" s="374"/>
      <c r="GH49" s="374"/>
      <c r="GI49" s="374"/>
      <c r="GJ49" s="374"/>
      <c r="GK49" s="374"/>
      <c r="GL49" s="374"/>
      <c r="GM49" s="374"/>
      <c r="GN49" s="374"/>
      <c r="GO49" s="374"/>
      <c r="GP49" s="374"/>
      <c r="GQ49" s="374"/>
      <c r="GR49" s="374"/>
      <c r="GS49" s="374"/>
      <c r="GT49" s="374"/>
      <c r="GU49" s="374"/>
      <c r="GV49" s="374"/>
      <c r="GW49" s="374"/>
      <c r="GX49" s="374"/>
      <c r="GY49" s="374"/>
      <c r="GZ49" s="374"/>
      <c r="HA49" s="374"/>
      <c r="HB49" s="374"/>
      <c r="HC49" s="374"/>
      <c r="HD49" s="374"/>
      <c r="HE49" s="374"/>
      <c r="HF49" s="374"/>
      <c r="HG49" s="374"/>
      <c r="HH49" s="374"/>
      <c r="HI49" s="374"/>
      <c r="HJ49" s="374"/>
      <c r="HK49" s="374"/>
      <c r="HL49" s="374"/>
      <c r="HM49" s="374"/>
      <c r="HN49" s="374"/>
      <c r="HO49" s="374"/>
      <c r="HP49" s="374"/>
      <c r="HQ49" s="374"/>
      <c r="HR49" s="374"/>
      <c r="HS49" s="374"/>
      <c r="HT49" s="374"/>
      <c r="HU49" s="374"/>
      <c r="HV49" s="374"/>
      <c r="HW49" s="374"/>
      <c r="HX49" s="374"/>
      <c r="HY49" s="374"/>
      <c r="HZ49" s="374"/>
      <c r="IA49" s="374"/>
      <c r="IB49" s="374"/>
      <c r="IC49" s="374"/>
      <c r="ID49" s="374"/>
      <c r="IE49" s="374"/>
      <c r="IF49" s="374"/>
      <c r="IG49" s="374"/>
    </row>
    <row r="50" spans="1:241" s="387" customFormat="1" x14ac:dyDescent="0.2">
      <c r="A50" s="377">
        <v>2016</v>
      </c>
      <c r="B50" s="378" t="s">
        <v>286</v>
      </c>
      <c r="C50" s="378">
        <v>1614</v>
      </c>
      <c r="D50" s="378" t="s">
        <v>286</v>
      </c>
      <c r="E50" s="378">
        <v>1864</v>
      </c>
      <c r="F50" s="378" t="s">
        <v>286</v>
      </c>
      <c r="G50" s="378">
        <v>1984</v>
      </c>
      <c r="H50" s="378" t="s">
        <v>286</v>
      </c>
      <c r="I50" s="378">
        <v>1110</v>
      </c>
      <c r="J50" s="378" t="s">
        <v>286</v>
      </c>
      <c r="K50" s="378">
        <v>6573</v>
      </c>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c r="EF50" s="376"/>
      <c r="EG50" s="376"/>
      <c r="EH50" s="376"/>
      <c r="EI50" s="376"/>
      <c r="EJ50" s="376"/>
      <c r="EK50" s="376"/>
      <c r="EL50" s="376"/>
      <c r="EM50" s="376"/>
      <c r="EN50" s="376"/>
      <c r="EO50" s="376"/>
      <c r="EP50" s="376"/>
      <c r="EQ50" s="376"/>
      <c r="ER50" s="376"/>
      <c r="ES50" s="376"/>
      <c r="ET50" s="376"/>
      <c r="EU50" s="376"/>
      <c r="EV50" s="376"/>
      <c r="EW50" s="376"/>
      <c r="EX50" s="376"/>
      <c r="EY50" s="376"/>
      <c r="EZ50" s="376"/>
      <c r="FA50" s="376"/>
      <c r="FB50" s="376"/>
      <c r="FC50" s="376"/>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row>
    <row r="51" spans="1:241" ht="13.5" thickBot="1" x14ac:dyDescent="0.25">
      <c r="A51" s="380">
        <v>2017</v>
      </c>
      <c r="B51" s="381" t="s">
        <v>286</v>
      </c>
      <c r="C51" s="381">
        <v>1469</v>
      </c>
      <c r="D51" s="381" t="s">
        <v>286</v>
      </c>
      <c r="E51" s="381">
        <v>1563</v>
      </c>
      <c r="F51" s="381" t="s">
        <v>286</v>
      </c>
      <c r="G51" s="381">
        <v>1372</v>
      </c>
      <c r="H51" s="381" t="s">
        <v>286</v>
      </c>
      <c r="I51" s="381">
        <v>1659</v>
      </c>
      <c r="J51" s="381" t="s">
        <v>286</v>
      </c>
      <c r="K51" s="381">
        <v>6062</v>
      </c>
      <c r="L51" s="376"/>
      <c r="M51" s="376"/>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4"/>
      <c r="EM51" s="374"/>
      <c r="EN51" s="374"/>
      <c r="EO51" s="374"/>
      <c r="EP51" s="374"/>
      <c r="EQ51" s="374"/>
      <c r="ER51" s="374"/>
      <c r="ES51" s="374"/>
      <c r="ET51" s="374"/>
      <c r="EU51" s="374"/>
      <c r="EV51" s="374"/>
      <c r="EW51" s="374"/>
      <c r="EX51" s="374"/>
      <c r="EY51" s="374"/>
      <c r="EZ51" s="374"/>
      <c r="FA51" s="374"/>
      <c r="FB51" s="374"/>
      <c r="FC51" s="374"/>
      <c r="FD51" s="374"/>
      <c r="FE51" s="374"/>
      <c r="FF51" s="374"/>
      <c r="FG51" s="374"/>
      <c r="FH51" s="374"/>
      <c r="FI51" s="374"/>
      <c r="FJ51" s="374"/>
      <c r="FK51" s="374"/>
      <c r="FL51" s="374"/>
      <c r="FM51" s="374"/>
      <c r="FN51" s="374"/>
      <c r="FO51" s="374"/>
      <c r="FP51" s="374"/>
      <c r="FQ51" s="374"/>
      <c r="FR51" s="374"/>
      <c r="FS51" s="374"/>
      <c r="FT51" s="374"/>
      <c r="FU51" s="374"/>
      <c r="FV51" s="374"/>
      <c r="FW51" s="374"/>
      <c r="FX51" s="374"/>
      <c r="FY51" s="374"/>
      <c r="FZ51" s="374"/>
      <c r="GA51" s="374"/>
      <c r="GB51" s="374"/>
      <c r="GC51" s="374"/>
      <c r="GD51" s="374"/>
      <c r="GE51" s="374"/>
      <c r="GF51" s="374"/>
      <c r="GG51" s="374"/>
      <c r="GH51" s="374"/>
      <c r="GI51" s="374"/>
      <c r="GJ51" s="374"/>
      <c r="GK51" s="374"/>
      <c r="GL51" s="374"/>
      <c r="GM51" s="374"/>
      <c r="GN51" s="374"/>
      <c r="GO51" s="374"/>
      <c r="GP51" s="374"/>
      <c r="GQ51" s="374"/>
      <c r="GR51" s="374"/>
      <c r="GS51" s="374"/>
      <c r="GT51" s="374"/>
      <c r="GU51" s="374"/>
      <c r="GV51" s="374"/>
      <c r="GW51" s="374"/>
      <c r="GX51" s="374"/>
      <c r="GY51" s="374"/>
      <c r="GZ51" s="374"/>
      <c r="HA51" s="374"/>
      <c r="HB51" s="374"/>
      <c r="HC51" s="374"/>
      <c r="HD51" s="374"/>
      <c r="HE51" s="374"/>
      <c r="HF51" s="374"/>
      <c r="HG51" s="374"/>
      <c r="HH51" s="374"/>
      <c r="HI51" s="374"/>
      <c r="HJ51" s="374"/>
      <c r="HK51" s="374"/>
      <c r="HL51" s="374"/>
      <c r="HM51" s="374"/>
      <c r="HN51" s="374"/>
      <c r="HO51" s="374"/>
      <c r="HP51" s="374"/>
      <c r="HQ51" s="374"/>
      <c r="HR51" s="374"/>
      <c r="HS51" s="374"/>
      <c r="HT51" s="374"/>
      <c r="HU51" s="374"/>
      <c r="HV51" s="374"/>
      <c r="HW51" s="374"/>
      <c r="HX51" s="374"/>
      <c r="HY51" s="374"/>
      <c r="HZ51" s="374"/>
      <c r="IA51" s="374"/>
      <c r="IB51" s="374"/>
      <c r="IC51" s="374"/>
      <c r="ID51" s="374"/>
      <c r="IE51" s="374"/>
      <c r="IF51" s="374"/>
      <c r="IG51" s="374"/>
    </row>
    <row r="52" spans="1:241" x14ac:dyDescent="0.2">
      <c r="L52" s="376"/>
      <c r="M52" s="376"/>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c r="DL52" s="374"/>
      <c r="DM52" s="374"/>
      <c r="DN52" s="374"/>
      <c r="DO52" s="374"/>
      <c r="DP52" s="374"/>
      <c r="DQ52" s="374"/>
      <c r="DR52" s="374"/>
      <c r="DS52" s="374"/>
      <c r="DT52" s="374"/>
      <c r="DU52" s="374"/>
      <c r="DV52" s="374"/>
      <c r="DW52" s="374"/>
      <c r="DX52" s="374"/>
      <c r="DY52" s="374"/>
      <c r="DZ52" s="374"/>
      <c r="EA52" s="374"/>
      <c r="EB52" s="374"/>
      <c r="EC52" s="374"/>
      <c r="ED52" s="374"/>
      <c r="EE52" s="374"/>
      <c r="EF52" s="374"/>
      <c r="EG52" s="374"/>
      <c r="EH52" s="374"/>
      <c r="EI52" s="374"/>
      <c r="EJ52" s="374"/>
      <c r="EK52" s="374"/>
      <c r="EL52" s="374"/>
      <c r="EM52" s="374"/>
      <c r="EN52" s="374"/>
      <c r="EO52" s="374"/>
      <c r="EP52" s="374"/>
      <c r="EQ52" s="374"/>
      <c r="ER52" s="374"/>
      <c r="ES52" s="374"/>
      <c r="ET52" s="374"/>
      <c r="EU52" s="374"/>
      <c r="EV52" s="374"/>
      <c r="EW52" s="374"/>
      <c r="EX52" s="374"/>
      <c r="EY52" s="374"/>
      <c r="EZ52" s="374"/>
      <c r="FA52" s="374"/>
      <c r="FB52" s="374"/>
      <c r="FC52" s="374"/>
      <c r="FD52" s="374"/>
      <c r="FE52" s="374"/>
      <c r="FF52" s="374"/>
      <c r="FG52" s="374"/>
      <c r="FH52" s="374"/>
      <c r="FI52" s="374"/>
      <c r="FJ52" s="374"/>
      <c r="FK52" s="374"/>
      <c r="FL52" s="374"/>
      <c r="FM52" s="374"/>
      <c r="FN52" s="374"/>
      <c r="FO52" s="374"/>
      <c r="FP52" s="374"/>
      <c r="FQ52" s="374"/>
      <c r="FR52" s="374"/>
      <c r="FS52" s="374"/>
      <c r="FT52" s="374"/>
      <c r="FU52" s="374"/>
      <c r="FV52" s="374"/>
      <c r="FW52" s="374"/>
      <c r="FX52" s="374"/>
      <c r="FY52" s="374"/>
      <c r="FZ52" s="374"/>
      <c r="GA52" s="374"/>
      <c r="GB52" s="374"/>
      <c r="GC52" s="374"/>
      <c r="GD52" s="374"/>
      <c r="GE52" s="374"/>
      <c r="GF52" s="374"/>
      <c r="GG52" s="374"/>
      <c r="GH52" s="374"/>
      <c r="GI52" s="374"/>
      <c r="GJ52" s="374"/>
      <c r="GK52" s="374"/>
      <c r="GL52" s="374"/>
      <c r="GM52" s="374"/>
      <c r="GN52" s="374"/>
      <c r="GO52" s="374"/>
      <c r="GP52" s="374"/>
      <c r="GQ52" s="374"/>
      <c r="GR52" s="374"/>
      <c r="GS52" s="374"/>
      <c r="GT52" s="374"/>
      <c r="GU52" s="374"/>
      <c r="GV52" s="374"/>
      <c r="GW52" s="374"/>
      <c r="GX52" s="374"/>
      <c r="GY52" s="374"/>
      <c r="GZ52" s="374"/>
      <c r="HA52" s="374"/>
      <c r="HB52" s="374"/>
      <c r="HC52" s="374"/>
      <c r="HD52" s="374"/>
      <c r="HE52" s="374"/>
      <c r="HF52" s="374"/>
      <c r="HG52" s="374"/>
      <c r="HH52" s="374"/>
      <c r="HI52" s="374"/>
      <c r="HJ52" s="374"/>
      <c r="HK52" s="374"/>
      <c r="HL52" s="374"/>
      <c r="HM52" s="374"/>
      <c r="HN52" s="374"/>
      <c r="HO52" s="374"/>
      <c r="HP52" s="374"/>
      <c r="HQ52" s="374"/>
      <c r="HR52" s="374"/>
      <c r="HS52" s="374"/>
      <c r="HT52" s="374"/>
      <c r="HU52" s="374"/>
      <c r="HV52" s="374"/>
      <c r="HW52" s="374"/>
      <c r="HX52" s="374"/>
      <c r="HY52" s="374"/>
      <c r="HZ52" s="374"/>
      <c r="IA52" s="374"/>
      <c r="IB52" s="374"/>
      <c r="IC52" s="374"/>
      <c r="ID52" s="374"/>
      <c r="IE52" s="374"/>
      <c r="IF52" s="374"/>
      <c r="IG52" s="374"/>
    </row>
    <row r="53" spans="1:241" x14ac:dyDescent="0.2">
      <c r="A53" s="377"/>
      <c r="B53" s="378"/>
      <c r="C53" s="378"/>
      <c r="D53" s="378"/>
      <c r="E53" s="378"/>
      <c r="F53" s="378"/>
      <c r="G53" s="378"/>
      <c r="H53" s="378"/>
      <c r="I53" s="378"/>
      <c r="J53" s="378"/>
      <c r="K53" s="378"/>
      <c r="L53" s="376"/>
      <c r="M53" s="376"/>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4"/>
      <c r="DR53" s="374"/>
      <c r="DS53" s="374"/>
      <c r="DT53" s="374"/>
      <c r="DU53" s="374"/>
      <c r="DV53" s="374"/>
      <c r="DW53" s="374"/>
      <c r="DX53" s="374"/>
      <c r="DY53" s="374"/>
      <c r="DZ53" s="374"/>
      <c r="EA53" s="374"/>
      <c r="EB53" s="374"/>
      <c r="EC53" s="374"/>
      <c r="ED53" s="374"/>
      <c r="EE53" s="374"/>
      <c r="EF53" s="374"/>
      <c r="EG53" s="374"/>
      <c r="EH53" s="374"/>
      <c r="EI53" s="374"/>
      <c r="EJ53" s="374"/>
      <c r="EK53" s="374"/>
      <c r="EL53" s="374"/>
      <c r="EM53" s="374"/>
      <c r="EN53" s="374"/>
      <c r="EO53" s="374"/>
      <c r="EP53" s="374"/>
      <c r="EQ53" s="374"/>
      <c r="ER53" s="374"/>
      <c r="ES53" s="374"/>
      <c r="ET53" s="374"/>
      <c r="EU53" s="374"/>
      <c r="EV53" s="374"/>
      <c r="EW53" s="374"/>
      <c r="EX53" s="374"/>
      <c r="EY53" s="374"/>
      <c r="EZ53" s="374"/>
      <c r="FA53" s="374"/>
      <c r="FB53" s="374"/>
      <c r="FC53" s="374"/>
      <c r="FD53" s="374"/>
      <c r="FE53" s="374"/>
      <c r="FF53" s="374"/>
      <c r="FG53" s="374"/>
      <c r="FH53" s="374"/>
      <c r="FI53" s="374"/>
      <c r="FJ53" s="374"/>
      <c r="FK53" s="374"/>
      <c r="FL53" s="374"/>
      <c r="FM53" s="374"/>
      <c r="FN53" s="374"/>
      <c r="FO53" s="374"/>
      <c r="FP53" s="374"/>
      <c r="FQ53" s="374"/>
      <c r="FR53" s="374"/>
      <c r="FS53" s="374"/>
      <c r="FT53" s="374"/>
      <c r="FU53" s="374"/>
      <c r="FV53" s="374"/>
      <c r="FW53" s="374"/>
      <c r="FX53" s="374"/>
      <c r="FY53" s="374"/>
      <c r="FZ53" s="374"/>
      <c r="GA53" s="374"/>
      <c r="GB53" s="374"/>
      <c r="GC53" s="374"/>
      <c r="GD53" s="374"/>
      <c r="GE53" s="374"/>
      <c r="GF53" s="374"/>
      <c r="GG53" s="374"/>
      <c r="GH53" s="374"/>
      <c r="GI53" s="374"/>
      <c r="GJ53" s="374"/>
      <c r="GK53" s="374"/>
      <c r="GL53" s="374"/>
      <c r="GM53" s="374"/>
      <c r="GN53" s="374"/>
      <c r="GO53" s="374"/>
      <c r="GP53" s="374"/>
      <c r="GQ53" s="374"/>
      <c r="GR53" s="374"/>
      <c r="GS53" s="374"/>
      <c r="GT53" s="374"/>
      <c r="GU53" s="374"/>
      <c r="GV53" s="374"/>
      <c r="GW53" s="374"/>
      <c r="GX53" s="374"/>
      <c r="GY53" s="374"/>
      <c r="GZ53" s="374"/>
      <c r="HA53" s="374"/>
      <c r="HB53" s="374"/>
      <c r="HC53" s="374"/>
      <c r="HD53" s="374"/>
      <c r="HE53" s="374"/>
      <c r="HF53" s="374"/>
      <c r="HG53" s="374"/>
      <c r="HH53" s="374"/>
      <c r="HI53" s="374"/>
      <c r="HJ53" s="374"/>
      <c r="HK53" s="374"/>
      <c r="HL53" s="374"/>
      <c r="HM53" s="374"/>
      <c r="HN53" s="374"/>
      <c r="HO53" s="374"/>
      <c r="HP53" s="374"/>
      <c r="HQ53" s="374"/>
      <c r="HR53" s="374"/>
      <c r="HS53" s="374"/>
      <c r="HT53" s="374"/>
      <c r="HU53" s="374"/>
      <c r="HV53" s="374"/>
      <c r="HW53" s="374"/>
      <c r="HX53" s="374"/>
      <c r="HY53" s="374"/>
      <c r="HZ53" s="374"/>
      <c r="IA53" s="374"/>
      <c r="IB53" s="374"/>
      <c r="IC53" s="374"/>
      <c r="ID53" s="374"/>
      <c r="IE53" s="374"/>
      <c r="IF53" s="374"/>
      <c r="IG53" s="374"/>
    </row>
    <row r="54" spans="1:241" x14ac:dyDescent="0.2">
      <c r="A54" s="529" t="s">
        <v>400</v>
      </c>
      <c r="B54" s="529"/>
      <c r="C54" s="529"/>
      <c r="D54" s="529"/>
      <c r="E54" s="529"/>
      <c r="F54" s="529"/>
      <c r="G54" s="529"/>
      <c r="H54" s="529"/>
      <c r="I54" s="529"/>
      <c r="J54" s="529"/>
      <c r="K54" s="529"/>
      <c r="L54" s="368"/>
      <c r="M54" s="368"/>
      <c r="N54" s="368"/>
      <c r="O54" s="368"/>
    </row>
    <row r="55" spans="1:241" x14ac:dyDescent="0.2">
      <c r="A55" s="383"/>
      <c r="B55" s="528" t="s">
        <v>380</v>
      </c>
      <c r="C55" s="528"/>
      <c r="D55" s="528" t="s">
        <v>381</v>
      </c>
      <c r="E55" s="528"/>
      <c r="F55" s="528" t="s">
        <v>382</v>
      </c>
      <c r="G55" s="528"/>
      <c r="H55" s="528" t="s">
        <v>383</v>
      </c>
      <c r="I55" s="528"/>
      <c r="J55" s="528" t="s">
        <v>384</v>
      </c>
      <c r="K55" s="528"/>
      <c r="L55" s="368"/>
      <c r="M55" s="368"/>
      <c r="N55" s="370"/>
      <c r="O55" s="370"/>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1"/>
      <c r="EG55" s="371"/>
      <c r="EH55" s="371"/>
      <c r="EI55" s="371"/>
      <c r="EJ55" s="371"/>
      <c r="EK55" s="371"/>
      <c r="EL55" s="371"/>
      <c r="EM55" s="371"/>
      <c r="EN55" s="371"/>
      <c r="EO55" s="371"/>
      <c r="EP55" s="371"/>
      <c r="EQ55" s="371"/>
      <c r="ER55" s="371"/>
      <c r="ES55" s="371"/>
      <c r="ET55" s="371"/>
      <c r="EU55" s="371"/>
      <c r="EV55" s="371"/>
      <c r="EW55" s="371"/>
      <c r="EX55" s="371"/>
      <c r="EY55" s="371"/>
      <c r="EZ55" s="371"/>
      <c r="FA55" s="371"/>
      <c r="FB55" s="371"/>
      <c r="FC55" s="371"/>
      <c r="FD55" s="371"/>
      <c r="FE55" s="371"/>
      <c r="FF55" s="371"/>
      <c r="FG55" s="371"/>
      <c r="FH55" s="371"/>
      <c r="FI55" s="371"/>
      <c r="FJ55" s="371"/>
      <c r="FK55" s="371"/>
      <c r="FL55" s="371"/>
      <c r="FM55" s="371"/>
      <c r="FN55" s="371"/>
      <c r="FO55" s="371"/>
      <c r="FP55" s="371"/>
      <c r="FQ55" s="371"/>
      <c r="FR55" s="371"/>
      <c r="FS55" s="371"/>
      <c r="FT55" s="371"/>
      <c r="FU55" s="371"/>
      <c r="FV55" s="371"/>
      <c r="FW55" s="371"/>
      <c r="FX55" s="371"/>
      <c r="FY55" s="371"/>
      <c r="FZ55" s="371"/>
      <c r="GA55" s="371"/>
      <c r="GB55" s="371"/>
      <c r="GC55" s="371"/>
      <c r="GD55" s="371"/>
      <c r="GE55" s="371"/>
      <c r="GF55" s="371"/>
      <c r="GG55" s="371"/>
      <c r="GH55" s="371"/>
      <c r="GI55" s="371"/>
      <c r="GJ55" s="371"/>
      <c r="GK55" s="371"/>
      <c r="GL55" s="371"/>
      <c r="GM55" s="371"/>
      <c r="GN55" s="371"/>
      <c r="GO55" s="371"/>
      <c r="GP55" s="371"/>
      <c r="GQ55" s="371"/>
      <c r="GR55" s="371"/>
      <c r="GS55" s="371"/>
      <c r="GT55" s="371"/>
      <c r="GU55" s="371"/>
      <c r="GV55" s="371"/>
      <c r="GW55" s="371"/>
      <c r="GX55" s="371"/>
      <c r="GY55" s="371"/>
      <c r="GZ55" s="371"/>
      <c r="HA55" s="371"/>
      <c r="HB55" s="371"/>
      <c r="HC55" s="371"/>
      <c r="HD55" s="371"/>
      <c r="HE55" s="371"/>
      <c r="HF55" s="371"/>
      <c r="HG55" s="371"/>
      <c r="HH55" s="371"/>
      <c r="HI55" s="371"/>
      <c r="HJ55" s="371"/>
      <c r="HK55" s="371"/>
      <c r="HL55" s="371"/>
      <c r="HM55" s="371"/>
      <c r="HN55" s="371"/>
      <c r="HO55" s="371"/>
      <c r="HP55" s="371"/>
      <c r="HQ55" s="371"/>
      <c r="HR55" s="371"/>
      <c r="HS55" s="371"/>
      <c r="HT55" s="371"/>
      <c r="HU55" s="371"/>
      <c r="HV55" s="371"/>
      <c r="HW55" s="371"/>
      <c r="HX55" s="371"/>
      <c r="HY55" s="371"/>
      <c r="HZ55" s="371"/>
      <c r="IA55" s="371"/>
      <c r="IB55" s="371"/>
      <c r="IC55" s="371"/>
      <c r="ID55" s="371"/>
      <c r="IE55" s="371"/>
      <c r="IF55" s="371"/>
    </row>
    <row r="56" spans="1:241" ht="13.5" thickBot="1" x14ac:dyDescent="0.25">
      <c r="A56" s="384"/>
      <c r="B56" s="382" t="s">
        <v>385</v>
      </c>
      <c r="C56" s="382" t="s">
        <v>386</v>
      </c>
      <c r="D56" s="382" t="s">
        <v>385</v>
      </c>
      <c r="E56" s="382" t="s">
        <v>386</v>
      </c>
      <c r="F56" s="382" t="s">
        <v>385</v>
      </c>
      <c r="G56" s="382" t="s">
        <v>386</v>
      </c>
      <c r="H56" s="382" t="s">
        <v>385</v>
      </c>
      <c r="I56" s="382" t="s">
        <v>386</v>
      </c>
      <c r="J56" s="382" t="s">
        <v>385</v>
      </c>
      <c r="K56" s="382" t="s">
        <v>386</v>
      </c>
      <c r="L56" s="368"/>
      <c r="M56" s="368"/>
      <c r="N56" s="370"/>
      <c r="O56" s="370"/>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c r="EF56" s="371"/>
      <c r="EG56" s="371"/>
      <c r="EH56" s="371"/>
      <c r="EI56" s="371"/>
      <c r="EJ56" s="371"/>
      <c r="EK56" s="371"/>
      <c r="EL56" s="371"/>
      <c r="EM56" s="371"/>
      <c r="EN56" s="371"/>
      <c r="EO56" s="371"/>
      <c r="EP56" s="371"/>
      <c r="EQ56" s="371"/>
      <c r="ER56" s="371"/>
      <c r="ES56" s="371"/>
      <c r="ET56" s="371"/>
      <c r="EU56" s="371"/>
      <c r="EV56" s="371"/>
      <c r="EW56" s="371"/>
      <c r="EX56" s="371"/>
      <c r="EY56" s="371"/>
      <c r="EZ56" s="371"/>
      <c r="FA56" s="371"/>
      <c r="FB56" s="371"/>
      <c r="FC56" s="371"/>
      <c r="FD56" s="371"/>
      <c r="FE56" s="371"/>
      <c r="FF56" s="371"/>
      <c r="FG56" s="371"/>
      <c r="FH56" s="371"/>
      <c r="FI56" s="371"/>
      <c r="FJ56" s="371"/>
      <c r="FK56" s="371"/>
      <c r="FL56" s="371"/>
      <c r="FM56" s="371"/>
      <c r="FN56" s="371"/>
      <c r="FO56" s="371"/>
      <c r="FP56" s="371"/>
      <c r="FQ56" s="371"/>
      <c r="FR56" s="371"/>
      <c r="FS56" s="371"/>
      <c r="FT56" s="371"/>
      <c r="FU56" s="371"/>
      <c r="FV56" s="371"/>
      <c r="FW56" s="371"/>
      <c r="FX56" s="371"/>
      <c r="FY56" s="371"/>
      <c r="FZ56" s="371"/>
      <c r="GA56" s="371"/>
      <c r="GB56" s="371"/>
      <c r="GC56" s="371"/>
      <c r="GD56" s="371"/>
      <c r="GE56" s="371"/>
      <c r="GF56" s="371"/>
      <c r="GG56" s="371"/>
      <c r="GH56" s="371"/>
      <c r="GI56" s="371"/>
      <c r="GJ56" s="371"/>
      <c r="GK56" s="371"/>
      <c r="GL56" s="371"/>
      <c r="GM56" s="371"/>
      <c r="GN56" s="371"/>
      <c r="GO56" s="371"/>
      <c r="GP56" s="371"/>
      <c r="GQ56" s="371"/>
      <c r="GR56" s="371"/>
      <c r="GS56" s="371"/>
      <c r="GT56" s="371"/>
      <c r="GU56" s="371"/>
      <c r="GV56" s="371"/>
      <c r="GW56" s="371"/>
      <c r="GX56" s="371"/>
      <c r="GY56" s="371"/>
      <c r="GZ56" s="371"/>
      <c r="HA56" s="371"/>
      <c r="HB56" s="371"/>
      <c r="HC56" s="371"/>
      <c r="HD56" s="371"/>
      <c r="HE56" s="371"/>
      <c r="HF56" s="371"/>
      <c r="HG56" s="371"/>
      <c r="HH56" s="371"/>
      <c r="HI56" s="371"/>
      <c r="HJ56" s="371"/>
      <c r="HK56" s="371"/>
      <c r="HL56" s="371"/>
      <c r="HM56" s="371"/>
      <c r="HN56" s="371"/>
      <c r="HO56" s="371"/>
      <c r="HP56" s="371"/>
      <c r="HQ56" s="371"/>
      <c r="HR56" s="371"/>
      <c r="HS56" s="371"/>
      <c r="HT56" s="371"/>
      <c r="HU56" s="371"/>
      <c r="HV56" s="371"/>
      <c r="HW56" s="371"/>
      <c r="HX56" s="371"/>
      <c r="HY56" s="371"/>
      <c r="HZ56" s="371"/>
      <c r="IA56" s="371"/>
      <c r="IB56" s="371"/>
      <c r="IC56" s="371"/>
      <c r="ID56" s="371"/>
      <c r="IE56" s="371"/>
      <c r="IF56" s="371"/>
    </row>
    <row r="57" spans="1:241" x14ac:dyDescent="0.2">
      <c r="A57" s="377">
        <v>2007</v>
      </c>
      <c r="B57" s="378">
        <v>1185</v>
      </c>
      <c r="C57" s="385" t="s">
        <v>286</v>
      </c>
      <c r="D57" s="378">
        <v>954</v>
      </c>
      <c r="E57" s="385" t="s">
        <v>286</v>
      </c>
      <c r="F57" s="378">
        <v>882</v>
      </c>
      <c r="G57" s="385" t="s">
        <v>286</v>
      </c>
      <c r="H57" s="378">
        <v>1129</v>
      </c>
      <c r="I57" s="385" t="s">
        <v>286</v>
      </c>
      <c r="J57" s="378">
        <v>4150</v>
      </c>
      <c r="K57" s="385" t="s">
        <v>286</v>
      </c>
      <c r="L57" s="368"/>
      <c r="M57" s="368"/>
      <c r="IG57" s="364"/>
    </row>
    <row r="58" spans="1:241" x14ac:dyDescent="0.2">
      <c r="A58" s="377">
        <v>2008</v>
      </c>
      <c r="B58" s="378">
        <v>1082</v>
      </c>
      <c r="C58" s="385" t="s">
        <v>286</v>
      </c>
      <c r="D58" s="378">
        <v>1287</v>
      </c>
      <c r="E58" s="385" t="s">
        <v>286</v>
      </c>
      <c r="F58" s="378">
        <v>1051</v>
      </c>
      <c r="G58" s="385" t="s">
        <v>286</v>
      </c>
      <c r="H58" s="378">
        <v>1013</v>
      </c>
      <c r="I58" s="385" t="s">
        <v>286</v>
      </c>
      <c r="J58" s="378">
        <v>4433</v>
      </c>
      <c r="K58" s="385" t="s">
        <v>286</v>
      </c>
      <c r="L58" s="368"/>
      <c r="M58" s="368"/>
      <c r="IG58" s="364"/>
    </row>
    <row r="59" spans="1:241" x14ac:dyDescent="0.2">
      <c r="A59" s="377">
        <v>2009</v>
      </c>
      <c r="B59" s="378">
        <v>636</v>
      </c>
      <c r="C59" s="385" t="s">
        <v>286</v>
      </c>
      <c r="D59" s="378">
        <v>807</v>
      </c>
      <c r="E59" s="385" t="s">
        <v>286</v>
      </c>
      <c r="F59" s="378">
        <v>585</v>
      </c>
      <c r="G59" s="385" t="s">
        <v>286</v>
      </c>
      <c r="H59" s="378">
        <v>895</v>
      </c>
      <c r="I59" s="385" t="s">
        <v>286</v>
      </c>
      <c r="J59" s="378">
        <v>2923</v>
      </c>
      <c r="K59" s="385" t="s">
        <v>286</v>
      </c>
      <c r="L59" s="368"/>
      <c r="M59" s="368"/>
      <c r="IG59" s="364"/>
    </row>
    <row r="60" spans="1:241" x14ac:dyDescent="0.2">
      <c r="A60" s="377">
        <v>2010</v>
      </c>
      <c r="B60" s="379">
        <v>804</v>
      </c>
      <c r="C60" s="385" t="s">
        <v>286</v>
      </c>
      <c r="D60" s="379">
        <v>1071</v>
      </c>
      <c r="E60" s="385" t="s">
        <v>286</v>
      </c>
      <c r="F60" s="379">
        <v>743</v>
      </c>
      <c r="G60" s="385" t="s">
        <v>286</v>
      </c>
      <c r="H60" s="379">
        <v>918</v>
      </c>
      <c r="I60" s="385" t="s">
        <v>286</v>
      </c>
      <c r="J60" s="378">
        <v>3535</v>
      </c>
      <c r="K60" s="385" t="s">
        <v>286</v>
      </c>
      <c r="L60" s="368"/>
      <c r="M60" s="368"/>
      <c r="IG60" s="364"/>
    </row>
    <row r="61" spans="1:241" x14ac:dyDescent="0.2">
      <c r="A61" s="377">
        <v>2011</v>
      </c>
      <c r="B61" s="379">
        <v>996</v>
      </c>
      <c r="C61" s="385" t="s">
        <v>286</v>
      </c>
      <c r="D61" s="379">
        <v>945</v>
      </c>
      <c r="E61" s="385" t="s">
        <v>286</v>
      </c>
      <c r="F61" s="379">
        <v>668</v>
      </c>
      <c r="G61" s="385" t="s">
        <v>286</v>
      </c>
      <c r="H61" s="379">
        <v>921</v>
      </c>
      <c r="I61" s="385" t="s">
        <v>286</v>
      </c>
      <c r="J61" s="378">
        <v>3529</v>
      </c>
      <c r="K61" s="385" t="s">
        <v>286</v>
      </c>
      <c r="L61" s="368"/>
      <c r="M61" s="368"/>
      <c r="IG61" s="364"/>
    </row>
    <row r="62" spans="1:241" x14ac:dyDescent="0.2">
      <c r="A62" s="377">
        <v>2012</v>
      </c>
      <c r="B62" s="379">
        <v>1007</v>
      </c>
      <c r="C62" s="385">
        <v>1126</v>
      </c>
      <c r="D62" s="379">
        <v>820</v>
      </c>
      <c r="E62" s="385">
        <v>980</v>
      </c>
      <c r="F62" s="379">
        <v>621</v>
      </c>
      <c r="G62" s="385">
        <v>817</v>
      </c>
      <c r="H62" s="379">
        <v>662</v>
      </c>
      <c r="I62" s="385">
        <v>783</v>
      </c>
      <c r="J62" s="378">
        <v>3111</v>
      </c>
      <c r="K62" s="385">
        <v>3706</v>
      </c>
      <c r="L62" s="368"/>
      <c r="M62" s="368"/>
      <c r="IG62" s="364"/>
    </row>
    <row r="63" spans="1:241" x14ac:dyDescent="0.2">
      <c r="A63" s="377">
        <v>2013</v>
      </c>
      <c r="B63" s="379">
        <v>754</v>
      </c>
      <c r="C63" s="385">
        <v>910</v>
      </c>
      <c r="D63" s="379">
        <v>794</v>
      </c>
      <c r="E63" s="385">
        <v>949</v>
      </c>
      <c r="F63" s="379">
        <v>638</v>
      </c>
      <c r="G63" s="385">
        <v>844</v>
      </c>
      <c r="H63" s="379">
        <v>628</v>
      </c>
      <c r="I63" s="385">
        <v>759</v>
      </c>
      <c r="J63" s="378">
        <v>2814</v>
      </c>
      <c r="K63" s="385">
        <v>3461</v>
      </c>
      <c r="L63" s="368"/>
      <c r="M63" s="368"/>
      <c r="IG63" s="364"/>
    </row>
    <row r="64" spans="1:241" x14ac:dyDescent="0.2">
      <c r="A64" s="377">
        <v>2014</v>
      </c>
      <c r="B64" s="379">
        <v>564</v>
      </c>
      <c r="C64" s="385">
        <v>694</v>
      </c>
      <c r="D64" s="379">
        <v>686</v>
      </c>
      <c r="E64" s="385">
        <v>840</v>
      </c>
      <c r="F64" s="379">
        <v>639</v>
      </c>
      <c r="G64" s="385">
        <v>926</v>
      </c>
      <c r="H64" s="379">
        <v>550</v>
      </c>
      <c r="I64" s="385">
        <v>688</v>
      </c>
      <c r="J64" s="378">
        <v>2439</v>
      </c>
      <c r="K64" s="385">
        <v>3148</v>
      </c>
      <c r="L64" s="368"/>
      <c r="M64" s="368"/>
      <c r="IG64" s="364"/>
    </row>
    <row r="65" spans="1:241" x14ac:dyDescent="0.2">
      <c r="A65" s="377">
        <v>2015</v>
      </c>
      <c r="B65" s="378" t="s">
        <v>286</v>
      </c>
      <c r="C65" s="378">
        <v>839</v>
      </c>
      <c r="D65" s="378" t="s">
        <v>286</v>
      </c>
      <c r="E65" s="378">
        <v>1004</v>
      </c>
      <c r="F65" s="378" t="s">
        <v>286</v>
      </c>
      <c r="G65" s="378">
        <v>886</v>
      </c>
      <c r="H65" s="378" t="s">
        <v>286</v>
      </c>
      <c r="I65" s="378">
        <v>668</v>
      </c>
      <c r="J65" s="378" t="s">
        <v>286</v>
      </c>
      <c r="K65" s="378">
        <v>3396</v>
      </c>
      <c r="L65" s="368"/>
      <c r="M65" s="368"/>
      <c r="IG65" s="364"/>
    </row>
    <row r="66" spans="1:241" s="387" customFormat="1" x14ac:dyDescent="0.2">
      <c r="A66" s="377">
        <v>2016</v>
      </c>
      <c r="B66" s="378" t="s">
        <v>286</v>
      </c>
      <c r="C66" s="378">
        <v>975</v>
      </c>
      <c r="D66" s="378" t="s">
        <v>286</v>
      </c>
      <c r="E66" s="378">
        <v>846</v>
      </c>
      <c r="F66" s="378" t="s">
        <v>286</v>
      </c>
      <c r="G66" s="378">
        <v>991</v>
      </c>
      <c r="H66" s="378" t="s">
        <v>286</v>
      </c>
      <c r="I66" s="378">
        <v>600</v>
      </c>
      <c r="J66" s="378" t="s">
        <v>286</v>
      </c>
      <c r="K66" s="378">
        <v>3413</v>
      </c>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8"/>
      <c r="CY66" s="368"/>
      <c r="CZ66" s="368"/>
      <c r="DA66" s="368"/>
      <c r="DB66" s="368"/>
      <c r="DC66" s="368"/>
      <c r="DD66" s="368"/>
      <c r="DE66" s="368"/>
      <c r="DF66" s="368"/>
      <c r="DG66" s="368"/>
      <c r="DH66" s="368"/>
      <c r="DI66" s="368"/>
      <c r="DJ66" s="368"/>
      <c r="DK66" s="368"/>
      <c r="DL66" s="368"/>
      <c r="DM66" s="368"/>
      <c r="DN66" s="368"/>
      <c r="DO66" s="368"/>
      <c r="DP66" s="368"/>
      <c r="DQ66" s="368"/>
      <c r="DR66" s="368"/>
      <c r="DS66" s="368"/>
      <c r="DT66" s="368"/>
      <c r="DU66" s="368"/>
      <c r="DV66" s="368"/>
      <c r="DW66" s="368"/>
      <c r="DX66" s="368"/>
      <c r="DY66" s="368"/>
      <c r="DZ66" s="368"/>
      <c r="EA66" s="368"/>
      <c r="EB66" s="368"/>
      <c r="EC66" s="368"/>
      <c r="ED66" s="368"/>
      <c r="EE66" s="368"/>
      <c r="EF66" s="368"/>
      <c r="EG66" s="368"/>
      <c r="EH66" s="368"/>
      <c r="EI66" s="368"/>
      <c r="EJ66" s="368"/>
      <c r="EK66" s="368"/>
      <c r="EL66" s="368"/>
      <c r="EM66" s="368"/>
      <c r="EN66" s="368"/>
      <c r="EO66" s="368"/>
      <c r="EP66" s="368"/>
      <c r="EQ66" s="368"/>
      <c r="ER66" s="368"/>
      <c r="ES66" s="368"/>
      <c r="ET66" s="368"/>
      <c r="EU66" s="368"/>
      <c r="EV66" s="368"/>
      <c r="EW66" s="368"/>
      <c r="EX66" s="368"/>
      <c r="EY66" s="368"/>
      <c r="EZ66" s="368"/>
      <c r="FA66" s="368"/>
      <c r="FB66" s="368"/>
      <c r="FC66" s="368"/>
      <c r="FD66" s="368"/>
      <c r="FE66" s="368"/>
      <c r="FF66" s="368"/>
      <c r="FG66" s="368"/>
      <c r="FH66" s="368"/>
      <c r="FI66" s="368"/>
      <c r="FJ66" s="368"/>
      <c r="FK66" s="368"/>
      <c r="FL66" s="368"/>
      <c r="FM66" s="368"/>
      <c r="FN66" s="368"/>
      <c r="FO66" s="368"/>
      <c r="FP66" s="368"/>
      <c r="FQ66" s="368"/>
      <c r="FR66" s="368"/>
      <c r="FS66" s="368"/>
      <c r="FT66" s="368"/>
      <c r="FU66" s="368"/>
      <c r="FV66" s="368"/>
      <c r="FW66" s="368"/>
      <c r="FX66" s="368"/>
      <c r="FY66" s="368"/>
      <c r="FZ66" s="368"/>
      <c r="GA66" s="368"/>
      <c r="GB66" s="368"/>
      <c r="GC66" s="368"/>
      <c r="GD66" s="368"/>
      <c r="GE66" s="368"/>
      <c r="GF66" s="368"/>
      <c r="GG66" s="368"/>
      <c r="GH66" s="368"/>
      <c r="GI66" s="368"/>
      <c r="GJ66" s="368"/>
      <c r="GK66" s="368"/>
      <c r="GL66" s="368"/>
      <c r="GM66" s="368"/>
      <c r="GN66" s="368"/>
      <c r="GO66" s="368"/>
      <c r="GP66" s="368"/>
      <c r="GQ66" s="368"/>
      <c r="GR66" s="368"/>
      <c r="GS66" s="368"/>
      <c r="GT66" s="368"/>
      <c r="GU66" s="368"/>
      <c r="GV66" s="368"/>
      <c r="GW66" s="368"/>
      <c r="GX66" s="368"/>
      <c r="GY66" s="368"/>
      <c r="GZ66" s="368"/>
      <c r="HA66" s="368"/>
      <c r="HB66" s="368"/>
      <c r="HC66" s="368"/>
      <c r="HD66" s="368"/>
      <c r="HE66" s="368"/>
      <c r="HF66" s="368"/>
      <c r="HG66" s="368"/>
      <c r="HH66" s="368"/>
      <c r="HI66" s="368"/>
      <c r="HJ66" s="368"/>
      <c r="HK66" s="368"/>
      <c r="HL66" s="368"/>
      <c r="HM66" s="368"/>
      <c r="HN66" s="368"/>
      <c r="HO66" s="368"/>
      <c r="HP66" s="368"/>
      <c r="HQ66" s="368"/>
      <c r="HR66" s="368"/>
      <c r="HS66" s="368"/>
      <c r="HT66" s="368"/>
      <c r="HU66" s="368"/>
      <c r="HV66" s="368"/>
      <c r="HW66" s="368"/>
      <c r="HX66" s="368"/>
      <c r="HY66" s="368"/>
      <c r="HZ66" s="368"/>
      <c r="IA66" s="368"/>
      <c r="IB66" s="368"/>
      <c r="IC66" s="368"/>
      <c r="ID66" s="368"/>
      <c r="IE66" s="368"/>
      <c r="IF66" s="368"/>
      <c r="IG66" s="368"/>
    </row>
    <row r="67" spans="1:241" ht="13.5" thickBot="1" x14ac:dyDescent="0.25">
      <c r="A67" s="380">
        <v>2017</v>
      </c>
      <c r="B67" s="327" t="s">
        <v>286</v>
      </c>
      <c r="C67" s="378">
        <v>791</v>
      </c>
      <c r="D67" s="378" t="s">
        <v>286</v>
      </c>
      <c r="E67" s="378">
        <v>828</v>
      </c>
      <c r="F67" s="378" t="s">
        <v>286</v>
      </c>
      <c r="G67" s="378">
        <v>710</v>
      </c>
      <c r="H67" s="378" t="s">
        <v>286</v>
      </c>
      <c r="I67" s="378">
        <v>965</v>
      </c>
      <c r="J67" s="378" t="s">
        <v>286</v>
      </c>
      <c r="K67" s="378">
        <v>3295</v>
      </c>
      <c r="L67" s="368"/>
      <c r="M67" s="368"/>
      <c r="IG67" s="364"/>
    </row>
    <row r="68" spans="1:241" ht="11.25" customHeight="1" x14ac:dyDescent="0.2">
      <c r="A68" s="532" t="s">
        <v>462</v>
      </c>
      <c r="B68" s="532"/>
      <c r="C68" s="532"/>
      <c r="D68" s="532"/>
      <c r="E68" s="532"/>
      <c r="F68" s="532"/>
      <c r="G68" s="532"/>
      <c r="H68" s="532"/>
      <c r="I68" s="532"/>
      <c r="J68" s="532"/>
      <c r="K68" s="532"/>
    </row>
    <row r="69" spans="1:241" ht="11.25" customHeight="1" x14ac:dyDescent="0.2">
      <c r="A69" s="527"/>
      <c r="B69" s="527"/>
      <c r="C69" s="527"/>
      <c r="D69" s="527"/>
      <c r="E69" s="527"/>
      <c r="F69" s="527"/>
      <c r="G69" s="527"/>
      <c r="H69" s="527"/>
      <c r="I69" s="527"/>
      <c r="J69" s="527"/>
      <c r="K69" s="527"/>
    </row>
    <row r="70" spans="1:241" ht="11.25" customHeight="1" x14ac:dyDescent="0.2">
      <c r="A70" s="533"/>
      <c r="B70" s="533"/>
      <c r="C70" s="533"/>
      <c r="D70" s="533"/>
      <c r="E70" s="533"/>
      <c r="F70" s="533"/>
      <c r="G70" s="533"/>
      <c r="H70" s="533"/>
      <c r="I70" s="533"/>
      <c r="J70" s="533"/>
      <c r="K70" s="533"/>
    </row>
    <row r="71" spans="1:241" ht="11.25" customHeight="1" x14ac:dyDescent="0.2">
      <c r="A71" s="533"/>
      <c r="B71" s="533"/>
      <c r="C71" s="533"/>
      <c r="D71" s="533"/>
      <c r="E71" s="533"/>
      <c r="F71" s="533"/>
      <c r="G71" s="533"/>
      <c r="H71" s="533"/>
      <c r="I71" s="533"/>
      <c r="J71" s="533"/>
      <c r="K71" s="533"/>
    </row>
    <row r="72" spans="1:241" x14ac:dyDescent="0.2">
      <c r="A72" s="374"/>
      <c r="B72" s="374"/>
      <c r="C72" s="374"/>
      <c r="D72" s="374"/>
      <c r="E72" s="374"/>
      <c r="F72" s="374"/>
      <c r="G72" s="374"/>
      <c r="H72" s="374"/>
      <c r="I72" s="374"/>
      <c r="J72" s="374"/>
      <c r="K72" s="374"/>
    </row>
    <row r="73" spans="1:241" x14ac:dyDescent="0.2">
      <c r="A73" s="374"/>
      <c r="B73" s="374"/>
      <c r="C73" s="374"/>
      <c r="D73" s="374"/>
      <c r="E73" s="374"/>
      <c r="F73" s="374"/>
      <c r="G73" s="374"/>
      <c r="H73" s="374"/>
      <c r="I73" s="374"/>
      <c r="J73" s="374"/>
      <c r="K73" s="374"/>
    </row>
    <row r="74" spans="1:241" x14ac:dyDescent="0.2">
      <c r="A74" s="374"/>
      <c r="B74" s="374"/>
      <c r="C74" s="374"/>
      <c r="D74" s="374"/>
      <c r="E74" s="374"/>
      <c r="F74" s="374"/>
      <c r="G74" s="374"/>
      <c r="H74" s="374"/>
      <c r="I74" s="374"/>
      <c r="J74" s="374"/>
      <c r="K74" s="374"/>
    </row>
    <row r="75" spans="1:241" x14ac:dyDescent="0.2">
      <c r="A75" s="374"/>
      <c r="B75" s="374"/>
      <c r="C75" s="374"/>
      <c r="D75" s="374"/>
      <c r="E75" s="374"/>
      <c r="F75" s="374"/>
      <c r="G75" s="374"/>
      <c r="H75" s="374"/>
      <c r="I75" s="374"/>
      <c r="J75" s="374"/>
      <c r="K75" s="374"/>
    </row>
    <row r="76" spans="1:241" x14ac:dyDescent="0.2">
      <c r="A76" s="374"/>
      <c r="B76" s="374"/>
      <c r="C76" s="374"/>
      <c r="D76" s="374"/>
      <c r="E76" s="374"/>
      <c r="F76" s="374"/>
      <c r="G76" s="374"/>
      <c r="H76" s="374"/>
      <c r="I76" s="374"/>
      <c r="J76" s="374"/>
      <c r="K76" s="374"/>
    </row>
    <row r="77" spans="1:241" x14ac:dyDescent="0.2">
      <c r="A77" s="374"/>
      <c r="B77" s="374"/>
      <c r="C77" s="374"/>
      <c r="D77" s="374"/>
      <c r="E77" s="374"/>
      <c r="F77" s="374"/>
      <c r="G77" s="374"/>
      <c r="H77" s="374"/>
      <c r="I77" s="374"/>
      <c r="J77" s="374"/>
      <c r="K77" s="374"/>
    </row>
    <row r="78" spans="1:241" x14ac:dyDescent="0.2">
      <c r="A78" s="374"/>
      <c r="B78" s="374"/>
      <c r="C78" s="374"/>
      <c r="D78" s="374"/>
      <c r="E78" s="374"/>
      <c r="F78" s="374"/>
      <c r="G78" s="374"/>
      <c r="H78" s="374"/>
      <c r="I78" s="374"/>
      <c r="J78" s="374"/>
      <c r="K78" s="374"/>
    </row>
    <row r="79" spans="1:241" x14ac:dyDescent="0.2">
      <c r="A79" s="374"/>
      <c r="B79" s="374"/>
      <c r="C79" s="374"/>
      <c r="D79" s="374"/>
      <c r="E79" s="374"/>
      <c r="F79" s="374"/>
      <c r="G79" s="374"/>
      <c r="H79" s="374"/>
      <c r="I79" s="374"/>
      <c r="J79" s="374"/>
      <c r="K79" s="374"/>
    </row>
    <row r="80" spans="1:241" x14ac:dyDescent="0.2">
      <c r="A80" s="374"/>
      <c r="B80" s="374"/>
      <c r="C80" s="374"/>
      <c r="D80" s="374"/>
      <c r="E80" s="374"/>
      <c r="F80" s="374"/>
      <c r="G80" s="374"/>
      <c r="H80" s="374"/>
      <c r="I80" s="374"/>
      <c r="J80" s="374"/>
      <c r="K80" s="374"/>
    </row>
    <row r="81" spans="1:11" x14ac:dyDescent="0.2">
      <c r="A81" s="374"/>
      <c r="B81" s="374"/>
      <c r="C81" s="374"/>
      <c r="D81" s="374"/>
      <c r="E81" s="374"/>
      <c r="F81" s="374"/>
      <c r="G81" s="374"/>
      <c r="H81" s="374"/>
      <c r="I81" s="374"/>
      <c r="J81" s="374"/>
      <c r="K81" s="374"/>
    </row>
    <row r="82" spans="1:11" x14ac:dyDescent="0.2">
      <c r="A82" s="374"/>
      <c r="B82" s="374"/>
      <c r="C82" s="374"/>
      <c r="D82" s="374"/>
      <c r="E82" s="374"/>
      <c r="F82" s="374"/>
      <c r="G82" s="374"/>
      <c r="H82" s="374"/>
      <c r="I82" s="374"/>
      <c r="J82" s="374"/>
      <c r="K82" s="374"/>
    </row>
    <row r="83" spans="1:11" x14ac:dyDescent="0.2">
      <c r="A83" s="374"/>
      <c r="B83" s="374"/>
      <c r="C83" s="374"/>
      <c r="D83" s="374"/>
      <c r="E83" s="374"/>
      <c r="F83" s="374"/>
      <c r="G83" s="374"/>
      <c r="H83" s="374"/>
      <c r="I83" s="374"/>
      <c r="J83" s="374"/>
      <c r="K83" s="374"/>
    </row>
    <row r="84" spans="1:11" x14ac:dyDescent="0.2">
      <c r="A84" s="374"/>
      <c r="B84" s="374"/>
      <c r="C84" s="374"/>
      <c r="D84" s="374"/>
      <c r="E84" s="374"/>
      <c r="F84" s="374"/>
      <c r="G84" s="374"/>
      <c r="H84" s="374"/>
      <c r="I84" s="374"/>
      <c r="J84" s="374"/>
      <c r="K84" s="374"/>
    </row>
    <row r="85" spans="1:11" x14ac:dyDescent="0.2">
      <c r="A85" s="374"/>
      <c r="B85" s="374"/>
      <c r="C85" s="374"/>
      <c r="D85" s="374"/>
      <c r="E85" s="374"/>
      <c r="F85" s="374"/>
      <c r="G85" s="374"/>
      <c r="H85" s="374"/>
      <c r="I85" s="374"/>
      <c r="J85" s="374"/>
      <c r="K85" s="374"/>
    </row>
    <row r="86" spans="1:11" x14ac:dyDescent="0.2">
      <c r="A86" s="374"/>
      <c r="B86" s="374"/>
      <c r="C86" s="374"/>
      <c r="D86" s="374"/>
      <c r="E86" s="374"/>
      <c r="F86" s="374"/>
      <c r="G86" s="374"/>
      <c r="H86" s="374"/>
      <c r="I86" s="374"/>
      <c r="J86" s="374"/>
      <c r="K86" s="374"/>
    </row>
  </sheetData>
  <mergeCells count="27">
    <mergeCell ref="H23:I23"/>
    <mergeCell ref="J7:K7"/>
    <mergeCell ref="B39:C39"/>
    <mergeCell ref="A22:K22"/>
    <mergeCell ref="J23:K23"/>
    <mergeCell ref="F39:G39"/>
    <mergeCell ref="D55:E55"/>
    <mergeCell ref="F55:G55"/>
    <mergeCell ref="B23:C23"/>
    <mergeCell ref="D23:E23"/>
    <mergeCell ref="F23:G23"/>
    <mergeCell ref="A2:K2"/>
    <mergeCell ref="A4:K4"/>
    <mergeCell ref="A68:K71"/>
    <mergeCell ref="A6:K6"/>
    <mergeCell ref="A38:K38"/>
    <mergeCell ref="B7:C7"/>
    <mergeCell ref="D7:E7"/>
    <mergeCell ref="F7:G7"/>
    <mergeCell ref="H7:I7"/>
    <mergeCell ref="D39:E39"/>
    <mergeCell ref="H55:I55"/>
    <mergeCell ref="J55:K55"/>
    <mergeCell ref="H39:I39"/>
    <mergeCell ref="J39:K39"/>
    <mergeCell ref="A54:K54"/>
    <mergeCell ref="B55:C55"/>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35</vt:i4>
      </vt:variant>
      <vt:variant>
        <vt:lpstr>Namngivna områden</vt:lpstr>
      </vt:variant>
      <vt:variant>
        <vt:i4>80</vt:i4>
      </vt:variant>
    </vt:vector>
  </HeadingPairs>
  <TitlesOfParts>
    <vt:vector size="115" baseType="lpstr">
      <vt:lpstr>Titel</vt:lpstr>
      <vt:lpstr>Tabellförteckning_List of table</vt:lpstr>
      <vt:lpstr>Definitioner_Definitions</vt:lpstr>
      <vt:lpstr>Varugrupper_Commodity_groups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14A</vt:lpstr>
      <vt:lpstr>Tabell 14B</vt:lpstr>
      <vt:lpstr>Tabell 15A</vt:lpstr>
      <vt:lpstr>Tabell 15B</vt:lpstr>
      <vt:lpstr>Tabell 16</vt:lpstr>
      <vt:lpstr>Tabell 17</vt:lpstr>
      <vt:lpstr>Tabell 18</vt:lpstr>
      <vt:lpstr>Tabell 19</vt:lpstr>
      <vt:lpstr>Tabell 20</vt:lpstr>
      <vt:lpstr>Tabell 21</vt:lpstr>
      <vt:lpstr>Definitioner_Definitions!_Toc292704927</vt:lpstr>
      <vt:lpstr>Definitioner_Definitions!_Toc292704928</vt:lpstr>
      <vt:lpstr>Definitioner_Definitions!_Toc292704929</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'Tabell 1'!Utskriftsområde</vt:lpstr>
      <vt:lpstr>'Tabell 10'!Utskriftsområde</vt:lpstr>
      <vt:lpstr>'Tabell 11'!Utskriftsområde</vt:lpstr>
      <vt:lpstr>'Tabell 12'!Utskriftsområde</vt:lpstr>
      <vt:lpstr>'Tabell 14A'!Utskriftsområde</vt:lpstr>
      <vt:lpstr>'Tabell 14B'!Utskriftsområde</vt:lpstr>
      <vt:lpstr>'Tabell 15A'!Utskriftsområde</vt:lpstr>
      <vt:lpstr>'Tabell 15B'!Utskriftsområde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7D'!Utskriftsområde</vt:lpstr>
      <vt:lpstr>'Tabell 8'!Utskriftsområde</vt:lpstr>
      <vt:lpstr>'Tabell 9'!Utskriftsområde</vt:lpstr>
      <vt:lpstr>'Tabellförteckning_List of table'!Utskriftsområde</vt:lpstr>
      <vt:lpstr>Titel!Utskriftsområde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Johan Landin</cp:lastModifiedBy>
  <cp:lastPrinted>2018-05-09T08:54:01Z</cp:lastPrinted>
  <dcterms:created xsi:type="dcterms:W3CDTF">2006-09-18T06:53:00Z</dcterms:created>
  <dcterms:modified xsi:type="dcterms:W3CDTF">2018-05-14T12:18:23Z</dcterms:modified>
</cp:coreProperties>
</file>