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FS01.ad.trafa.se\Avdelning$\Statistikproduktion\2100_Vägtrafik\Fordon\Fordon månad\Publicering 2023-01\"/>
    </mc:Choice>
  </mc:AlternateContent>
  <xr:revisionPtr revIDLastSave="0" documentId="13_ncr:1_{0DD3EEC4-D006-47F2-BD79-6916FEAF7A52}" xr6:coauthVersionLast="47" xr6:coauthVersionMax="47" xr10:uidLastSave="{00000000-0000-0000-0000-000000000000}"/>
  <bookViews>
    <workbookView xWindow="28680" yWindow="-120" windowWidth="51840" windowHeight="21120" tabRatio="900"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Personbil'!$N$190:$T$439</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Personbil'!$A$1:$Z$240</definedName>
    <definedName name="_xlnm.Print_Area" localSheetId="14">'Tabell 10 MC och moped'!$A$1:$R$238</definedName>
    <definedName name="_xlnm.Print_Area" localSheetId="15">'Tabell 11 Traktor'!$A$1:$L$233</definedName>
    <definedName name="_xlnm.Print_Area" localSheetId="16">'Tabell 12 Släpvagn'!$A$1:$N$236</definedName>
    <definedName name="_xlnm.Print_Area" localSheetId="17">'Tabell 13 Terrängskoter'!$A$1:$N$236</definedName>
    <definedName name="_xlnm.Print_Area" localSheetId="6">'Tabell 2 Personbil'!$A$1:$L$235</definedName>
    <definedName name="_xlnm.Print_Area" localSheetId="8">'Tabell 4 Personbil'!$A$1:$I$238</definedName>
    <definedName name="_xlnm.Print_Area" localSheetId="9">'Tabell 5 Personbil'!$A$1:$H$180</definedName>
    <definedName name="_xlnm.Print_Area" localSheetId="10">'Tabell 6 Personbil'!$A$1:$M$156</definedName>
    <definedName name="_xlnm.Print_Area" localSheetId="11">'Tabell 7 Lastbil'!$A$1:$N$236</definedName>
    <definedName name="_xlnm.Print_Area" localSheetId="12">'Tabell 8 Lastbil'!$A$1:$J$154</definedName>
    <definedName name="_xlnm.Print_Area" localSheetId="13">'Tabell 9 Buss'!$A$1:$M$233</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33" l="1"/>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8" i="33"/>
  <c r="K229" i="9"/>
  <c r="M234" i="1"/>
  <c r="U234" i="1" l="1"/>
  <c r="W234" i="1" s="1"/>
  <c r="O234" i="1"/>
  <c r="K234" i="1"/>
  <c r="G234" i="1"/>
  <c r="J150" i="14"/>
  <c r="I230" i="2"/>
  <c r="K152" i="16"/>
  <c r="E176" i="19"/>
  <c r="G7" i="20"/>
  <c r="J148" i="14"/>
  <c r="I228" i="2"/>
  <c r="K150" i="16"/>
  <c r="E174" i="19"/>
  <c r="K227" i="9"/>
  <c r="U232" i="1"/>
  <c r="M232" i="1"/>
  <c r="G232" i="1"/>
  <c r="J147" i="14" l="1"/>
  <c r="I227" i="2"/>
  <c r="K149" i="16"/>
  <c r="E173" i="19"/>
  <c r="E9" i="20"/>
  <c r="D9" i="20"/>
  <c r="J291" i="33"/>
  <c r="I291" i="33"/>
  <c r="H291" i="33"/>
  <c r="G291" i="33"/>
  <c r="F291" i="33"/>
  <c r="E291" i="33"/>
  <c r="D291" i="33"/>
  <c r="C291" i="33"/>
  <c r="K226" i="9"/>
  <c r="U231" i="1"/>
  <c r="M231" i="1"/>
  <c r="G231" i="1"/>
  <c r="K291" i="33" l="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<sst xmlns="http://schemas.openxmlformats.org/spreadsheetml/2006/main" count="4736" uniqueCount="547">
  <si>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</si>
  <si>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</si>
  <si>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</si>
  <si>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</si>
  <si>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</si>
  <si>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</si>
  <si>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</si>
  <si>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</si>
  <si>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</si>
  <si>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</si>
  <si>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</si>
  <si>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</si>
  <si>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</si>
  <si>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</si>
  <si>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</si>
  <si>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</si>
  <si>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</si>
  <si>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</si>
  <si>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</si>
  <si>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</si>
  <si>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</si>
  <si>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</si>
  <si>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</si>
  <si>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</si>
  <si>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</si>
  <si>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</si>
  <si>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</si>
  <si>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</si>
  <si>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</si>
  <si>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</si>
  <si>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</si>
  <si>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</si>
  <si>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</si>
  <si>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</si>
  <si>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</si>
  <si>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</si>
  <si>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</si>
  <si>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</si>
  <si>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</si>
  <si>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</si>
  <si>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</si>
  <si>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</si>
  <si>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</si>
  <si>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</si>
  <si>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</si>
  <si>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</si>
  <si>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</si>
  <si>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</si>
  <si>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</si>
  <si>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</si>
  <si>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</si>
  <si>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</si>
  <si>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</si>
  <si>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</si>
  <si>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</si>
  <si>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</si>
  <si>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</si>
  <si>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</si>
  <si>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</si>
  <si>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</si>
  <si>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</si>
  <si>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</si>
  <si>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</si>
  <si>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</si>
  <si>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</si>
  <si>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</si>
  <si>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</si>
  <si>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</si>
  <si>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</si>
  <si>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</si>
  <si>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</si>
  <si>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</si>
  <si>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</si>
  <si>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</si>
  <si>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</si>
  <si>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</si>
  <si>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</si>
  <si>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</si>
  <si>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</si>
  <si>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</si>
  <si>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</si>
  <si>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</si>
  <si>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</si>
  <si>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</si>
  <si>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</si>
  <si>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</si>
  <si>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</si>
  <si>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</si>
  <si>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</si>
  <si>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</si>
  <si>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</si>
  <si>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</si>
  <si>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</si>
  <si>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</si>
  <si>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</si>
  <si>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</si>
  <si>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</si>
  <si>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</si>
  <si>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</si>
  <si>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</si>
  <si>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</si>
  <si>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</si>
  <si>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</si>
  <si>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</si>
  <si>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</si>
  <si>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</si>
  <si>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</si>
  <si>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</si>
  <si>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</si>
  <si>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</si>
  <si>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</si>
  <si>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</si>
  <si>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</si>
  <si>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</si>
  <si>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</si>
  <si>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</si>
  <si>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</si>
  <si>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</si>
  <si>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</si>
  <si>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</si>
  <si>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</si>
  <si>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</si>
  <si>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</si>
  <si>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</si>
  <si>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</si>
  <si>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</si>
  <si>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</si>
  <si>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</si>
  <si>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</si>
  <si>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</si>
  <si>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</si>
  <si>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</si>
  <si>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</si>
  <si>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</si>
  <si>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</si>
  <si>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</si>
  <si>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</si>
  <si>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</si>
  <si>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</si>
  <si>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</si>
  <si>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</si>
  <si>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</si>
  <si>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</si>
  <si>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</si>
  <si>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</si>
  <si>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</si>
  <si>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</si>
  <si>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</si>
  <si>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</si>
  <si>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</si>
  <si>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</si>
  <si>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</si>
  <si>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</si>
  <si>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</si>
  <si>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</si>
  <si>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</si>
  <si>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</si>
  <si>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</si>
  <si>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</si>
  <si>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</si>
  <si>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</si>
  <si>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</si>
  <si>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</si>
  <si>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</si>
  <si>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</si>
  <si>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</si>
  <si>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</si>
  <si>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</si>
  <si>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</si>
  <si>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</si>
  <si>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</si>
  <si>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</si>
  <si>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</si>
  <si>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</si>
  <si>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</si>
  <si>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</si>
  <si>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</si>
  <si>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</si>
  <si>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</si>
  <si>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</si>
  <si>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</si>
  <si>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</si>
  <si>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</si>
  <si>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</si>
  <si>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</si>
  <si>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</si>
  <si>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</si>
  <si>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</si>
  <si>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</si>
  <si>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</si>
  <si>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</si>
  <si>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</si>
  <si>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</si>
  <si>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</si>
  <si>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</si>
  <si>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</si>
  <si>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</si>
  <si>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</si>
  <si>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</si>
  <si>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</si>
  <si>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</si>
  <si>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</si>
  <si>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</si>
  <si>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</si>
  <si>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</si>
  <si>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</si>
  <si>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</si>
  <si>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</si>
  <si>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</si>
  <si>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</si>
  <si>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</si>
  <si>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</si>
  <si>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</si>
  <si>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</si>
  <si>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</si>
  <si>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</si>
  <si>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</si>
  <si>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</si>
  <si>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</si>
  <si>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</si>
  <si>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</si>
  <si>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</si>
  <si>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</si>
  <si>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</si>
  <si>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</si>
  <si>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</si>
  <si>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</si>
  <si>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</si>
  <si>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</si>
  <si>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</si>
  <si>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</si>
  <si>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</si>
  <si>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</si>
  <si>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</si>
  <si>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</si>
  <si>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</si>
  <si>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</si>
  <si>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</si>
  <si>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</si>
  <si>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</si>
  <si>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</si>
  <si>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</si>
  <si>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</si>
  <si>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</si>
  <si>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</si>
  <si>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</si>
  <si>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</si>
  <si>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</si>
  <si>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</si>
  <si>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</si>
  <si>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</si>
  <si>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</si>
  <si>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</si>
  <si>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</si>
  <si>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</si>
  <si>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</si>
  <si>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</si>
  <si>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</si>
  <si>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</si>
  <si>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</si>
  <si>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</si>
  <si>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</si>
  <si>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</si>
  <si>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</si>
  <si>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</si>
  <si>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</si>
  <si>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</si>
  <si>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</si>
  <si>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</si>
  <si>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</si>
  <si>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</si>
  <si>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</si>
  <si>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</si>
  <si>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</si>
  <si>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</si>
  <si>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</si>
  <si>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</si>
  <si>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</si>
  <si>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</si>
  <si>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</si>
  <si>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</si>
  <si>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</si>
  <si>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</si>
  <si>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</si>
  <si>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</si>
  <si>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</si>
  <si>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</si>
  <si>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</si>
  <si>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</si>
  <si>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</si>
  <si>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</si>
  <si>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</si>
  <si>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</si>
  <si>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</si>
  <si>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</si>
  <si>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</si>
  <si>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</si>
  <si>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</si>
  <si>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</si>
  <si>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</si>
  <si>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</si>
  <si>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</si>
  <si>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</si>
  <si>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</si>
  <si>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</si>
  <si>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</si>
  <si>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</si>
  <si>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</si>
  <si>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</si>
  <si>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</si>
  <si>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</si>
  <si>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</si>
  <si>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</si>
  <si>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</si>
  <si>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</si>
  <si>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</si>
  <si>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</si>
  <si>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</si>
  <si>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</si>
  <si>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</si>
  <si>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</si>
  <si>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</si>
  <si>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</si>
  <si>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</si>
  <si>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</si>
  <si>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</si>
  <si>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</si>
  <si>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</si>
  <si>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</si>
  <si>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</si>
  <si>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</si>
  <si>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</si>
  <si>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</si>
  <si>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</si>
  <si>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</si>
  <si>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</si>
  <si>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</si>
  <si>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</si>
  <si>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</si>
  <si>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</si>
  <si>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</si>
  <si>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</si>
  <si>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</si>
  <si>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</si>
  <si>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</si>
  <si>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</si>
  <si>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</si>
  <si>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</si>
  <si>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</si>
  <si>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</si>
  <si>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</si>
  <si>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</si>
  <si>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</si>
  <si>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</si>
  <si>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</si>
  <si>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</si>
  <si>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</si>
  <si>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</si>
  <si>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</si>
  <si>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</si>
  <si>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</si>
  <si>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</si>
  <si>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</si>
  <si>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</si>
  <si>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</si>
  <si>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</si>
  <si>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</si>
  <si>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</si>
  <si>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</si>
  <si>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</si>
  <si>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</si>
  <si>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</si>
  <si>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</si>
  <si>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</si>
  <si>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</si>
  <si>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</si>
  <si>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</si>
  <si>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</si>
  <si>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</si>
  <si>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</si>
  <si>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</si>
  <si>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</si>
  <si>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</si>
  <si>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</si>
  <si>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</si>
  <si>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</si>
  <si>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</si>
  <si>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</si>
  <si>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</si>
  <si>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</si>
  <si>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</si>
  <si>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</si>
  <si>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</si>
  <si>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</si>
  <si>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</si>
  <si>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</si>
  <si>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</si>
  <si>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</si>
  <si>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</si>
  <si>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</si>
  <si>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</si>
  <si>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</si>
  <si>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</si>
  <si>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</si>
  <si>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</si>
  <si>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</si>
  <si>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</si>
  <si>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</si>
  <si>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</si>
  <si>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</si>
  <si>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</si>
  <si>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</si>
  <si>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</si>
  <si>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</si>
  <si>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</si>
  <si>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</si>
  <si>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</si>
  <si>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</si>
  <si>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</si>
  <si>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</si>
  <si>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</si>
  <si>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</si>
  <si>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</si>
  <si>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</si>
  <si>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</si>
  <si>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</si>
  <si>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</si>
  <si>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</si>
  <si>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</si>
  <si>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</si>
  <si>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</si>
  <si>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</si>
  <si>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</si>
  <si>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</si>
  <si>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</si>
  <si>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</si>
  <si>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</si>
  <si>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</si>
  <si>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</si>
  <si>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</si>
  <si>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</si>
  <si>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</si>
  <si>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</si>
  <si>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</si>
  <si>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</si>
  <si>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</si>
  <si>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</si>
  <si>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</si>
  <si>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r>
      <t>Publiceringsdatum: 2023-02-02 /</t>
    </r>
    <r>
      <rPr>
        <b/>
        <i/>
        <sz val="10"/>
        <rFont val="Arial"/>
        <family val="2"/>
      </rPr>
      <t xml:space="preserve"> Date of publication: February 2, 2023</t>
    </r>
  </si>
  <si>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</si>
  <si>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</si>
  <si>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</si>
  <si>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</si>
  <si>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</si>
  <si>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</si>
  <si>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</si>
  <si>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</si>
  <si>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</si>
  <si>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</si>
  <si>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</si>
  <si>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</si>
  <si>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</si>
  <si>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</si>
  <si>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</si>
  <si>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</si>
  <si>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</si>
  <si>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</si>
  <si>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</si>
  <si>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</si>
  <si>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</si>
  <si>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</si>
  <si>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</si>
  <si>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</si>
  <si>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</si>
  <si>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</si>
  <si>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</si>
  <si>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</si>
  <si>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</si>
  <si>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</si>
  <si>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</si>
  <si>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</si>
  <si>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</si>
  <si>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</si>
  <si>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</si>
  <si>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</si>
  <si>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</si>
  <si>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</si>
  <si>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</si>
  <si>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</si>
  <si>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</si>
  <si>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</si>
  <si>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</si>
  <si>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</si>
  <si>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Tabell 3. Personbilar, nyregistreringar per drivmedel och kommun. Januari 2023.</t>
  </si>
  <si>
    <t>Table 3. Passenger cars, new registrations by fuel and municipality. January 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</si>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</sst>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vertAlign val="superscript"/>
      <sz val="8"/>
      <name val="Helvetica"/>
    </font>
    <font>
      <sz val="8"/>
      <name val="Helvetica"/>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6">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164" fontId="64" fillId="0" borderId="0" xfId="0" applyNumberFormat="1" applyFont="1" applyAlignment="1">
      <alignment horizontal="lef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4" fontId="35" fillId="0" borderId="9" xfId="0" applyNumberFormat="1" applyFont="1" applyBorder="1" applyAlignment="1">
      <alignment horizontal="right"/>
    </xf>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3" fillId="0" borderId="0" xfId="0" applyFont="1" applyAlignment="1">
      <alignment horizontal="left" wrapText="1"/>
    </xf>
    <xf numFmtId="0" fontId="93" fillId="0" borderId="0" xfId="0" applyFont="1" applyAlignment="1">
      <alignment horizontal="lef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234315</xdr:colOff>
      <xdr:row>6</xdr:row>
      <xdr:rowOff>1905</xdr:rowOff>
    </xdr:from>
    <xdr:to>
      <xdr:col>9</xdr:col>
      <xdr:colOff>592455</xdr:colOff>
      <xdr:row>8</xdr:row>
      <xdr:rowOff>53340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282315" y="1316355"/>
          <a:ext cx="2796540" cy="394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219075</xdr:colOff>
      <xdr:row>239</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233</xdr:row>
      <xdr:rowOff>0</xdr:rowOff>
    </xdr:from>
    <xdr:to>
      <xdr:col>2</xdr:col>
      <xdr:colOff>447675</xdr:colOff>
      <xdr:row>234</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295</xdr:row>
      <xdr:rowOff>0</xdr:rowOff>
    </xdr:from>
    <xdr:to>
      <xdr:col>1</xdr:col>
      <xdr:colOff>1152525</xdr:colOff>
      <xdr:row>296</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447675</xdr:colOff>
      <xdr:row>179</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154</xdr:row>
      <xdr:rowOff>0</xdr:rowOff>
    </xdr:from>
    <xdr:to>
      <xdr:col>2</xdr:col>
      <xdr:colOff>447675</xdr:colOff>
      <xdr:row>155</xdr:row>
      <xdr:rowOff>62921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447675</xdr:colOff>
      <xdr:row>235</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152</xdr:row>
      <xdr:rowOff>0</xdr:rowOff>
    </xdr:from>
    <xdr:to>
      <xdr:col>2</xdr:col>
      <xdr:colOff>447675</xdr:colOff>
      <xdr:row>153</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231</xdr:row>
      <xdr:rowOff>0</xdr:rowOff>
    </xdr:from>
    <xdr:to>
      <xdr:col>2</xdr:col>
      <xdr:colOff>447675</xdr:colOff>
      <xdr:row>232</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231</xdr:row>
      <xdr:rowOff>0</xdr:rowOff>
    </xdr:from>
    <xdr:to>
      <xdr:col>2</xdr:col>
      <xdr:colOff>447675</xdr:colOff>
      <xdr:row>232</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447675</xdr:colOff>
      <xdr:row>235</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447675</xdr:colOff>
      <xdr:row>235</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7" t="s">
        <v>512</v>
      </c>
      <c r="B1" s="247"/>
      <c r="C1" s="247"/>
      <c r="D1" s="247"/>
      <c r="E1" s="247"/>
      <c r="F1" s="247"/>
      <c r="G1" s="247"/>
      <c r="H1" s="247"/>
      <c r="I1" s="247"/>
      <c r="J1" s="247"/>
      <c r="K1" s="247"/>
      <c r="L1" s="247"/>
      <c r="M1" s="247"/>
    </row>
    <row r="13" spans="1:13" ht="22.8">
      <c r="B13" s="59" t="s">
        <v>444</v>
      </c>
      <c r="C13" s="30"/>
      <c r="D13" s="30"/>
      <c r="E13" s="30"/>
      <c r="F13" s="30"/>
    </row>
    <row r="14" spans="1:13" ht="22.8">
      <c r="B14" s="107" t="s">
        <v>507</v>
      </c>
      <c r="C14" s="30"/>
      <c r="D14" s="30"/>
      <c r="E14" s="30"/>
      <c r="F14" s="30"/>
    </row>
    <row r="15" spans="1:13" ht="22.8">
      <c r="B15" s="59"/>
    </row>
    <row r="16" spans="1:13">
      <c r="B16" s="119" t="s">
        <v>448</v>
      </c>
    </row>
    <row r="18" spans="2:2">
      <c r="B18" s="29" t="s">
        <v>443</v>
      </c>
    </row>
    <row r="20" spans="2:2">
      <c r="B20" s="30" t="s">
        <v>445</v>
      </c>
    </row>
    <row r="21" spans="2:2">
      <c r="B21" s="30" t="s">
        <v>446</v>
      </c>
    </row>
    <row r="22" spans="2:2">
      <c r="B22" s="30" t="s">
        <v>447</v>
      </c>
    </row>
    <row r="24" spans="2:2">
      <c r="B24" s="30" t="s">
        <v>472</v>
      </c>
    </row>
    <row r="25" spans="2:2">
      <c r="B25" s="30" t="s">
        <v>473</v>
      </c>
    </row>
    <row r="26" spans="2:2">
      <c r="B26" s="30" t="s">
        <v>474</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8" hidden="1" customWidth="1"/>
    <col min="2" max="2" width="15" style="108" hidden="1" customWidth="1"/>
    <col min="3" max="3" width="12.44140625" style="108" hidden="1" customWidth="1"/>
    <col min="4" max="4" width="6.33203125" style="108" hidden="1" customWidth="1"/>
    <col min="5" max="5" width="7" style="108" hidden="1" customWidth="1"/>
    <col min="6" max="6" width="11.5546875" style="108" hidden="1" customWidth="1"/>
    <col min="7" max="7" width="11" style="108" customWidth="1"/>
    <col min="8" max="8" width="40.5546875" style="108" customWidth="1"/>
    <col min="9" max="9" width="10" style="108" customWidth="1"/>
    <col min="10" max="10" width="47.6640625" style="108" customWidth="1"/>
    <col min="11" max="16384" width="9.33203125" style="108"/>
  </cols>
  <sheetData>
    <row r="1" spans="1:10" ht="36" customHeight="1">
      <c r="F1" s="247" t="s">
        <v>452</v>
      </c>
      <c r="G1" s="247"/>
      <c r="H1" s="247"/>
      <c r="I1" s="247"/>
      <c r="J1" s="247"/>
    </row>
    <row r="3" spans="1:10">
      <c r="A3" s="248" t="s">
        <v>107</v>
      </c>
      <c r="B3" s="248" t="s">
        <v>108</v>
      </c>
      <c r="C3" s="248" t="s">
        <v>109</v>
      </c>
      <c r="D3" s="248" t="s">
        <v>110</v>
      </c>
      <c r="E3" s="248" t="s">
        <v>111</v>
      </c>
      <c r="F3" s="109"/>
      <c r="G3" s="110" t="s">
        <v>112</v>
      </c>
      <c r="H3" s="110"/>
      <c r="I3" s="110" t="s">
        <v>113</v>
      </c>
      <c r="J3" s="110"/>
    </row>
    <row r="4" spans="1:10" ht="9" customHeight="1">
      <c r="A4" s="248"/>
      <c r="B4" s="248"/>
      <c r="C4" s="248"/>
      <c r="D4" s="248"/>
      <c r="E4" s="248"/>
      <c r="F4" s="109"/>
      <c r="G4" s="111"/>
      <c r="H4" s="111"/>
      <c r="I4" s="111"/>
      <c r="J4" s="111"/>
    </row>
    <row r="5" spans="1:10" ht="13.5" customHeight="1">
      <c r="A5" s="112"/>
      <c r="B5" s="112"/>
      <c r="C5" s="112"/>
      <c r="D5" s="112"/>
      <c r="E5" s="112"/>
      <c r="F5" s="109"/>
      <c r="G5" s="111" t="s">
        <v>115</v>
      </c>
      <c r="H5" s="111"/>
      <c r="I5" s="111" t="s">
        <v>116</v>
      </c>
      <c r="J5" s="111"/>
    </row>
    <row r="6" spans="1:10" ht="6.75" customHeight="1">
      <c r="A6" s="112"/>
      <c r="B6" s="112"/>
      <c r="C6" s="112"/>
      <c r="D6" s="112"/>
      <c r="E6" s="112"/>
      <c r="F6" s="109"/>
      <c r="G6" s="111"/>
      <c r="H6" s="111"/>
      <c r="I6" s="111"/>
      <c r="J6" s="111"/>
    </row>
    <row r="7" spans="1:10" ht="35.25" customHeight="1">
      <c r="A7" s="113" t="s">
        <v>107</v>
      </c>
      <c r="B7" s="113" t="s">
        <v>108</v>
      </c>
      <c r="C7" s="113">
        <v>1</v>
      </c>
      <c r="D7" s="113" t="str">
        <f>('Tabell 1 Personbil'!$A1)</f>
        <v>Tabell 1. Personbilar, bestånd, nyregistreringar och avregistreringar. Per månad, år 2006–2023.</v>
      </c>
      <c r="E7" s="113" t="str">
        <f>('Tabell 1 Personbil'!$A$2)</f>
        <v>Table 1. Passenger cars, stock, new registrations and deregistration. Per month, year 2006–2023.</v>
      </c>
      <c r="F7" s="114" t="s">
        <v>114</v>
      </c>
      <c r="G7" s="115" t="str">
        <f>A7 &amp; " " &amp; C7 &amp; ". "</f>
        <v xml:space="preserve">Tabell 1. </v>
      </c>
      <c r="H7" s="116" t="str">
        <f>MID(D7,11,200)</f>
        <v>Personbilar, bestånd, nyregistreringar och avregistreringar. Per månad, år 2006–2023.</v>
      </c>
      <c r="I7" s="115" t="str">
        <f>B7 &amp; " " &amp; C7 &amp; ". "</f>
        <v xml:space="preserve">Table 1. </v>
      </c>
      <c r="J7" s="116" t="str">
        <f>MID(E7,10,300)</f>
        <v>Passenger cars, stock, new registrations and deregistration. Per month, year 2006–2023.</v>
      </c>
    </row>
    <row r="8" spans="1:10" ht="32.25" customHeight="1">
      <c r="A8" s="113" t="s">
        <v>107</v>
      </c>
      <c r="B8" s="113" t="s">
        <v>108</v>
      </c>
      <c r="C8" s="113">
        <v>2</v>
      </c>
      <c r="D8" s="113" t="str">
        <f>('Tabell 2 Personbil'!$A1)</f>
        <v>Tabell 2. Personbilar, nyregistreringar per drivmedel. Per månad, år 2006–2023.</v>
      </c>
      <c r="E8" s="113" t="str">
        <f>('Tabell 2 Personbil'!$A$2)</f>
        <v>Table 2. Passenger Cars, new registrations by fuel. Per month, year 2006–2023.</v>
      </c>
      <c r="F8" s="114"/>
      <c r="G8" s="115" t="str">
        <f>A8 &amp; " " &amp; C8 &amp; ". "</f>
        <v xml:space="preserve">Tabell 2. </v>
      </c>
      <c r="H8" s="116" t="str">
        <f>MID(D8,11,200)</f>
        <v>Personbilar, nyregistreringar per drivmedel. Per månad, år 2006–2023.</v>
      </c>
      <c r="I8" s="115" t="str">
        <f>B8 &amp; " " &amp; C8 &amp; ". "</f>
        <v xml:space="preserve">Table 2. </v>
      </c>
      <c r="J8" s="116" t="str">
        <f>MID(E8,10,300)</f>
        <v>Passenger Cars, new registrations by fuel. Per month, year 2006–2023.</v>
      </c>
    </row>
    <row r="9" spans="1:10" ht="35.25" customHeight="1">
      <c r="A9" s="113" t="s">
        <v>107</v>
      </c>
      <c r="B9" s="113" t="s">
        <v>108</v>
      </c>
      <c r="C9" s="113">
        <v>3</v>
      </c>
      <c r="D9" s="113" t="str">
        <f>('Tabell 3 Personbil'!$A1)</f>
        <v>Tabell 3. Personbilar, nyregistreringar per drivmedel och kommun. Januari 2023.</v>
      </c>
      <c r="E9" s="113" t="str">
        <f>('Tabell 3 Personbil'!$A$2)</f>
        <v>Table 3. Passenger cars, new registrations by fuel and municipality. January 2023.</v>
      </c>
      <c r="F9" s="114" t="s">
        <v>114</v>
      </c>
      <c r="G9" s="115" t="str">
        <f t="shared" ref="G9:G15" si="0">A9 &amp; " " &amp; C9 &amp; ". "</f>
        <v xml:space="preserve">Tabell 3. </v>
      </c>
      <c r="H9" s="116" t="str">
        <f>MID(D9,11,200)</f>
        <v>Personbilar, nyregistreringar per drivmedel och kommun. Januari 2023.</v>
      </c>
      <c r="I9" s="115" t="str">
        <f t="shared" ref="I9:I15" si="1">B9 &amp; " " &amp; C9 &amp; ". "</f>
        <v xml:space="preserve">Table 3. </v>
      </c>
      <c r="J9" s="116" t="str">
        <f>MID(E9,10,300)</f>
        <v>Passenger cars, new registrations by fuel and municipality. January 2023.</v>
      </c>
    </row>
    <row r="10" spans="1:10" ht="34.5" customHeight="1">
      <c r="A10" s="113" t="s">
        <v>107</v>
      </c>
      <c r="B10" s="113" t="s">
        <v>108</v>
      </c>
      <c r="C10" s="113">
        <v>4</v>
      </c>
      <c r="D10" s="113" t="str">
        <f>('Tabell 4 Personbil'!$A1)</f>
        <v>Tabell 4. Personbilar, nyregistreringar per typ av ägare. Per månad, år 2006–2023.</v>
      </c>
      <c r="E10" s="113" t="str">
        <f>('Tabell 4 Personbil'!$A2)</f>
        <v>Table 4.Passenger cars, new registrations by type of owner. Per month, year 2006–2023.</v>
      </c>
      <c r="F10" s="114"/>
      <c r="G10" s="115" t="str">
        <f t="shared" si="0"/>
        <v xml:space="preserve">Tabell 4. </v>
      </c>
      <c r="H10" s="116" t="str">
        <f t="shared" ref="H10:H15" si="2">MID(D10,11,200)</f>
        <v>Personbilar, nyregistreringar per typ av ägare. Per månad, år 2006–2023.</v>
      </c>
      <c r="I10" s="115" t="str">
        <f t="shared" si="1"/>
        <v xml:space="preserve">Table 4. </v>
      </c>
      <c r="J10" s="116" t="str">
        <f>MID(E10,10,300)</f>
        <v>assenger cars, new registrations by type of owner. Per month, year 2006–2023.</v>
      </c>
    </row>
    <row r="11" spans="1:10" ht="40.5" customHeight="1">
      <c r="A11" s="113" t="s">
        <v>107</v>
      </c>
      <c r="B11" s="113" t="s">
        <v>108</v>
      </c>
      <c r="C11" s="113">
        <v>5</v>
      </c>
      <c r="D11" s="113" t="str">
        <f>('Tabell 5 Personbil'!$A1)</f>
        <v>Tabell 5. Personbilar, nyregistrerade per årsmodell. Per månad, år 2010–2023.</v>
      </c>
      <c r="E11" s="113" t="str">
        <f>('Tabell 5 Personbil'!$A2)</f>
        <v>Table 5. Passenger cars, new registrations by year of model/construction. Per month, year 2010–2023.</v>
      </c>
      <c r="F11" s="114"/>
      <c r="G11" s="115" t="str">
        <f t="shared" si="0"/>
        <v xml:space="preserve">Tabell 5. </v>
      </c>
      <c r="H11" s="116" t="str">
        <f t="shared" si="2"/>
        <v>Personbilar, nyregistrerade per årsmodell. Per månad, år 2010–2023.</v>
      </c>
      <c r="I11" s="115" t="str">
        <f t="shared" si="1"/>
        <v xml:space="preserve">Table 5. </v>
      </c>
      <c r="J11" s="116" t="str">
        <f t="shared" ref="J11:J15" si="3">MID(E11,10,300)</f>
        <v>Passenger cars, new registrations by year of model/construction. Per month, year 2010–2023.</v>
      </c>
    </row>
    <row r="12" spans="1:10" ht="30.75" customHeight="1">
      <c r="A12" s="113" t="s">
        <v>107</v>
      </c>
      <c r="B12" s="113" t="s">
        <v>108</v>
      </c>
      <c r="C12" s="113">
        <v>6</v>
      </c>
      <c r="D12" s="113" t="str">
        <f>('Tabell 6 Personbil'!$A1)</f>
        <v>Tabell 6. Personbilar, nyregistrerade per utsläppsklass. Per månad, år 2012–2023.</v>
      </c>
      <c r="E12" s="113" t="str">
        <f>('Tabell 6 Personbil'!$A2)</f>
        <v>Table 6. Passenger cars, new registrations by emission class. Per month, year 2012–2023.</v>
      </c>
      <c r="F12" s="114"/>
      <c r="G12" s="115" t="str">
        <f t="shared" si="0"/>
        <v xml:space="preserve">Tabell 6. </v>
      </c>
      <c r="H12" s="116" t="str">
        <f t="shared" si="2"/>
        <v>Personbilar, nyregistrerade per utsläppsklass. Per månad, år 2012–2023.</v>
      </c>
      <c r="I12" s="115" t="str">
        <f t="shared" si="1"/>
        <v xml:space="preserve">Table 6. </v>
      </c>
      <c r="J12" s="116" t="str">
        <f t="shared" si="3"/>
        <v>Passenger cars, new registrations by emission class. Per month, year 2012–2023.</v>
      </c>
    </row>
    <row r="13" spans="1:10" ht="24" customHeight="1">
      <c r="A13" s="112"/>
      <c r="B13" s="112"/>
      <c r="C13" s="112"/>
      <c r="D13" s="112"/>
      <c r="E13" s="112"/>
      <c r="F13" s="109"/>
      <c r="G13" s="111" t="s">
        <v>118</v>
      </c>
      <c r="H13" s="111"/>
      <c r="I13" s="111" t="s">
        <v>117</v>
      </c>
      <c r="J13" s="111"/>
    </row>
    <row r="14" spans="1:10" ht="14.25" customHeight="1">
      <c r="A14" s="112"/>
      <c r="B14" s="112"/>
      <c r="C14" s="112"/>
      <c r="D14" s="112"/>
      <c r="E14" s="112"/>
      <c r="F14" s="109"/>
      <c r="G14" s="111"/>
      <c r="H14" s="111"/>
      <c r="I14" s="111"/>
      <c r="J14" s="111"/>
    </row>
    <row r="15" spans="1:10" ht="31.5" customHeight="1">
      <c r="A15" s="113" t="s">
        <v>107</v>
      </c>
      <c r="B15" s="113" t="s">
        <v>108</v>
      </c>
      <c r="C15" s="113">
        <v>7</v>
      </c>
      <c r="D15" s="113" t="str">
        <f>('Tabell 7 Lastbil'!$A1)</f>
        <v>Tabell 7. Lastbilar, bestånd, nyregistreringar och avregistreringar. Per månad, år 2006–2023.</v>
      </c>
      <c r="E15" s="113" t="str">
        <f>('Tabell 7 Lastbil'!$A2)</f>
        <v>Table 7. Lorries, stock, new registrations and deregistrations. Per month, year 2006–2023.</v>
      </c>
      <c r="F15" s="114"/>
      <c r="G15" s="115" t="str">
        <f t="shared" si="0"/>
        <v xml:space="preserve">Tabell 7. </v>
      </c>
      <c r="H15" s="116" t="str">
        <f t="shared" si="2"/>
        <v>Lastbilar, bestånd, nyregistreringar och avregistreringar. Per månad, år 2006–2023.</v>
      </c>
      <c r="I15" s="115" t="str">
        <f t="shared" si="1"/>
        <v xml:space="preserve">Table 7. </v>
      </c>
      <c r="J15" s="116" t="str">
        <f t="shared" si="3"/>
        <v>Lorries, stock, new registrations and deregistrations. Per month, year 2006–2023.</v>
      </c>
    </row>
    <row r="16" spans="1:10" ht="34.5" customHeight="1">
      <c r="A16" s="113" t="s">
        <v>107</v>
      </c>
      <c r="B16" s="113" t="s">
        <v>108</v>
      </c>
      <c r="C16" s="113">
        <v>8</v>
      </c>
      <c r="D16" s="113" t="str">
        <f>('Tabell 8 Lastbil'!$A1)</f>
        <v>Tabell 8. Lastbilar, nyregistrerade per utsläppsklass. Per månad, år 2012–2023.</v>
      </c>
      <c r="E16" s="113" t="str">
        <f>('Tabell 7 Lastbil'!$A2)</f>
        <v>Table 7. Lorries, stock, new registrations and deregistrations. Per month, year 2006–2023.</v>
      </c>
      <c r="F16" s="114"/>
      <c r="G16" s="115" t="str">
        <f t="shared" ref="G16:G21" si="4">A16 &amp; " " &amp; C16 &amp; ". "</f>
        <v xml:space="preserve">Tabell 8. </v>
      </c>
      <c r="H16" s="116" t="str">
        <f t="shared" ref="H16:H17" si="5">MID(D16,11,200)</f>
        <v>Lastbilar, nyregistrerade per utsläppsklass. Per månad, år 2012–2023.</v>
      </c>
      <c r="I16" s="115" t="str">
        <f t="shared" ref="I16:I21" si="6">B16 &amp; " " &amp; C16 &amp; ". "</f>
        <v xml:space="preserve">Table 8. </v>
      </c>
      <c r="J16" s="116" t="str">
        <f t="shared" ref="J16:J17" si="7">MID(E16,10,300)</f>
        <v>Lorries, stock, new registrations and deregistrations. Per month, year 2006–2023.</v>
      </c>
    </row>
    <row r="17" spans="1:10" ht="33.75" customHeight="1">
      <c r="A17" s="113" t="s">
        <v>107</v>
      </c>
      <c r="B17" s="113" t="s">
        <v>108</v>
      </c>
      <c r="C17" s="113">
        <v>9</v>
      </c>
      <c r="D17" s="113" t="str">
        <f>('Tabell 9 Buss'!$A1)</f>
        <v>Tabell 9. Bussar, bestånd, nyregistreringar och avregistreringar. Per månad, år 2006–2023.</v>
      </c>
      <c r="E17" s="113" t="str">
        <f>('Tabell 9 Buss'!$A2)</f>
        <v>Table 9. Buses, stock, new registrations and deregistrations. Per month, year 2006–2023.</v>
      </c>
      <c r="F17" s="113"/>
      <c r="G17" s="115" t="str">
        <f t="shared" si="4"/>
        <v xml:space="preserve">Tabell 9. </v>
      </c>
      <c r="H17" s="116" t="str">
        <f t="shared" si="5"/>
        <v>Bussar, bestånd, nyregistreringar och avregistreringar. Per månad, år 2006–2023.</v>
      </c>
      <c r="I17" s="115" t="str">
        <f t="shared" si="6"/>
        <v xml:space="preserve">Table 9. </v>
      </c>
      <c r="J17" s="116" t="str">
        <f t="shared" si="7"/>
        <v>Buses, stock, new registrations and deregistrations. Per month, year 2006–2023.</v>
      </c>
    </row>
    <row r="18" spans="1:10" ht="48" customHeight="1">
      <c r="A18" s="113" t="s">
        <v>107</v>
      </c>
      <c r="B18" s="113" t="s">
        <v>108</v>
      </c>
      <c r="C18" s="113">
        <v>10</v>
      </c>
      <c r="D18" s="113" t="str">
        <f>('Tabell 10 MC och moped'!$A1)</f>
        <v>Tabell 10. Motorcyklar och moped klass I, bestånd, nyregistreringar och avregistreringar. Per månad, år 2006–2023.</v>
      </c>
      <c r="E18" s="113" t="str">
        <f>('Tabell 10 MC och moped'!$A2)</f>
        <v>Table 10. Motorcycles and mopeds class I, stock, new registrations and deregistrations of . Per month, year 2006–2023.</v>
      </c>
      <c r="F18" s="113"/>
      <c r="G18" s="115" t="str">
        <f t="shared" si="4"/>
        <v xml:space="preserve">Tabell 10. </v>
      </c>
      <c r="H18" s="116" t="str">
        <f>MID(D18,12,200)</f>
        <v>Motorcyklar och moped klass I, bestånd, nyregistreringar och avregistreringar. Per månad, år 2006–2023.</v>
      </c>
      <c r="I18" s="115" t="str">
        <f t="shared" si="6"/>
        <v xml:space="preserve">Table 10. </v>
      </c>
      <c r="J18" s="116" t="str">
        <f>MID(E18,11,300)</f>
        <v>Motorcycles and mopeds class I, stock, new registrations and deregistrations of . Per month, year 2006–2023.</v>
      </c>
    </row>
    <row r="19" spans="1:10" ht="33" customHeight="1">
      <c r="A19" s="113" t="s">
        <v>107</v>
      </c>
      <c r="B19" s="113" t="s">
        <v>108</v>
      </c>
      <c r="C19" s="113">
        <v>11</v>
      </c>
      <c r="D19" s="113" t="str">
        <f>('Tabell 11 Traktor'!$A1)</f>
        <v>Tabell 11. Traktorer, bestånd, nyregistreringar och avregistreringar. Per månad, år 2006–2023.</v>
      </c>
      <c r="E19" s="113" t="str">
        <f>('Tabell 11 Traktor'!$A2)</f>
        <v>Table 11. Tractors, stock, new registrations and deregistrations. Per month, year 2006–2023.</v>
      </c>
      <c r="F19" s="113"/>
      <c r="G19" s="115" t="str">
        <f t="shared" si="4"/>
        <v xml:space="preserve">Tabell 11. </v>
      </c>
      <c r="H19" s="116" t="str">
        <f>MID(D19,12,200)</f>
        <v>Traktorer, bestånd, nyregistreringar och avregistreringar. Per månad, år 2006–2023.</v>
      </c>
      <c r="I19" s="115" t="str">
        <f t="shared" si="6"/>
        <v xml:space="preserve">Table 11. </v>
      </c>
      <c r="J19" s="116" t="str">
        <f>MID(E19,11,300)</f>
        <v>Tractors, stock, new registrations and deregistrations. Per month, year 2006–2023.</v>
      </c>
    </row>
    <row r="20" spans="1:10" ht="35.25" customHeight="1">
      <c r="A20" s="113" t="s">
        <v>107</v>
      </c>
      <c r="B20" s="113" t="s">
        <v>108</v>
      </c>
      <c r="C20" s="113">
        <v>12</v>
      </c>
      <c r="D20" s="113" t="str">
        <f>('Tabell 12 Släpvagn'!$A1)</f>
        <v>Tabell 12. Släpvagnar, bestånd, nyregistreringar och avregistreringar. Per månad, år 2006–2023.</v>
      </c>
      <c r="E20" s="113" t="str">
        <f>('Tabell 12 Släpvagn'!$A2)</f>
        <v>Table 12. Trailers, stock, new registrations and deregistrations. Per month, year 2006–2023.</v>
      </c>
      <c r="F20" s="113"/>
      <c r="G20" s="115" t="str">
        <f t="shared" si="4"/>
        <v xml:space="preserve">Tabell 12. </v>
      </c>
      <c r="H20" s="116" t="str">
        <f>MID(D20,12,200)</f>
        <v>Släpvagnar, bestånd, nyregistreringar och avregistreringar. Per månad, år 2006–2023.</v>
      </c>
      <c r="I20" s="115" t="str">
        <f t="shared" si="6"/>
        <v xml:space="preserve">Table 12. </v>
      </c>
      <c r="J20" s="116" t="str">
        <f>MID(E20,11,300)</f>
        <v>Trailers, stock, new registrations and deregistrations. Per month, year 2006–2023.</v>
      </c>
    </row>
    <row r="21" spans="1:10" ht="26.4">
      <c r="A21" s="113" t="s">
        <v>107</v>
      </c>
      <c r="B21" s="113" t="s">
        <v>108</v>
      </c>
      <c r="C21" s="113">
        <v>13</v>
      </c>
      <c r="D21" s="113" t="str">
        <f>('Tabell 13 Terrängskoter'!$A1)</f>
        <v>Tabell 13. Terrängskotrar, bestånd, nyregistreringar och avregistreringar. Per månad, år 2006–2023.</v>
      </c>
      <c r="E21" s="113" t="str">
        <f>('Tabell 13 Terrängskoter'!$A2)</f>
        <v>Table 13. ATV and snowmobile, stock, new registrations and deregistrations. Per month, year 2006–2023.</v>
      </c>
      <c r="F21" s="113"/>
      <c r="G21" s="115" t="str">
        <f t="shared" si="4"/>
        <v xml:space="preserve">Tabell 13. </v>
      </c>
      <c r="H21" s="116" t="str">
        <f>MID(D21,12,200)</f>
        <v>Terrängskotrar, bestånd, nyregistreringar och avregistreringar. Per månad, år 2006–2023.</v>
      </c>
      <c r="I21" s="115" t="str">
        <f t="shared" si="6"/>
        <v xml:space="preserve">Table 13. </v>
      </c>
      <c r="J21" s="116"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5" customWidth="1"/>
    <col min="2" max="2" width="4.33203125" customWidth="1"/>
    <col min="3" max="3" width="80.6640625" style="239" customWidth="1"/>
  </cols>
  <sheetData>
    <row r="1" spans="1:3" ht="36" customHeight="1">
      <c r="A1" s="249" t="s">
        <v>515</v>
      </c>
      <c r="B1" s="249"/>
      <c r="C1" s="249"/>
    </row>
    <row r="2" spans="1:3" ht="15" customHeight="1">
      <c r="A2" s="233"/>
      <c r="C2"/>
    </row>
    <row r="3" spans="1:3" ht="15" customHeight="1">
      <c r="A3" s="236" t="s">
        <v>449</v>
      </c>
      <c r="B3" s="237"/>
      <c r="C3" s="236" t="s">
        <v>453</v>
      </c>
    </row>
    <row r="4" spans="1:3" ht="57.6">
      <c r="A4" s="234" t="s">
        <v>491</v>
      </c>
      <c r="B4" s="237"/>
      <c r="C4" s="244" t="s">
        <v>538</v>
      </c>
    </row>
    <row r="5" spans="1:3" ht="15" customHeight="1">
      <c r="A5" s="238"/>
      <c r="B5" s="237"/>
      <c r="C5" s="238"/>
    </row>
    <row r="6" spans="1:3" ht="15" customHeight="1">
      <c r="A6" s="236" t="s">
        <v>450</v>
      </c>
      <c r="B6" s="237"/>
      <c r="C6" s="236" t="s">
        <v>513</v>
      </c>
    </row>
    <row r="7" spans="1:3" ht="57.6">
      <c r="A7" s="234" t="s">
        <v>490</v>
      </c>
      <c r="B7" s="237"/>
      <c r="C7" s="244" t="s">
        <v>531</v>
      </c>
    </row>
    <row r="8" spans="1:3" ht="100.8">
      <c r="A8" s="244" t="s">
        <v>532</v>
      </c>
      <c r="B8" s="237"/>
      <c r="C8" s="244" t="s">
        <v>533</v>
      </c>
    </row>
    <row r="9" spans="1:3" ht="15" customHeight="1">
      <c r="A9" s="238"/>
      <c r="B9" s="237"/>
      <c r="C9" s="238"/>
    </row>
    <row r="10" spans="1:3" ht="15" customHeight="1">
      <c r="A10" s="236" t="s">
        <v>451</v>
      </c>
      <c r="B10" s="237"/>
      <c r="C10" s="236" t="s">
        <v>454</v>
      </c>
    </row>
    <row r="11" spans="1:3" ht="43.2">
      <c r="A11" s="244" t="s">
        <v>534</v>
      </c>
      <c r="B11" s="237"/>
      <c r="C11" s="244" t="s">
        <v>535</v>
      </c>
    </row>
    <row r="12" spans="1:3" ht="86.4">
      <c r="A12" s="244" t="s">
        <v>536</v>
      </c>
      <c r="B12" s="237"/>
      <c r="C12" s="244" t="s">
        <v>537</v>
      </c>
    </row>
    <row r="13" spans="1:3" ht="15" customHeight="1">
      <c r="A13" s="234" t="s">
        <v>511</v>
      </c>
      <c r="B13" s="237"/>
      <c r="C13" s="234"/>
    </row>
    <row r="14" spans="1:3" ht="15" customHeight="1">
      <c r="A14" s="241" t="s">
        <v>510</v>
      </c>
      <c r="B14" s="237"/>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7" customWidth="1"/>
  </cols>
  <sheetData>
    <row r="1" spans="1:1" ht="25.2" customHeight="1">
      <c r="A1" s="228" t="s">
        <v>119</v>
      </c>
    </row>
    <row r="3" spans="1:1" ht="14.4">
      <c r="A3" s="229" t="s">
        <v>455</v>
      </c>
    </row>
    <row r="4" spans="1:1" ht="28.2" customHeight="1">
      <c r="A4" s="230" t="s">
        <v>518</v>
      </c>
    </row>
    <row r="5" spans="1:1" ht="14.4">
      <c r="A5" s="230"/>
    </row>
    <row r="6" spans="1:1" ht="14.4">
      <c r="A6" s="229" t="s">
        <v>456</v>
      </c>
    </row>
    <row r="7" spans="1:1" ht="28.8">
      <c r="A7" s="230" t="s">
        <v>517</v>
      </c>
    </row>
    <row r="8" spans="1:1" ht="14.4">
      <c r="A8" s="230"/>
    </row>
    <row r="9" spans="1:1" ht="14.4">
      <c r="A9" s="229" t="s">
        <v>457</v>
      </c>
    </row>
    <row r="10" spans="1:1" ht="43.2">
      <c r="A10" s="230" t="s">
        <v>519</v>
      </c>
    </row>
    <row r="11" spans="1:1" ht="14.4">
      <c r="A11" s="230"/>
    </row>
    <row r="12" spans="1:1" ht="14.4">
      <c r="A12" s="229" t="s">
        <v>458</v>
      </c>
    </row>
    <row r="13" spans="1:1" ht="30" customHeight="1">
      <c r="A13" s="230" t="s">
        <v>520</v>
      </c>
    </row>
    <row r="14" spans="1:1" ht="14.4">
      <c r="A14" s="232" t="s">
        <v>471</v>
      </c>
    </row>
    <row r="15" spans="1:1" ht="43.2">
      <c r="A15" s="232" t="s">
        <v>521</v>
      </c>
    </row>
    <row r="16" spans="1:1" ht="14.4">
      <c r="A16" s="232" t="s">
        <v>522</v>
      </c>
    </row>
    <row r="18" spans="1:1" ht="14.4">
      <c r="A18" s="229" t="s">
        <v>459</v>
      </c>
    </row>
    <row r="19" spans="1:1" ht="57.6">
      <c r="A19" s="230" t="s">
        <v>523</v>
      </c>
    </row>
    <row r="20" spans="1:1" ht="14.4">
      <c r="A20" s="230"/>
    </row>
    <row r="21" spans="1:1" ht="14.4">
      <c r="A21" s="229" t="s">
        <v>460</v>
      </c>
    </row>
    <row r="22" spans="1:1" ht="75" customHeight="1">
      <c r="A22" s="230" t="s">
        <v>524</v>
      </c>
    </row>
    <row r="23" spans="1:1" ht="28.8">
      <c r="A23" s="230" t="s">
        <v>509</v>
      </c>
    </row>
    <row r="24" spans="1:1">
      <c r="A24" s="240" t="s">
        <v>508</v>
      </c>
    </row>
    <row r="25" spans="1:1" ht="14.4">
      <c r="A25" s="230"/>
    </row>
    <row r="26" spans="1:1" ht="14.4">
      <c r="A26" s="229" t="s">
        <v>461</v>
      </c>
    </row>
    <row r="27" spans="1:1" ht="43.2">
      <c r="A27" s="230" t="s">
        <v>525</v>
      </c>
    </row>
    <row r="28" spans="1:1" ht="14.4">
      <c r="A28" s="230" t="s">
        <v>462</v>
      </c>
    </row>
    <row r="29" spans="1:1" ht="14.4">
      <c r="A29" s="231" t="s">
        <v>528</v>
      </c>
    </row>
    <row r="30" spans="1:1" ht="28.8">
      <c r="A30" s="231" t="s">
        <v>529</v>
      </c>
    </row>
    <row r="31" spans="1:1" ht="14.4">
      <c r="A31" s="231" t="s">
        <v>463</v>
      </c>
    </row>
    <row r="32" spans="1:1" ht="28.8">
      <c r="A32" s="231" t="s">
        <v>530</v>
      </c>
    </row>
    <row r="33" spans="1:1" ht="43.2">
      <c r="A33" s="231" t="s">
        <v>527</v>
      </c>
    </row>
    <row r="34" spans="1:1" ht="14.4">
      <c r="A34" s="231" t="s">
        <v>464</v>
      </c>
    </row>
    <row r="35" spans="1:1" ht="14.4">
      <c r="A35" s="231" t="s">
        <v>465</v>
      </c>
    </row>
    <row r="36" spans="1:1" ht="14.4">
      <c r="A36" s="231" t="s">
        <v>526</v>
      </c>
    </row>
    <row r="37" spans="1:1" ht="14.4">
      <c r="A37" s="230" t="s">
        <v>466</v>
      </c>
    </row>
    <row r="38" spans="1:1" ht="14.4">
      <c r="A38" s="229" t="s">
        <v>467</v>
      </c>
    </row>
    <row r="39" spans="1:1" ht="28.8">
      <c r="A39" s="230" t="s">
        <v>468</v>
      </c>
    </row>
    <row r="40" spans="1:1" ht="28.8">
      <c r="A40" s="230" t="s">
        <v>469</v>
      </c>
    </row>
    <row r="41" spans="1:1" ht="43.2">
      <c r="A41" s="230" t="s">
        <v>470</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5" bestFit="1" customWidth="1"/>
    <col min="2" max="2" width="47.5546875" style="125" customWidth="1"/>
    <col min="3" max="3" width="49.6640625" style="125" customWidth="1"/>
    <col min="4" max="16384" width="9.33203125" style="125"/>
  </cols>
  <sheetData>
    <row r="1" spans="1:3" ht="20.399999999999999">
      <c r="A1" s="250" t="s">
        <v>401</v>
      </c>
      <c r="B1" s="250"/>
      <c r="C1" s="250"/>
    </row>
    <row r="3" spans="1:3">
      <c r="A3" s="126" t="s">
        <v>402</v>
      </c>
      <c r="C3" s="127" t="s">
        <v>403</v>
      </c>
    </row>
    <row r="4" spans="1:3">
      <c r="A4" s="128"/>
    </row>
    <row r="5" spans="1:3">
      <c r="A5" s="129" t="s">
        <v>404</v>
      </c>
      <c r="B5" s="125" t="s">
        <v>405</v>
      </c>
      <c r="C5" s="125" t="s">
        <v>406</v>
      </c>
    </row>
    <row r="6" spans="1:3">
      <c r="A6" s="129" t="s">
        <v>407</v>
      </c>
      <c r="B6" s="125" t="s">
        <v>408</v>
      </c>
      <c r="C6" s="125" t="s">
        <v>409</v>
      </c>
    </row>
    <row r="7" spans="1:3" ht="13.8">
      <c r="A7" s="130" t="s">
        <v>56</v>
      </c>
      <c r="B7" s="131" t="s">
        <v>410</v>
      </c>
      <c r="C7" s="125" t="s">
        <v>411</v>
      </c>
    </row>
    <row r="8" spans="1:3">
      <c r="A8" s="132">
        <v>0</v>
      </c>
      <c r="B8" s="125" t="s">
        <v>412</v>
      </c>
      <c r="C8" s="125" t="s">
        <v>413</v>
      </c>
    </row>
    <row r="9" spans="1:3">
      <c r="A9" s="129" t="s">
        <v>414</v>
      </c>
      <c r="B9" s="131" t="s">
        <v>415</v>
      </c>
      <c r="C9" s="125" t="s">
        <v>416</v>
      </c>
    </row>
    <row r="10" spans="1:3">
      <c r="A10" s="129" t="s">
        <v>417</v>
      </c>
      <c r="B10" s="131" t="s">
        <v>418</v>
      </c>
      <c r="C10" s="125" t="s">
        <v>419</v>
      </c>
    </row>
    <row r="11" spans="1:3" ht="26.4">
      <c r="A11" s="133" t="s">
        <v>420</v>
      </c>
      <c r="B11" s="134" t="s">
        <v>421</v>
      </c>
      <c r="C11" s="135"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8"/>
  <sheetViews>
    <sheetView zoomScaleNormal="100" zoomScaleSheetLayoutView="100" workbookViewId="0">
      <pane ySplit="11" topLeftCell="A195" activePane="bottomLeft" state="frozen"/>
      <selection activeCell="R236" sqref="R23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476</v>
      </c>
      <c r="B1" s="1"/>
      <c r="C1" s="1"/>
      <c r="D1" s="1"/>
      <c r="E1" s="1"/>
      <c r="F1" s="1"/>
      <c r="G1" s="1"/>
      <c r="H1" s="1"/>
      <c r="I1" s="1"/>
      <c r="J1" s="1"/>
      <c r="K1" s="1"/>
      <c r="L1" s="1"/>
      <c r="M1" s="1"/>
      <c r="N1" s="1"/>
      <c r="O1" s="1"/>
      <c r="P1" s="1"/>
      <c r="Q1" s="1"/>
      <c r="R1" s="1"/>
      <c r="S1" s="76"/>
      <c r="T1" s="1"/>
      <c r="U1" s="1"/>
      <c r="V1" s="1"/>
      <c r="W1" s="1"/>
      <c r="X1" s="1"/>
      <c r="Y1" s="1"/>
      <c r="Z1" s="1"/>
    </row>
    <row r="2" spans="1:26" s="8" customFormat="1">
      <c r="A2" s="117" t="s">
        <v>475</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5" t="s">
        <v>539</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6"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1" t="s">
        <v>540</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2" t="s">
        <v>541</v>
      </c>
      <c r="K9" s="18"/>
      <c r="L9" s="10"/>
      <c r="M9" s="18"/>
      <c r="N9" s="18"/>
      <c r="O9" s="10" t="s">
        <v>25</v>
      </c>
      <c r="P9" s="10"/>
      <c r="Q9" s="10" t="s">
        <v>7</v>
      </c>
      <c r="R9" s="10"/>
      <c r="S9" s="122" t="s">
        <v>542</v>
      </c>
      <c r="T9" s="10"/>
      <c r="U9" s="10"/>
      <c r="V9" s="10"/>
      <c r="W9" s="10" t="s">
        <v>25</v>
      </c>
      <c r="X9" s="10"/>
      <c r="Y9" s="10" t="s">
        <v>9</v>
      </c>
      <c r="Z9" s="10"/>
    </row>
    <row r="10" spans="1:26" s="12" customFormat="1" ht="11.25" customHeight="1">
      <c r="A10" s="10"/>
      <c r="B10" s="10"/>
      <c r="C10" s="10"/>
      <c r="D10" s="10"/>
      <c r="E10" s="10"/>
      <c r="F10" s="10"/>
      <c r="G10" s="10"/>
      <c r="H10" s="10"/>
      <c r="I10" s="10"/>
      <c r="J10" s="122"/>
      <c r="K10" s="18"/>
      <c r="L10" s="10"/>
      <c r="M10" s="18"/>
      <c r="N10" s="18"/>
      <c r="O10" s="10"/>
      <c r="P10" s="10"/>
      <c r="Q10" s="88" t="s">
        <v>544</v>
      </c>
      <c r="R10" s="10"/>
      <c r="S10" s="122" t="s">
        <v>545</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543</v>
      </c>
      <c r="R11" s="10"/>
      <c r="S11" s="122" t="s">
        <v>546</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4"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4"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4" si="87">SUM(C231:E231)</f>
        <v>6348300</v>
      </c>
      <c r="I231" s="23">
        <v>26295</v>
      </c>
      <c r="J231" s="23">
        <v>167</v>
      </c>
      <c r="K231" s="23">
        <f t="shared" si="78"/>
        <v>263341</v>
      </c>
      <c r="M231" s="23">
        <f t="shared" ref="M231:M234" si="88">Q231+S231+Y231</f>
        <v>23142</v>
      </c>
      <c r="N231" s="23"/>
      <c r="O231" s="23">
        <f t="shared" si="80"/>
        <v>249637</v>
      </c>
      <c r="P231" s="23"/>
      <c r="Q231" s="23">
        <v>1000</v>
      </c>
      <c r="R231" s="23"/>
      <c r="S231" s="23">
        <v>11592</v>
      </c>
      <c r="T231" s="23"/>
      <c r="U231" s="23">
        <f t="shared" ref="U231:U234"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4" si="90">O231+M232</f>
        <v>266677</v>
      </c>
      <c r="P232" s="23"/>
      <c r="Q232" s="23">
        <v>677</v>
      </c>
      <c r="R232" s="23"/>
      <c r="S232" s="23">
        <v>9536</v>
      </c>
      <c r="T232" s="23"/>
      <c r="U232" s="23">
        <f t="shared" si="89"/>
        <v>10213</v>
      </c>
      <c r="V232" s="23"/>
      <c r="W232" s="23">
        <f t="shared" si="82"/>
        <v>157627</v>
      </c>
      <c r="X232" s="23"/>
      <c r="Y232" s="23">
        <v>6827</v>
      </c>
      <c r="AA232" s="97"/>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7"/>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7"/>
    </row>
    <row r="235" spans="1:31" s="22" customFormat="1" ht="12.75" customHeight="1">
      <c r="A235" s="100"/>
      <c r="B235" s="25"/>
      <c r="C235" s="78"/>
      <c r="D235" s="78"/>
      <c r="E235" s="78"/>
      <c r="F235" s="78"/>
      <c r="G235" s="78"/>
      <c r="H235" s="78"/>
      <c r="I235" s="136"/>
      <c r="J235" s="78"/>
      <c r="K235" s="136"/>
      <c r="L235" s="78"/>
      <c r="M235" s="78"/>
      <c r="N235" s="78"/>
      <c r="O235" s="78"/>
      <c r="P235" s="78"/>
      <c r="Q235" s="78"/>
      <c r="R235" s="78"/>
      <c r="S235" s="78"/>
      <c r="T235" s="78"/>
      <c r="U235" s="78"/>
      <c r="V235" s="78"/>
      <c r="W235" s="78"/>
      <c r="X235" s="78"/>
      <c r="Y235" s="136"/>
      <c r="Z235" s="26"/>
    </row>
    <row r="236" spans="1:31" s="22" customFormat="1" ht="10.199999999999999">
      <c r="A236" s="21"/>
      <c r="B236" s="21"/>
      <c r="C236" s="74"/>
      <c r="D236" s="23"/>
      <c r="E236" s="23"/>
      <c r="F236" s="23"/>
      <c r="G236" s="23"/>
      <c r="H236" s="23"/>
      <c r="I236" s="23"/>
      <c r="J236" s="23"/>
      <c r="K236" s="23"/>
      <c r="L236" s="23"/>
      <c r="M236" s="23"/>
      <c r="N236" s="23"/>
      <c r="O236" s="23"/>
      <c r="P236" s="23"/>
      <c r="Q236" s="23"/>
      <c r="R236" s="23"/>
      <c r="S236" s="23"/>
      <c r="T236" s="23"/>
      <c r="U236" s="23"/>
      <c r="V236" s="23"/>
      <c r="W236" s="23"/>
      <c r="X236" s="23"/>
      <c r="Y236" s="200"/>
      <c r="Z236" s="23"/>
    </row>
    <row r="237" spans="1:31" s="10" customFormat="1" ht="11.25" customHeight="1">
      <c r="A237" s="10" t="s">
        <v>77</v>
      </c>
      <c r="Q237" s="24"/>
      <c r="S237" s="24"/>
      <c r="Y237" s="24"/>
      <c r="AD237" s="22"/>
    </row>
    <row r="238" spans="1:31">
      <c r="A238" s="10"/>
      <c r="Q238" s="28"/>
      <c r="S238" s="28"/>
      <c r="U238" s="77"/>
      <c r="W238" s="77"/>
      <c r="Y238" s="28"/>
      <c r="AD238" s="22"/>
    </row>
    <row r="239" spans="1:31">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AD239" s="22"/>
    </row>
    <row r="240" spans="1:31">
      <c r="C240" s="120"/>
      <c r="D240" s="120"/>
      <c r="E240" s="120"/>
      <c r="F240" s="120"/>
      <c r="G240" s="23"/>
      <c r="H240" s="23"/>
      <c r="I240" s="23"/>
      <c r="J240" s="23"/>
      <c r="K240" s="23"/>
      <c r="L240" s="23"/>
      <c r="M240" s="23"/>
      <c r="N240" s="23"/>
      <c r="O240" s="23"/>
      <c r="P240" s="23"/>
      <c r="Q240" s="23"/>
      <c r="R240" s="23"/>
      <c r="S240" s="23"/>
      <c r="T240" s="23"/>
      <c r="U240" s="23"/>
      <c r="V240" s="23"/>
      <c r="W240" s="23"/>
      <c r="X240" s="23"/>
      <c r="Y240" s="23"/>
      <c r="AD240" s="22"/>
    </row>
    <row r="241" spans="1:30">
      <c r="C241" s="120"/>
      <c r="D241" s="120"/>
      <c r="E241" s="120"/>
      <c r="F241" s="120"/>
      <c r="G241" s="23"/>
      <c r="H241" s="23"/>
      <c r="I241" s="23"/>
      <c r="J241" s="23"/>
      <c r="K241" s="23"/>
      <c r="L241" s="23"/>
      <c r="M241" s="23"/>
      <c r="N241" s="23"/>
      <c r="O241" s="23"/>
      <c r="P241" s="23"/>
      <c r="Q241" s="23"/>
      <c r="R241" s="23"/>
      <c r="S241" s="23"/>
      <c r="T241" s="23"/>
      <c r="U241" s="23"/>
      <c r="V241" s="23"/>
      <c r="W241" s="23"/>
      <c r="X241" s="23"/>
      <c r="Y241" s="23"/>
      <c r="AD241" s="22"/>
    </row>
    <row r="242" spans="1:30">
      <c r="C242" s="120"/>
      <c r="D242" s="120"/>
      <c r="E242" s="120"/>
      <c r="F242" s="120"/>
      <c r="G242" s="23"/>
      <c r="H242" s="23"/>
      <c r="I242" s="23"/>
      <c r="J242" s="23"/>
      <c r="K242" s="23"/>
      <c r="L242" s="23"/>
      <c r="M242" s="23"/>
      <c r="N242" s="23"/>
      <c r="O242" s="23"/>
      <c r="P242" s="23"/>
      <c r="Q242" s="23"/>
      <c r="R242" s="23"/>
      <c r="S242" s="23"/>
      <c r="T242" s="23"/>
      <c r="U242" s="23"/>
      <c r="V242" s="23"/>
      <c r="W242" s="23"/>
      <c r="X242" s="23"/>
      <c r="Y242" s="23"/>
      <c r="AD242" s="22"/>
    </row>
    <row r="243" spans="1:30">
      <c r="A243" s="20"/>
      <c r="B243" s="21"/>
      <c r="C243" s="120"/>
      <c r="D243" s="120"/>
      <c r="E243" s="120"/>
      <c r="F243" s="120"/>
      <c r="G243" s="23"/>
      <c r="H243" s="23"/>
      <c r="I243" s="23"/>
      <c r="J243" s="23"/>
      <c r="K243" s="23"/>
      <c r="L243" s="23"/>
      <c r="M243" s="23"/>
      <c r="N243" s="23"/>
      <c r="O243" s="23"/>
      <c r="P243" s="23"/>
      <c r="Q243" s="23"/>
      <c r="R243" s="23"/>
      <c r="S243" s="23"/>
      <c r="T243" s="23"/>
      <c r="U243" s="23"/>
      <c r="V243" s="23"/>
      <c r="W243" s="23"/>
      <c r="X243" s="23"/>
      <c r="Y243" s="23"/>
      <c r="AD243" s="22"/>
    </row>
    <row r="244" spans="1:30">
      <c r="C244" s="120"/>
      <c r="D244" s="120"/>
      <c r="E244" s="120"/>
      <c r="F244" s="120"/>
      <c r="G244" s="23"/>
      <c r="H244" s="23"/>
      <c r="I244" s="23"/>
      <c r="J244" s="23"/>
      <c r="K244" s="23"/>
      <c r="L244" s="23"/>
      <c r="M244" s="23"/>
      <c r="N244" s="23"/>
      <c r="O244" s="23"/>
      <c r="P244" s="23"/>
      <c r="Q244" s="23"/>
      <c r="R244" s="23"/>
      <c r="S244" s="23"/>
      <c r="T244" s="23"/>
      <c r="U244" s="23"/>
      <c r="V244" s="23"/>
      <c r="W244" s="23"/>
      <c r="X244" s="23"/>
      <c r="Y244" s="23"/>
      <c r="AD244" s="22"/>
    </row>
    <row r="245" spans="1:30">
      <c r="C245" s="120"/>
      <c r="D245" s="120"/>
      <c r="E245" s="120"/>
      <c r="F245" s="120"/>
      <c r="G245" s="23"/>
      <c r="H245" s="23"/>
      <c r="I245" s="23"/>
      <c r="J245" s="23"/>
      <c r="K245" s="23"/>
      <c r="L245" s="23"/>
      <c r="M245" s="23"/>
      <c r="N245" s="23"/>
      <c r="O245" s="23"/>
      <c r="P245" s="23"/>
      <c r="Q245" s="23"/>
      <c r="R245" s="23"/>
      <c r="S245" s="23"/>
      <c r="T245" s="23"/>
      <c r="U245" s="23"/>
      <c r="V245" s="23"/>
      <c r="W245" s="23"/>
      <c r="X245" s="23"/>
      <c r="Y245" s="23"/>
      <c r="AD245" s="22"/>
    </row>
    <row r="246" spans="1:30">
      <c r="C246" s="120"/>
      <c r="D246" s="120"/>
      <c r="E246" s="120"/>
      <c r="F246"/>
      <c r="G246" s="23"/>
      <c r="H246"/>
      <c r="I246" s="23"/>
      <c r="J246" s="23"/>
      <c r="K246" s="23"/>
      <c r="L246"/>
      <c r="M246" s="23"/>
      <c r="N246"/>
      <c r="O246" s="23"/>
      <c r="P246"/>
      <c r="Q246" s="23"/>
      <c r="R246"/>
      <c r="S246" s="23"/>
      <c r="T246"/>
      <c r="U246" s="23"/>
      <c r="V246"/>
      <c r="W246" s="23"/>
      <c r="X246"/>
      <c r="Y246" s="23"/>
      <c r="AD246" s="22"/>
    </row>
    <row r="247" spans="1:30">
      <c r="C247" s="120"/>
      <c r="D247" s="120"/>
      <c r="E247" s="120"/>
      <c r="F247"/>
      <c r="G247" s="23"/>
      <c r="H247"/>
      <c r="I247" s="23"/>
      <c r="J247" s="23"/>
      <c r="K247" s="23"/>
      <c r="L247"/>
      <c r="M247" s="23"/>
      <c r="N247"/>
      <c r="O247" s="23"/>
      <c r="P247"/>
      <c r="Q247" s="23"/>
      <c r="R247"/>
      <c r="S247" s="23"/>
      <c r="T247"/>
      <c r="U247" s="23"/>
      <c r="V247"/>
      <c r="W247" s="23"/>
      <c r="X247"/>
      <c r="Y247" s="23"/>
      <c r="AD247" s="22"/>
    </row>
    <row r="248" spans="1:30">
      <c r="AD248" s="22"/>
    </row>
    <row r="249" spans="1:30">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D249" s="22"/>
    </row>
    <row r="250" spans="1:30">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AD250" s="22"/>
    </row>
    <row r="251" spans="1:30">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AD251" s="22"/>
    </row>
    <row r="252" spans="1:30">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AD252" s="22"/>
    </row>
    <row r="253" spans="1:30">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row>
    <row r="257" spans="3:25">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25">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25">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25">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25">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25">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25">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5"/>
  <sheetViews>
    <sheetView zoomScaleNormal="100" zoomScaleSheetLayoutView="100" workbookViewId="0">
      <pane ySplit="6" topLeftCell="A188"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8" customWidth="1"/>
    <col min="6" max="6" width="12.6640625" style="63" bestFit="1" customWidth="1"/>
    <col min="7" max="7" width="12" style="30" customWidth="1"/>
    <col min="8" max="9" width="7.44140625" style="63" customWidth="1"/>
    <col min="10" max="10" width="7.44140625" style="138"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477</v>
      </c>
      <c r="B1" s="2"/>
    </row>
    <row r="2" spans="1:24">
      <c r="A2" s="118" t="s">
        <v>492</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1"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1"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1268</v>
      </c>
      <c r="F190" s="23">
        <v>1140</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2"/>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2"/>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2"/>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2"/>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3"/>
      <c r="AB197" s="103"/>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3"/>
      <c r="AB198" s="103"/>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4"/>
      <c r="AB199" s="103"/>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4"/>
      <c r="AB200" s="103"/>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4"/>
      <c r="AB201" s="103"/>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4"/>
      <c r="Z202" s="103"/>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4"/>
      <c r="Z203" s="30"/>
      <c r="AA203" s="30"/>
      <c r="AB203" s="30"/>
      <c r="AC203" s="30"/>
      <c r="AD203" s="30"/>
      <c r="AE203" s="30"/>
      <c r="AF203" s="30"/>
      <c r="AG203" s="30"/>
    </row>
    <row r="204" spans="1:35" s="22" customFormat="1" ht="12.75" customHeight="1">
      <c r="A204" s="20"/>
      <c r="B204" s="21" t="s">
        <v>32</v>
      </c>
      <c r="C204" s="74">
        <v>8799</v>
      </c>
      <c r="D204" s="74">
        <v>4961</v>
      </c>
      <c r="E204" s="123">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1"/>
      <c r="Z204"/>
      <c r="AA204"/>
      <c r="AB204"/>
      <c r="AC204"/>
      <c r="AD204"/>
      <c r="AE204"/>
      <c r="AF204"/>
      <c r="AG204"/>
    </row>
    <row r="205" spans="1:35" s="22" customFormat="1" ht="12.75" customHeight="1">
      <c r="A205" s="20"/>
      <c r="B205" s="21" t="s">
        <v>33</v>
      </c>
      <c r="C205" s="74">
        <v>16807</v>
      </c>
      <c r="D205" s="74">
        <v>10875</v>
      </c>
      <c r="E205" s="123">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1"/>
      <c r="Z205"/>
      <c r="AA205"/>
      <c r="AB205"/>
      <c r="AC205"/>
      <c r="AD205"/>
      <c r="AE205"/>
      <c r="AF205"/>
      <c r="AG205"/>
    </row>
    <row r="206" spans="1:35" s="22" customFormat="1" ht="12.75" customHeight="1">
      <c r="A206" s="20"/>
      <c r="B206" s="21" t="s">
        <v>34</v>
      </c>
      <c r="C206" s="74">
        <v>7758</v>
      </c>
      <c r="D206" s="74">
        <v>3729</v>
      </c>
      <c r="E206" s="123">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1"/>
      <c r="Z206"/>
      <c r="AA206"/>
      <c r="AB206"/>
      <c r="AC206"/>
      <c r="AD206"/>
      <c r="AE206"/>
      <c r="AF206"/>
      <c r="AG206"/>
    </row>
    <row r="207" spans="1:35" s="22" customFormat="1" ht="12.75" customHeight="1">
      <c r="A207" s="20"/>
      <c r="B207" s="21" t="s">
        <v>35</v>
      </c>
      <c r="C207" s="74">
        <v>8971</v>
      </c>
      <c r="D207" s="74">
        <v>4561</v>
      </c>
      <c r="E207" s="123">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1"/>
      <c r="Z207"/>
      <c r="AA207"/>
      <c r="AB207"/>
      <c r="AC207"/>
      <c r="AD207"/>
      <c r="AE207"/>
      <c r="AF207"/>
      <c r="AG207"/>
    </row>
    <row r="208" spans="1:35" s="22" customFormat="1" ht="12.75" customHeight="1">
      <c r="A208" s="20"/>
      <c r="B208" s="21" t="s">
        <v>36</v>
      </c>
      <c r="C208" s="74">
        <v>10343</v>
      </c>
      <c r="D208" s="74">
        <v>6173</v>
      </c>
      <c r="E208" s="123">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1"/>
      <c r="Z208"/>
      <c r="AA208"/>
      <c r="AB208"/>
      <c r="AC208"/>
      <c r="AD208"/>
      <c r="AE208"/>
      <c r="AF208"/>
      <c r="AG208"/>
    </row>
    <row r="209" spans="1:33" s="22" customFormat="1" ht="12.75" customHeight="1">
      <c r="A209" s="20"/>
      <c r="B209" s="21" t="s">
        <v>37</v>
      </c>
      <c r="C209" s="74">
        <v>6589</v>
      </c>
      <c r="D209" s="74">
        <v>3122</v>
      </c>
      <c r="E209" s="123">
        <v>2556</v>
      </c>
      <c r="F209" s="74">
        <v>1730</v>
      </c>
      <c r="G209" s="23">
        <v>3808</v>
      </c>
      <c r="H209" s="23">
        <v>208</v>
      </c>
      <c r="I209" s="23">
        <v>89</v>
      </c>
      <c r="J209" s="23">
        <v>8</v>
      </c>
      <c r="K209" s="154">
        <v>18110</v>
      </c>
      <c r="L209" s="23">
        <v>6142</v>
      </c>
      <c r="M209" s="23"/>
      <c r="N209" s="23"/>
      <c r="Y209" s="101"/>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1"/>
      <c r="Z210"/>
      <c r="AA210"/>
      <c r="AB210"/>
      <c r="AC210"/>
      <c r="AD210"/>
      <c r="AE210"/>
      <c r="AF210"/>
      <c r="AG210"/>
    </row>
    <row r="211" spans="1:33" s="22" customFormat="1" ht="12.75" customHeight="1">
      <c r="A211" s="20"/>
      <c r="B211" s="21" t="s">
        <v>39</v>
      </c>
      <c r="C211" s="74">
        <v>6415</v>
      </c>
      <c r="D211" s="74">
        <v>3016</v>
      </c>
      <c r="E211" s="123">
        <v>7486</v>
      </c>
      <c r="F211" s="74">
        <v>1742</v>
      </c>
      <c r="G211" s="74">
        <v>4778</v>
      </c>
      <c r="H211" s="74">
        <v>167</v>
      </c>
      <c r="I211" s="74">
        <v>140</v>
      </c>
      <c r="J211" s="123">
        <v>1</v>
      </c>
      <c r="K211" s="153">
        <v>23745</v>
      </c>
      <c r="L211" s="23">
        <v>12163</v>
      </c>
      <c r="M211" s="23"/>
      <c r="N211" s="23"/>
      <c r="O211" s="23"/>
      <c r="P211" s="23"/>
      <c r="Q211" s="23"/>
      <c r="R211" s="23"/>
      <c r="S211" s="23"/>
      <c r="T211" s="23"/>
      <c r="U211" s="23"/>
      <c r="V211" s="23"/>
      <c r="W211" s="23"/>
      <c r="X211" s="23"/>
      <c r="Y211" s="101"/>
      <c r="Z211"/>
      <c r="AA211"/>
      <c r="AB211"/>
      <c r="AC211"/>
      <c r="AD211"/>
      <c r="AE211"/>
      <c r="AF211"/>
      <c r="AG211"/>
    </row>
    <row r="212" spans="1:33" s="22" customFormat="1" ht="12.75" customHeight="1">
      <c r="A212" s="20"/>
      <c r="B212" s="21" t="s">
        <v>40</v>
      </c>
      <c r="C212" s="74">
        <v>6077</v>
      </c>
      <c r="D212" s="74">
        <v>2790</v>
      </c>
      <c r="E212" s="123">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1"/>
      <c r="Z212"/>
      <c r="AA212"/>
      <c r="AB212"/>
      <c r="AC212"/>
      <c r="AD212"/>
      <c r="AE212"/>
      <c r="AF212"/>
      <c r="AG212"/>
    </row>
    <row r="213" spans="1:33" s="22" customFormat="1" ht="12.75" customHeight="1">
      <c r="A213" s="20"/>
      <c r="B213" s="21" t="s">
        <v>41</v>
      </c>
      <c r="C213" s="74">
        <v>5789</v>
      </c>
      <c r="D213" s="74">
        <v>3089</v>
      </c>
      <c r="E213" s="123">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1"/>
      <c r="Z213"/>
      <c r="AA213"/>
      <c r="AB213"/>
      <c r="AC213"/>
      <c r="AD213"/>
      <c r="AE213"/>
      <c r="AF213"/>
      <c r="AG213"/>
    </row>
    <row r="214" spans="1:33" customFormat="1" ht="12.75" customHeight="1">
      <c r="B214" s="21" t="s">
        <v>42</v>
      </c>
      <c r="C214" s="74">
        <v>5865</v>
      </c>
      <c r="D214" s="74">
        <v>3412</v>
      </c>
      <c r="E214" s="123">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3"/>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7"/>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7"/>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7"/>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7"/>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7"/>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7"/>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7"/>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7"/>
    </row>
    <row r="229" spans="1:27" customFormat="1" ht="12.75" customHeight="1">
      <c r="A229" s="20">
        <v>2023</v>
      </c>
      <c r="B229" s="21" t="s">
        <v>31</v>
      </c>
      <c r="C229" s="74">
        <v>3602</v>
      </c>
      <c r="D229" s="74">
        <v>1863</v>
      </c>
      <c r="E229" s="74">
        <v>4333</v>
      </c>
      <c r="F229" s="74">
        <v>1789</v>
      </c>
      <c r="G229" s="74">
        <v>3465</v>
      </c>
      <c r="H229">
        <v>106</v>
      </c>
      <c r="I229" s="23">
        <v>123</v>
      </c>
      <c r="J229" s="23">
        <v>1</v>
      </c>
      <c r="K229" s="154">
        <f>SUM(C229:J229)</f>
        <v>15282</v>
      </c>
      <c r="L229" s="145" t="s">
        <v>56</v>
      </c>
      <c r="M229" s="23"/>
      <c r="N229" s="23"/>
      <c r="O229" s="23"/>
      <c r="P229" s="23"/>
      <c r="Q229" s="23"/>
      <c r="R229" s="23"/>
      <c r="S229" s="23"/>
      <c r="T229" s="23"/>
      <c r="U229" s="23"/>
      <c r="V229" s="23"/>
      <c r="W229" s="23"/>
      <c r="X229" s="23"/>
      <c r="Y229" s="23"/>
      <c r="AA229" s="97"/>
    </row>
    <row r="230" spans="1:27" ht="12.75" customHeight="1">
      <c r="A230" s="42"/>
      <c r="B230" s="25"/>
      <c r="C230" s="26"/>
      <c r="D230" s="26"/>
      <c r="E230" s="26"/>
      <c r="F230" s="26"/>
      <c r="G230" s="26"/>
      <c r="H230" s="26"/>
      <c r="I230" s="26"/>
      <c r="J230" s="26"/>
      <c r="K230" s="225"/>
      <c r="L230" s="26"/>
      <c r="M230"/>
      <c r="T230" s="63"/>
      <c r="U230" s="4"/>
    </row>
    <row r="231" spans="1:27">
      <c r="B231" s="30"/>
      <c r="C231" s="106"/>
      <c r="D231" s="106"/>
      <c r="E231" s="144"/>
      <c r="F231" s="106"/>
      <c r="G231" s="106"/>
      <c r="H231" s="106"/>
      <c r="I231" s="106"/>
      <c r="J231" s="144"/>
      <c r="K231" s="151"/>
      <c r="L231" s="30"/>
      <c r="V231" s="63"/>
    </row>
    <row r="232" spans="1:27">
      <c r="A232" s="12" t="s">
        <v>516</v>
      </c>
      <c r="B232" s="30"/>
      <c r="C232" s="30"/>
      <c r="D232" s="30"/>
      <c r="E232" s="145"/>
      <c r="F232" s="30"/>
      <c r="H232" s="30"/>
      <c r="I232" s="30"/>
      <c r="J232" s="145"/>
      <c r="K232" s="29"/>
      <c r="M232" s="30"/>
      <c r="U232" s="63"/>
    </row>
    <row r="233" spans="1:27">
      <c r="B233" s="30"/>
      <c r="C233" s="30"/>
      <c r="D233" s="30"/>
      <c r="E233" s="145"/>
      <c r="F233" s="30"/>
      <c r="H233" s="30"/>
      <c r="I233" s="30"/>
      <c r="J233" s="145"/>
      <c r="K233" s="29"/>
      <c r="L233" s="30"/>
      <c r="M233" s="30"/>
      <c r="V233" s="63"/>
    </row>
    <row r="234" spans="1:27">
      <c r="B234" s="30"/>
      <c r="C234" s="30"/>
      <c r="D234"/>
      <c r="E234" s="28"/>
      <c r="F234"/>
      <c r="G234"/>
      <c r="H234"/>
      <c r="I234"/>
      <c r="J234" s="28"/>
      <c r="K234" s="29"/>
      <c r="L234" s="30"/>
      <c r="M234"/>
      <c r="V234" s="63"/>
    </row>
    <row r="235" spans="1:27">
      <c r="B235" s="30"/>
      <c r="C235" s="30"/>
      <c r="D235"/>
      <c r="E235" s="28"/>
      <c r="F235"/>
      <c r="G235"/>
      <c r="H235"/>
      <c r="I235"/>
      <c r="J235" s="28"/>
      <c r="K235" s="29"/>
      <c r="L235" s="30"/>
      <c r="M235"/>
      <c r="V235" s="63"/>
    </row>
    <row r="236" spans="1:27">
      <c r="B236" s="30"/>
      <c r="C236" s="30"/>
      <c r="D236"/>
      <c r="E236" s="28"/>
      <c r="F236"/>
      <c r="G236"/>
      <c r="H236"/>
      <c r="I236"/>
      <c r="J236" s="28"/>
      <c r="K236" s="29"/>
      <c r="L236" s="30"/>
      <c r="M236"/>
    </row>
    <row r="237" spans="1:27">
      <c r="B237" s="30"/>
      <c r="C237" s="30"/>
      <c r="D237" s="30"/>
      <c r="E237" s="145"/>
      <c r="F237" s="30"/>
      <c r="H237" s="30"/>
      <c r="I237" s="30"/>
      <c r="J237" s="145"/>
      <c r="K237" s="29"/>
      <c r="L237" s="30"/>
    </row>
    <row r="238" spans="1:27">
      <c r="B238" s="30"/>
      <c r="C238" s="30"/>
      <c r="D238" s="30"/>
      <c r="E238" s="145"/>
      <c r="F238" s="30"/>
      <c r="H238" s="30"/>
      <c r="I238" s="30"/>
      <c r="J238" s="145"/>
      <c r="K238" s="29"/>
      <c r="L238" s="30"/>
    </row>
    <row r="239" spans="1:27">
      <c r="G239" s="63"/>
    </row>
    <row r="240" spans="1:27">
      <c r="G240" s="63"/>
    </row>
    <row r="241" spans="7:7">
      <c r="G241" s="63"/>
    </row>
    <row r="242" spans="7:7">
      <c r="G242" s="63"/>
    </row>
    <row r="243" spans="7:7">
      <c r="G243" s="63"/>
    </row>
    <row r="244" spans="7:7">
      <c r="G244" s="63"/>
    </row>
    <row r="245" spans="7:7">
      <c r="G245"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294"/>
  <sheetViews>
    <sheetView zoomScaleNormal="100" workbookViewId="0">
      <pane ySplit="6" topLeftCell="A7" activePane="bottomLeft" state="frozen"/>
      <selection activeCell="O187" sqref="O187"/>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7" t="s">
        <v>493</v>
      </c>
      <c r="B1" s="204"/>
    </row>
    <row r="2" spans="1:21">
      <c r="A2" s="139" t="s">
        <v>494</v>
      </c>
      <c r="B2" s="204"/>
    </row>
    <row r="3" spans="1:21" ht="11.25" customHeight="1">
      <c r="B3" s="206"/>
      <c r="C3" s="214"/>
      <c r="D3" s="214"/>
      <c r="E3" s="214"/>
      <c r="F3" s="214"/>
      <c r="G3" s="214"/>
      <c r="H3" s="214"/>
      <c r="I3" s="214"/>
      <c r="J3" s="214"/>
      <c r="K3" s="242"/>
    </row>
    <row r="4" spans="1:21" s="221" customFormat="1" ht="39" customHeight="1">
      <c r="A4" s="174"/>
      <c r="B4" s="4"/>
      <c r="C4" s="138"/>
      <c r="D4" s="138"/>
      <c r="E4" s="138"/>
      <c r="F4" s="138"/>
      <c r="G4" s="138"/>
      <c r="H4" s="138"/>
      <c r="I4" s="138"/>
      <c r="J4" s="138"/>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4" t="s">
        <v>61</v>
      </c>
      <c r="D6" s="124" t="s">
        <v>58</v>
      </c>
      <c r="E6" s="124" t="s">
        <v>62</v>
      </c>
      <c r="F6" s="124" t="s">
        <v>68</v>
      </c>
      <c r="G6" s="124" t="s">
        <v>99</v>
      </c>
      <c r="H6" s="124" t="s">
        <v>63</v>
      </c>
      <c r="I6" s="124" t="s">
        <v>66</v>
      </c>
      <c r="J6" s="124" t="s">
        <v>64</v>
      </c>
      <c r="K6" s="197" t="s">
        <v>21</v>
      </c>
      <c r="L6" s="167"/>
      <c r="M6" s="167"/>
      <c r="N6" s="167"/>
      <c r="O6" s="167"/>
      <c r="P6" s="167"/>
      <c r="Q6" s="167"/>
      <c r="R6" s="167"/>
      <c r="S6" s="167"/>
    </row>
    <row r="7" spans="1:21" s="209" customFormat="1" ht="12.75" customHeight="1">
      <c r="A7" s="226"/>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6">
        <v>114</v>
      </c>
      <c r="B8" s="60" t="s">
        <v>121</v>
      </c>
      <c r="C8" s="19">
        <v>11</v>
      </c>
      <c r="D8" s="19">
        <v>5</v>
      </c>
      <c r="E8" s="19">
        <v>10</v>
      </c>
      <c r="F8" s="19">
        <v>10</v>
      </c>
      <c r="G8" s="19">
        <v>7</v>
      </c>
      <c r="H8" s="19" t="s">
        <v>56</v>
      </c>
      <c r="I8" s="19" t="s">
        <v>56</v>
      </c>
      <c r="J8" s="19" t="s">
        <v>56</v>
      </c>
      <c r="K8" s="155">
        <f>SUM(C8:J8)</f>
        <v>43</v>
      </c>
      <c r="L8" s="167"/>
      <c r="M8" s="167"/>
      <c r="N8" s="167"/>
      <c r="O8" s="167"/>
      <c r="P8" s="167"/>
      <c r="Q8" s="167"/>
      <c r="R8" s="167"/>
      <c r="S8" s="167"/>
      <c r="T8" s="208"/>
      <c r="U8" s="208"/>
    </row>
    <row r="9" spans="1:21" s="209" customFormat="1" ht="12.75" customHeight="1">
      <c r="A9" s="226">
        <v>115</v>
      </c>
      <c r="B9" s="60" t="s">
        <v>122</v>
      </c>
      <c r="C9" s="19">
        <v>5</v>
      </c>
      <c r="D9" s="19">
        <v>1</v>
      </c>
      <c r="E9" s="19">
        <v>15</v>
      </c>
      <c r="F9" s="19">
        <v>3</v>
      </c>
      <c r="G9" s="19">
        <v>4</v>
      </c>
      <c r="H9" s="19" t="s">
        <v>56</v>
      </c>
      <c r="I9" s="19" t="s">
        <v>56</v>
      </c>
      <c r="J9" s="19" t="s">
        <v>56</v>
      </c>
      <c r="K9" s="155">
        <f t="shared" ref="K9:K72" si="0">SUM(C9:J9)</f>
        <v>28</v>
      </c>
      <c r="L9" s="167"/>
      <c r="M9" s="167"/>
      <c r="N9" s="167"/>
      <c r="O9" s="167"/>
      <c r="P9" s="167"/>
      <c r="Q9" s="167"/>
      <c r="R9" s="167"/>
      <c r="S9" s="167"/>
    </row>
    <row r="10" spans="1:21" s="209" customFormat="1" ht="12.75" customHeight="1">
      <c r="A10" s="226">
        <v>117</v>
      </c>
      <c r="B10" s="60" t="s">
        <v>123</v>
      </c>
      <c r="C10" s="19">
        <v>22</v>
      </c>
      <c r="D10" s="19">
        <v>6</v>
      </c>
      <c r="E10" s="19">
        <v>25</v>
      </c>
      <c r="F10" s="19">
        <v>12</v>
      </c>
      <c r="G10" s="19">
        <v>13</v>
      </c>
      <c r="H10" s="19" t="s">
        <v>56</v>
      </c>
      <c r="I10" s="19" t="s">
        <v>56</v>
      </c>
      <c r="J10" s="19" t="s">
        <v>56</v>
      </c>
      <c r="K10" s="155">
        <f t="shared" si="0"/>
        <v>78</v>
      </c>
      <c r="L10" s="167"/>
      <c r="M10" s="167"/>
      <c r="N10" s="167"/>
      <c r="O10" s="167"/>
      <c r="P10" s="167"/>
      <c r="Q10" s="167"/>
      <c r="R10" s="167"/>
      <c r="S10" s="167"/>
    </row>
    <row r="11" spans="1:21" s="209" customFormat="1" ht="12.75" customHeight="1">
      <c r="A11" s="226">
        <v>120</v>
      </c>
      <c r="B11" s="60" t="s">
        <v>124</v>
      </c>
      <c r="C11" s="19">
        <v>8</v>
      </c>
      <c r="D11" s="19">
        <v>3</v>
      </c>
      <c r="E11" s="19">
        <v>23</v>
      </c>
      <c r="F11" s="19">
        <v>4</v>
      </c>
      <c r="G11" s="19">
        <v>13</v>
      </c>
      <c r="H11" s="19" t="s">
        <v>56</v>
      </c>
      <c r="I11" s="19" t="s">
        <v>56</v>
      </c>
      <c r="J11" s="19" t="s">
        <v>56</v>
      </c>
      <c r="K11" s="155">
        <f t="shared" si="0"/>
        <v>51</v>
      </c>
      <c r="L11" s="167"/>
      <c r="M11" s="167"/>
      <c r="N11" s="167"/>
      <c r="O11" s="167"/>
      <c r="P11" s="167"/>
      <c r="Q11" s="167"/>
      <c r="R11" s="167"/>
      <c r="S11" s="167"/>
      <c r="T11" s="208"/>
      <c r="U11" s="208"/>
    </row>
    <row r="12" spans="1:21" s="209" customFormat="1" ht="12.75" customHeight="1">
      <c r="A12" s="226">
        <v>123</v>
      </c>
      <c r="B12" s="60" t="s">
        <v>125</v>
      </c>
      <c r="C12" s="19">
        <v>16</v>
      </c>
      <c r="D12" s="19">
        <v>6</v>
      </c>
      <c r="E12" s="19">
        <v>19</v>
      </c>
      <c r="F12" s="19">
        <v>15</v>
      </c>
      <c r="G12" s="19">
        <v>27</v>
      </c>
      <c r="H12" s="19">
        <v>2</v>
      </c>
      <c r="I12" s="19">
        <v>1</v>
      </c>
      <c r="J12" s="19" t="s">
        <v>56</v>
      </c>
      <c r="K12" s="155">
        <f t="shared" si="0"/>
        <v>86</v>
      </c>
      <c r="L12" s="167"/>
      <c r="M12" s="167"/>
      <c r="N12" s="167"/>
      <c r="O12" s="167"/>
      <c r="P12" s="167"/>
      <c r="Q12" s="167"/>
      <c r="R12" s="167"/>
      <c r="S12" s="167"/>
      <c r="T12" s="208"/>
      <c r="U12" s="208"/>
    </row>
    <row r="13" spans="1:21" s="209" customFormat="1" ht="12.75" customHeight="1">
      <c r="A13" s="226">
        <v>125</v>
      </c>
      <c r="B13" s="60" t="s">
        <v>126</v>
      </c>
      <c r="C13" s="19">
        <v>3</v>
      </c>
      <c r="D13" s="19">
        <v>2</v>
      </c>
      <c r="E13" s="19">
        <v>14</v>
      </c>
      <c r="F13" s="19">
        <v>10</v>
      </c>
      <c r="G13" s="19">
        <v>2</v>
      </c>
      <c r="H13" s="19" t="s">
        <v>56</v>
      </c>
      <c r="I13" s="19" t="s">
        <v>56</v>
      </c>
      <c r="J13" s="19" t="s">
        <v>56</v>
      </c>
      <c r="K13" s="155">
        <f t="shared" si="0"/>
        <v>31</v>
      </c>
      <c r="L13" s="167"/>
      <c r="M13" s="167"/>
      <c r="N13" s="167"/>
      <c r="O13" s="167"/>
      <c r="P13" s="167"/>
      <c r="Q13" s="167"/>
      <c r="R13" s="167"/>
      <c r="S13" s="167"/>
      <c r="T13" s="208"/>
      <c r="U13" s="208"/>
    </row>
    <row r="14" spans="1:21" s="209" customFormat="1" ht="12.75" customHeight="1">
      <c r="A14" s="226">
        <v>126</v>
      </c>
      <c r="B14" s="60" t="s">
        <v>127</v>
      </c>
      <c r="C14" s="19">
        <v>28</v>
      </c>
      <c r="D14" s="19">
        <v>14</v>
      </c>
      <c r="E14" s="19">
        <v>35</v>
      </c>
      <c r="F14" s="19">
        <v>14</v>
      </c>
      <c r="G14" s="19">
        <v>32</v>
      </c>
      <c r="H14" s="19">
        <v>2</v>
      </c>
      <c r="I14" s="19">
        <v>1</v>
      </c>
      <c r="J14" s="19" t="s">
        <v>56</v>
      </c>
      <c r="K14" s="155">
        <f t="shared" si="0"/>
        <v>126</v>
      </c>
      <c r="L14" s="167"/>
      <c r="M14" s="167"/>
      <c r="N14" s="167"/>
      <c r="O14" s="167"/>
      <c r="P14" s="167"/>
      <c r="Q14" s="167"/>
      <c r="R14" s="167"/>
      <c r="S14" s="167"/>
      <c r="T14" s="208"/>
      <c r="U14" s="208"/>
    </row>
    <row r="15" spans="1:21" s="209" customFormat="1" ht="12.75" customHeight="1">
      <c r="A15" s="226">
        <v>127</v>
      </c>
      <c r="B15" s="60" t="s">
        <v>128</v>
      </c>
      <c r="C15" s="19">
        <v>17</v>
      </c>
      <c r="D15" s="19">
        <v>7</v>
      </c>
      <c r="E15" s="19">
        <v>11</v>
      </c>
      <c r="F15" s="19">
        <v>12</v>
      </c>
      <c r="G15" s="19">
        <v>11</v>
      </c>
      <c r="H15" s="19">
        <v>1</v>
      </c>
      <c r="I15" s="19" t="s">
        <v>56</v>
      </c>
      <c r="J15" s="19" t="s">
        <v>56</v>
      </c>
      <c r="K15" s="155">
        <f t="shared" si="0"/>
        <v>59</v>
      </c>
      <c r="L15" s="167"/>
      <c r="M15" s="167"/>
      <c r="N15" s="167"/>
      <c r="O15" s="167"/>
      <c r="P15" s="167"/>
      <c r="Q15" s="167"/>
      <c r="R15" s="167"/>
      <c r="S15" s="167"/>
      <c r="T15" s="208"/>
      <c r="U15" s="208"/>
    </row>
    <row r="16" spans="1:21" s="209" customFormat="1" ht="12.75" customHeight="1">
      <c r="A16" s="226">
        <v>128</v>
      </c>
      <c r="B16" s="60" t="s">
        <v>129</v>
      </c>
      <c r="C16" s="19">
        <v>2</v>
      </c>
      <c r="D16" s="19">
        <v>1</v>
      </c>
      <c r="E16" s="19">
        <v>12</v>
      </c>
      <c r="F16" s="19">
        <v>3</v>
      </c>
      <c r="G16" s="19">
        <v>4</v>
      </c>
      <c r="H16" s="19" t="s">
        <v>56</v>
      </c>
      <c r="I16" s="19" t="s">
        <v>56</v>
      </c>
      <c r="J16" s="19" t="s">
        <v>56</v>
      </c>
      <c r="K16" s="155">
        <f t="shared" si="0"/>
        <v>22</v>
      </c>
      <c r="L16" s="167"/>
      <c r="M16" s="167"/>
      <c r="N16" s="167"/>
      <c r="O16" s="167"/>
      <c r="P16" s="167"/>
      <c r="Q16" s="167"/>
      <c r="R16" s="167"/>
      <c r="S16" s="167"/>
      <c r="T16" s="208"/>
      <c r="U16" s="208"/>
    </row>
    <row r="17" spans="1:21" s="209" customFormat="1" ht="12.75" customHeight="1">
      <c r="A17" s="226">
        <v>136</v>
      </c>
      <c r="B17" s="60" t="s">
        <v>130</v>
      </c>
      <c r="C17" s="19">
        <v>48</v>
      </c>
      <c r="D17" s="19">
        <v>11</v>
      </c>
      <c r="E17" s="19">
        <v>24</v>
      </c>
      <c r="F17" s="19">
        <v>13</v>
      </c>
      <c r="G17" s="19">
        <v>17</v>
      </c>
      <c r="H17" s="19" t="s">
        <v>56</v>
      </c>
      <c r="I17" s="19">
        <v>4</v>
      </c>
      <c r="J17" s="19" t="s">
        <v>56</v>
      </c>
      <c r="K17" s="155">
        <f t="shared" si="0"/>
        <v>117</v>
      </c>
      <c r="L17" s="167"/>
      <c r="M17" s="167"/>
      <c r="N17" s="167"/>
      <c r="O17" s="167"/>
      <c r="P17" s="167"/>
      <c r="Q17" s="167"/>
      <c r="R17" s="167"/>
      <c r="S17" s="167"/>
      <c r="T17" s="208"/>
      <c r="U17" s="208"/>
    </row>
    <row r="18" spans="1:21" s="209" customFormat="1" ht="12.75" customHeight="1">
      <c r="A18" s="226">
        <v>138</v>
      </c>
      <c r="B18" s="60" t="s">
        <v>131</v>
      </c>
      <c r="C18" s="19">
        <v>9</v>
      </c>
      <c r="D18" s="19">
        <v>3</v>
      </c>
      <c r="E18" s="19">
        <v>14</v>
      </c>
      <c r="F18" s="19">
        <v>6</v>
      </c>
      <c r="G18" s="19">
        <v>7</v>
      </c>
      <c r="H18" s="19">
        <v>2</v>
      </c>
      <c r="I18" s="19" t="s">
        <v>56</v>
      </c>
      <c r="J18" s="19" t="s">
        <v>56</v>
      </c>
      <c r="K18" s="155">
        <f t="shared" si="0"/>
        <v>41</v>
      </c>
      <c r="L18" s="167"/>
      <c r="M18" s="167"/>
      <c r="N18" s="167"/>
      <c r="O18" s="167"/>
      <c r="P18" s="167"/>
      <c r="Q18" s="167"/>
      <c r="R18" s="167"/>
      <c r="S18" s="167"/>
      <c r="T18" s="208"/>
      <c r="U18" s="208"/>
    </row>
    <row r="19" spans="1:21" s="209" customFormat="1" ht="12.75" customHeight="1">
      <c r="A19" s="226">
        <v>139</v>
      </c>
      <c r="B19" s="60" t="s">
        <v>132</v>
      </c>
      <c r="C19" s="19">
        <v>3</v>
      </c>
      <c r="D19" s="19">
        <v>2</v>
      </c>
      <c r="E19" s="19">
        <v>7</v>
      </c>
      <c r="F19" s="19">
        <v>8</v>
      </c>
      <c r="G19" s="19">
        <v>5</v>
      </c>
      <c r="H19" s="19" t="s">
        <v>56</v>
      </c>
      <c r="I19" s="19" t="s">
        <v>56</v>
      </c>
      <c r="J19" s="19" t="s">
        <v>56</v>
      </c>
      <c r="K19" s="155">
        <f t="shared" si="0"/>
        <v>25</v>
      </c>
      <c r="L19" s="167"/>
      <c r="M19" s="167"/>
      <c r="N19" s="167"/>
      <c r="O19" s="167"/>
      <c r="P19" s="167"/>
      <c r="Q19" s="167"/>
      <c r="R19" s="167"/>
      <c r="S19" s="167"/>
      <c r="T19" s="208"/>
      <c r="U19" s="208"/>
    </row>
    <row r="20" spans="1:21" s="209" customFormat="1" ht="12.75" customHeight="1">
      <c r="A20" s="226">
        <v>140</v>
      </c>
      <c r="B20" s="60" t="s">
        <v>133</v>
      </c>
      <c r="C20" s="19">
        <v>5</v>
      </c>
      <c r="D20" s="19">
        <v>1</v>
      </c>
      <c r="E20" s="19">
        <v>1</v>
      </c>
      <c r="F20" s="19" t="s">
        <v>56</v>
      </c>
      <c r="G20" s="19">
        <v>1</v>
      </c>
      <c r="H20" s="19" t="s">
        <v>56</v>
      </c>
      <c r="I20" s="19" t="s">
        <v>56</v>
      </c>
      <c r="J20" s="19" t="s">
        <v>56</v>
      </c>
      <c r="K20" s="155">
        <f t="shared" si="0"/>
        <v>8</v>
      </c>
      <c r="L20" s="167"/>
      <c r="M20" s="167"/>
      <c r="N20" s="167"/>
      <c r="O20" s="167"/>
      <c r="P20" s="167"/>
      <c r="Q20" s="167"/>
      <c r="R20" s="167"/>
      <c r="S20" s="167"/>
      <c r="T20" s="208"/>
      <c r="U20" s="208"/>
    </row>
    <row r="21" spans="1:21" s="209" customFormat="1" ht="12.75" customHeight="1">
      <c r="A21" s="226">
        <v>160</v>
      </c>
      <c r="B21" s="60" t="s">
        <v>134</v>
      </c>
      <c r="C21" s="19">
        <v>17</v>
      </c>
      <c r="D21" s="19">
        <v>10</v>
      </c>
      <c r="E21" s="19">
        <v>41</v>
      </c>
      <c r="F21" s="19">
        <v>24</v>
      </c>
      <c r="G21" s="19">
        <v>26</v>
      </c>
      <c r="H21" s="19" t="s">
        <v>56</v>
      </c>
      <c r="I21" s="19" t="s">
        <v>56</v>
      </c>
      <c r="J21" s="19" t="s">
        <v>56</v>
      </c>
      <c r="K21" s="155">
        <f t="shared" si="0"/>
        <v>118</v>
      </c>
      <c r="L21" s="167"/>
      <c r="M21" s="167"/>
      <c r="N21" s="167"/>
      <c r="O21" s="167"/>
      <c r="P21" s="167"/>
      <c r="Q21" s="167"/>
      <c r="R21" s="167"/>
      <c r="S21" s="167"/>
      <c r="T21" s="208"/>
      <c r="U21" s="208"/>
    </row>
    <row r="22" spans="1:21" s="209" customFormat="1" ht="12.75" customHeight="1">
      <c r="A22" s="226">
        <v>162</v>
      </c>
      <c r="B22" s="60" t="s">
        <v>135</v>
      </c>
      <c r="C22" s="19">
        <v>14</v>
      </c>
      <c r="D22" s="19">
        <v>7</v>
      </c>
      <c r="E22" s="19">
        <v>35</v>
      </c>
      <c r="F22" s="19">
        <v>3</v>
      </c>
      <c r="G22" s="19">
        <v>34</v>
      </c>
      <c r="H22" s="19">
        <v>1</v>
      </c>
      <c r="I22" s="19" t="s">
        <v>56</v>
      </c>
      <c r="J22" s="19" t="s">
        <v>56</v>
      </c>
      <c r="K22" s="155">
        <f t="shared" si="0"/>
        <v>94</v>
      </c>
      <c r="L22" s="167"/>
      <c r="M22" s="167"/>
      <c r="N22" s="167"/>
      <c r="O22" s="167"/>
      <c r="P22" s="167"/>
      <c r="Q22" s="167"/>
      <c r="R22" s="167"/>
      <c r="S22" s="167"/>
      <c r="T22" s="208"/>
      <c r="U22" s="208"/>
    </row>
    <row r="23" spans="1:21" s="209" customFormat="1" ht="12.75" customHeight="1">
      <c r="A23" s="226">
        <v>163</v>
      </c>
      <c r="B23" s="60" t="s">
        <v>136</v>
      </c>
      <c r="C23" s="19">
        <v>17</v>
      </c>
      <c r="D23" s="19">
        <v>34</v>
      </c>
      <c r="E23" s="19">
        <v>69</v>
      </c>
      <c r="F23" s="19">
        <v>22</v>
      </c>
      <c r="G23" s="19">
        <v>158</v>
      </c>
      <c r="H23" s="19" t="s">
        <v>56</v>
      </c>
      <c r="I23" s="19">
        <v>1</v>
      </c>
      <c r="J23" s="19" t="s">
        <v>56</v>
      </c>
      <c r="K23" s="155">
        <f t="shared" si="0"/>
        <v>301</v>
      </c>
      <c r="L23" s="167"/>
      <c r="M23" s="167"/>
      <c r="N23" s="167"/>
      <c r="O23" s="167"/>
      <c r="P23" s="167"/>
      <c r="Q23" s="167"/>
      <c r="R23" s="167"/>
      <c r="S23" s="167"/>
      <c r="T23" s="208"/>
      <c r="U23" s="208"/>
    </row>
    <row r="24" spans="1:21" s="209" customFormat="1" ht="12.75" customHeight="1">
      <c r="A24" s="226">
        <v>180</v>
      </c>
      <c r="B24" s="60" t="s">
        <v>137</v>
      </c>
      <c r="C24" s="19">
        <v>440</v>
      </c>
      <c r="D24" s="19">
        <v>315</v>
      </c>
      <c r="E24" s="19">
        <v>720</v>
      </c>
      <c r="F24" s="19">
        <v>182</v>
      </c>
      <c r="G24" s="19">
        <v>883</v>
      </c>
      <c r="H24" s="19">
        <v>17</v>
      </c>
      <c r="I24" s="19">
        <v>7</v>
      </c>
      <c r="J24" s="19" t="s">
        <v>56</v>
      </c>
      <c r="K24" s="155">
        <f t="shared" si="0"/>
        <v>2564</v>
      </c>
      <c r="L24" s="167"/>
      <c r="M24" s="167"/>
      <c r="N24" s="167"/>
      <c r="O24" s="167"/>
      <c r="P24" s="167"/>
      <c r="Q24" s="167"/>
      <c r="R24" s="167"/>
      <c r="S24" s="167"/>
      <c r="T24" s="208"/>
      <c r="U24" s="208"/>
    </row>
    <row r="25" spans="1:21" s="209" customFormat="1" ht="12.75" customHeight="1">
      <c r="A25" s="226">
        <v>181</v>
      </c>
      <c r="B25" s="60" t="s">
        <v>138</v>
      </c>
      <c r="C25" s="19">
        <v>87</v>
      </c>
      <c r="D25" s="19">
        <v>40</v>
      </c>
      <c r="E25" s="19">
        <v>90</v>
      </c>
      <c r="F25" s="19">
        <v>15</v>
      </c>
      <c r="G25" s="19">
        <v>49</v>
      </c>
      <c r="H25" s="19" t="s">
        <v>56</v>
      </c>
      <c r="I25" s="19">
        <v>15</v>
      </c>
      <c r="J25" s="19" t="s">
        <v>56</v>
      </c>
      <c r="K25" s="155">
        <f t="shared" si="0"/>
        <v>296</v>
      </c>
      <c r="L25" s="167"/>
      <c r="M25" s="167"/>
      <c r="N25" s="167"/>
      <c r="O25" s="167"/>
      <c r="P25" s="167"/>
      <c r="Q25" s="167"/>
      <c r="R25" s="167"/>
      <c r="S25" s="167"/>
      <c r="T25" s="208"/>
      <c r="U25" s="208"/>
    </row>
    <row r="26" spans="1:21" s="209" customFormat="1" ht="12.75" customHeight="1">
      <c r="A26" s="226">
        <v>182</v>
      </c>
      <c r="B26" s="60" t="s">
        <v>139</v>
      </c>
      <c r="C26" s="19">
        <v>31</v>
      </c>
      <c r="D26" s="19">
        <v>19</v>
      </c>
      <c r="E26" s="19">
        <v>108</v>
      </c>
      <c r="F26" s="19">
        <v>22</v>
      </c>
      <c r="G26" s="19">
        <v>113</v>
      </c>
      <c r="H26" s="19" t="s">
        <v>56</v>
      </c>
      <c r="I26" s="19">
        <v>8</v>
      </c>
      <c r="J26" s="19" t="s">
        <v>56</v>
      </c>
      <c r="K26" s="155">
        <f t="shared" si="0"/>
        <v>301</v>
      </c>
      <c r="L26" s="167"/>
      <c r="M26" s="167"/>
      <c r="N26" s="167"/>
      <c r="O26" s="167"/>
      <c r="P26" s="167"/>
      <c r="Q26" s="167"/>
      <c r="R26" s="167"/>
      <c r="S26" s="167"/>
      <c r="T26" s="208"/>
      <c r="U26" s="208"/>
    </row>
    <row r="27" spans="1:21" s="209" customFormat="1" ht="12.75" customHeight="1">
      <c r="A27" s="226">
        <v>183</v>
      </c>
      <c r="B27" s="60" t="s">
        <v>140</v>
      </c>
      <c r="C27" s="19">
        <v>14</v>
      </c>
      <c r="D27" s="19">
        <v>10</v>
      </c>
      <c r="E27" s="19">
        <v>18</v>
      </c>
      <c r="F27" s="19">
        <v>15</v>
      </c>
      <c r="G27" s="19">
        <v>10</v>
      </c>
      <c r="H27" s="19" t="s">
        <v>56</v>
      </c>
      <c r="I27" s="19" t="s">
        <v>56</v>
      </c>
      <c r="J27" s="19" t="s">
        <v>56</v>
      </c>
      <c r="K27" s="155">
        <f t="shared" si="0"/>
        <v>67</v>
      </c>
      <c r="L27" s="167"/>
      <c r="M27" s="167"/>
      <c r="N27" s="167"/>
      <c r="O27" s="167"/>
      <c r="P27" s="167"/>
      <c r="Q27" s="167"/>
      <c r="R27" s="167"/>
      <c r="S27" s="167"/>
      <c r="T27" s="208"/>
      <c r="U27" s="208"/>
    </row>
    <row r="28" spans="1:21" s="209" customFormat="1" ht="12.75" customHeight="1">
      <c r="A28" s="226">
        <v>184</v>
      </c>
      <c r="B28" s="60" t="s">
        <v>141</v>
      </c>
      <c r="C28" s="19">
        <v>30</v>
      </c>
      <c r="D28" s="19">
        <v>16</v>
      </c>
      <c r="E28" s="19">
        <v>131</v>
      </c>
      <c r="F28" s="19">
        <v>15</v>
      </c>
      <c r="G28" s="19">
        <v>133</v>
      </c>
      <c r="H28" s="19">
        <v>1</v>
      </c>
      <c r="I28" s="19" t="s">
        <v>56</v>
      </c>
      <c r="J28" s="19" t="s">
        <v>56</v>
      </c>
      <c r="K28" s="155">
        <f t="shared" si="0"/>
        <v>326</v>
      </c>
      <c r="L28" s="167"/>
      <c r="M28" s="167"/>
      <c r="N28" s="167"/>
      <c r="O28" s="167"/>
      <c r="P28" s="167"/>
      <c r="Q28" s="167"/>
      <c r="R28" s="167"/>
      <c r="S28" s="167"/>
      <c r="T28" s="208"/>
      <c r="U28" s="208"/>
    </row>
    <row r="29" spans="1:21" s="209" customFormat="1" ht="12.75" customHeight="1">
      <c r="A29" s="226">
        <v>186</v>
      </c>
      <c r="B29" s="60" t="s">
        <v>142</v>
      </c>
      <c r="C29" s="19">
        <v>10</v>
      </c>
      <c r="D29" s="19">
        <v>5</v>
      </c>
      <c r="E29" s="19">
        <v>27</v>
      </c>
      <c r="F29" s="19">
        <v>6</v>
      </c>
      <c r="G29" s="19">
        <v>13</v>
      </c>
      <c r="H29" s="19" t="s">
        <v>56</v>
      </c>
      <c r="I29" s="19" t="s">
        <v>56</v>
      </c>
      <c r="J29" s="19" t="s">
        <v>56</v>
      </c>
      <c r="K29" s="155">
        <f t="shared" si="0"/>
        <v>61</v>
      </c>
      <c r="L29" s="167"/>
      <c r="M29" s="167"/>
      <c r="N29" s="167"/>
      <c r="O29" s="167"/>
      <c r="P29" s="167"/>
      <c r="Q29" s="167"/>
      <c r="R29" s="167"/>
      <c r="S29" s="167"/>
      <c r="T29" s="208"/>
      <c r="U29" s="208"/>
    </row>
    <row r="30" spans="1:21" s="209" customFormat="1" ht="12.75" customHeight="1">
      <c r="A30" s="226">
        <v>187</v>
      </c>
      <c r="B30" s="60" t="s">
        <v>143</v>
      </c>
      <c r="C30" s="19">
        <v>2</v>
      </c>
      <c r="D30" s="19">
        <v>1</v>
      </c>
      <c r="E30" s="19">
        <v>10</v>
      </c>
      <c r="F30" s="19">
        <v>3</v>
      </c>
      <c r="G30" s="19">
        <v>4</v>
      </c>
      <c r="H30" s="19">
        <v>1</v>
      </c>
      <c r="I30" s="19" t="s">
        <v>56</v>
      </c>
      <c r="J30" s="19" t="s">
        <v>56</v>
      </c>
      <c r="K30" s="155">
        <f t="shared" si="0"/>
        <v>21</v>
      </c>
      <c r="L30" s="167"/>
      <c r="M30" s="167"/>
      <c r="N30" s="167"/>
      <c r="O30" s="167"/>
      <c r="P30" s="167"/>
      <c r="Q30" s="167"/>
      <c r="R30" s="167"/>
      <c r="S30" s="167"/>
      <c r="T30" s="208"/>
      <c r="U30" s="208"/>
    </row>
    <row r="31" spans="1:21" s="209" customFormat="1" ht="12.75" customHeight="1">
      <c r="A31" s="226">
        <v>188</v>
      </c>
      <c r="B31" s="60" t="s">
        <v>144</v>
      </c>
      <c r="C31" s="19">
        <v>18</v>
      </c>
      <c r="D31" s="19">
        <v>10</v>
      </c>
      <c r="E31" s="19">
        <v>17</v>
      </c>
      <c r="F31" s="19">
        <v>14</v>
      </c>
      <c r="G31" s="19">
        <v>14</v>
      </c>
      <c r="H31" s="19">
        <v>2</v>
      </c>
      <c r="I31" s="19" t="s">
        <v>56</v>
      </c>
      <c r="J31" s="19" t="s">
        <v>56</v>
      </c>
      <c r="K31" s="155">
        <f t="shared" si="0"/>
        <v>75</v>
      </c>
      <c r="L31" s="167"/>
      <c r="M31" s="167"/>
      <c r="N31" s="167"/>
      <c r="O31" s="167"/>
      <c r="P31" s="167"/>
      <c r="Q31" s="167"/>
      <c r="R31" s="167"/>
      <c r="S31" s="167"/>
      <c r="T31" s="208"/>
      <c r="U31" s="208"/>
    </row>
    <row r="32" spans="1:21" s="209" customFormat="1" ht="12.75" customHeight="1">
      <c r="A32" s="226">
        <v>191</v>
      </c>
      <c r="B32" s="60" t="s">
        <v>145</v>
      </c>
      <c r="C32" s="19">
        <v>10</v>
      </c>
      <c r="D32" s="19">
        <v>6</v>
      </c>
      <c r="E32" s="19">
        <v>14</v>
      </c>
      <c r="F32" s="19">
        <v>13</v>
      </c>
      <c r="G32" s="19">
        <v>4</v>
      </c>
      <c r="H32" s="19" t="s">
        <v>56</v>
      </c>
      <c r="I32" s="19" t="s">
        <v>56</v>
      </c>
      <c r="J32" s="19" t="s">
        <v>56</v>
      </c>
      <c r="K32" s="155">
        <f t="shared" si="0"/>
        <v>47</v>
      </c>
      <c r="L32" s="167"/>
      <c r="M32" s="167"/>
      <c r="N32" s="167"/>
      <c r="O32" s="167"/>
      <c r="P32" s="167"/>
      <c r="Q32" s="167"/>
      <c r="R32" s="167"/>
      <c r="S32" s="167"/>
      <c r="T32" s="208"/>
      <c r="U32" s="208"/>
    </row>
    <row r="33" spans="1:37" s="209" customFormat="1" ht="12.75" customHeight="1">
      <c r="A33" s="226">
        <v>192</v>
      </c>
      <c r="B33" s="60" t="s">
        <v>146</v>
      </c>
      <c r="C33" s="19">
        <v>11</v>
      </c>
      <c r="D33" s="19">
        <v>4</v>
      </c>
      <c r="E33" s="19">
        <v>8</v>
      </c>
      <c r="F33" s="19">
        <v>2</v>
      </c>
      <c r="G33" s="19">
        <v>2</v>
      </c>
      <c r="H33" s="19">
        <v>1</v>
      </c>
      <c r="I33" s="19" t="s">
        <v>56</v>
      </c>
      <c r="J33" s="19" t="s">
        <v>56</v>
      </c>
      <c r="K33" s="155">
        <f t="shared" si="0"/>
        <v>28</v>
      </c>
      <c r="L33" s="167"/>
      <c r="M33" s="167"/>
      <c r="N33" s="167"/>
      <c r="O33" s="167"/>
      <c r="P33" s="167"/>
      <c r="Q33" s="167"/>
      <c r="R33" s="167"/>
      <c r="S33" s="167"/>
      <c r="T33" s="208"/>
      <c r="U33" s="208"/>
    </row>
    <row r="34" spans="1:37" s="209" customFormat="1" ht="12.75" customHeight="1">
      <c r="A34" s="226">
        <v>305</v>
      </c>
      <c r="B34" s="60" t="s">
        <v>147</v>
      </c>
      <c r="C34" s="19">
        <v>52</v>
      </c>
      <c r="D34" s="19">
        <v>9</v>
      </c>
      <c r="E34" s="19">
        <v>29</v>
      </c>
      <c r="F34" s="19" t="s">
        <v>56</v>
      </c>
      <c r="G34" s="19">
        <v>50</v>
      </c>
      <c r="H34" s="19" t="s">
        <v>56</v>
      </c>
      <c r="I34" s="19" t="s">
        <v>56</v>
      </c>
      <c r="J34" s="19" t="s">
        <v>56</v>
      </c>
      <c r="K34" s="155">
        <f t="shared" si="0"/>
        <v>140</v>
      </c>
      <c r="L34" s="167"/>
      <c r="M34" s="167"/>
      <c r="N34" s="167"/>
      <c r="O34" s="167"/>
      <c r="P34" s="167"/>
      <c r="Q34" s="167"/>
      <c r="R34" s="167"/>
      <c r="S34" s="167"/>
    </row>
    <row r="35" spans="1:37" s="209" customFormat="1" ht="12.75" customHeight="1">
      <c r="A35" s="226">
        <v>319</v>
      </c>
      <c r="B35" s="60" t="s">
        <v>148</v>
      </c>
      <c r="C35" s="19" t="s">
        <v>56</v>
      </c>
      <c r="D35" s="19">
        <v>2</v>
      </c>
      <c r="E35" s="19" t="s">
        <v>56</v>
      </c>
      <c r="F35" s="19" t="s">
        <v>56</v>
      </c>
      <c r="G35" s="19">
        <v>1</v>
      </c>
      <c r="H35" s="19" t="s">
        <v>56</v>
      </c>
      <c r="I35" s="19" t="s">
        <v>56</v>
      </c>
      <c r="J35" s="19" t="s">
        <v>56</v>
      </c>
      <c r="K35" s="155">
        <f t="shared" si="0"/>
        <v>3</v>
      </c>
      <c r="L35" s="167"/>
      <c r="M35" s="167"/>
      <c r="N35" s="167"/>
      <c r="O35" s="167"/>
      <c r="P35" s="167"/>
      <c r="Q35" s="167"/>
      <c r="R35" s="167"/>
      <c r="S35" s="167"/>
      <c r="T35" s="208"/>
      <c r="U35" s="208"/>
    </row>
    <row r="36" spans="1:37" s="209" customFormat="1" ht="12.75" customHeight="1">
      <c r="A36" s="226">
        <v>330</v>
      </c>
      <c r="B36" s="60" t="s">
        <v>149</v>
      </c>
      <c r="C36" s="19">
        <v>2</v>
      </c>
      <c r="D36" s="19">
        <v>3</v>
      </c>
      <c r="E36" s="19">
        <v>20</v>
      </c>
      <c r="F36" s="19">
        <v>2</v>
      </c>
      <c r="G36" s="19">
        <v>2</v>
      </c>
      <c r="H36" s="19" t="s">
        <v>56</v>
      </c>
      <c r="I36" s="19" t="s">
        <v>56</v>
      </c>
      <c r="J36" s="19" t="s">
        <v>56</v>
      </c>
      <c r="K36" s="155">
        <f t="shared" si="0"/>
        <v>29</v>
      </c>
      <c r="L36" s="167"/>
      <c r="M36" s="167"/>
      <c r="N36" s="167"/>
      <c r="O36" s="167"/>
      <c r="P36" s="167"/>
      <c r="Q36" s="167"/>
      <c r="R36" s="167"/>
      <c r="S36" s="167"/>
    </row>
    <row r="37" spans="1:37" s="209" customFormat="1" ht="12.75" customHeight="1">
      <c r="A37" s="226">
        <v>331</v>
      </c>
      <c r="B37" s="60" t="s">
        <v>150</v>
      </c>
      <c r="C37" s="19">
        <v>4</v>
      </c>
      <c r="D37" s="19" t="s">
        <v>56</v>
      </c>
      <c r="E37" s="19">
        <v>2</v>
      </c>
      <c r="F37" s="19" t="s">
        <v>56</v>
      </c>
      <c r="G37" s="19" t="s">
        <v>56</v>
      </c>
      <c r="H37" s="19" t="s">
        <v>56</v>
      </c>
      <c r="I37" s="19" t="s">
        <v>56</v>
      </c>
      <c r="J37" s="19" t="s">
        <v>56</v>
      </c>
      <c r="K37" s="155">
        <f t="shared" si="0"/>
        <v>6</v>
      </c>
      <c r="L37" s="167"/>
      <c r="M37" s="167"/>
      <c r="N37" s="167"/>
      <c r="O37" s="167"/>
      <c r="P37" s="167"/>
      <c r="Q37" s="167"/>
      <c r="R37" s="167"/>
      <c r="S37" s="167"/>
      <c r="T37" s="208"/>
      <c r="U37" s="208"/>
    </row>
    <row r="38" spans="1:37" s="209" customFormat="1" ht="12.75" customHeight="1">
      <c r="A38" s="226">
        <v>360</v>
      </c>
      <c r="B38" s="60" t="s">
        <v>151</v>
      </c>
      <c r="C38" s="19">
        <v>1</v>
      </c>
      <c r="D38" s="19">
        <v>3</v>
      </c>
      <c r="E38" s="19">
        <v>4</v>
      </c>
      <c r="F38" s="19" t="s">
        <v>56</v>
      </c>
      <c r="G38" s="19">
        <v>1</v>
      </c>
      <c r="H38" s="19" t="s">
        <v>56</v>
      </c>
      <c r="I38" s="19" t="s">
        <v>56</v>
      </c>
      <c r="J38" s="19" t="s">
        <v>56</v>
      </c>
      <c r="K38" s="155">
        <f t="shared" si="0"/>
        <v>9</v>
      </c>
      <c r="L38" s="167"/>
      <c r="M38" s="167"/>
      <c r="N38" s="167"/>
      <c r="O38" s="167"/>
      <c r="P38" s="167"/>
      <c r="Q38" s="167"/>
      <c r="R38" s="167"/>
      <c r="S38" s="167"/>
      <c r="T38" s="208"/>
      <c r="U38" s="208"/>
    </row>
    <row r="39" spans="1:37" s="209" customFormat="1" ht="12.75" customHeight="1">
      <c r="A39" s="226">
        <v>380</v>
      </c>
      <c r="B39" s="60" t="s">
        <v>152</v>
      </c>
      <c r="C39" s="19">
        <v>33</v>
      </c>
      <c r="D39" s="19">
        <v>56</v>
      </c>
      <c r="E39" s="19">
        <v>79</v>
      </c>
      <c r="F39" s="19">
        <v>50</v>
      </c>
      <c r="G39" s="19">
        <v>40</v>
      </c>
      <c r="H39" s="19">
        <v>2</v>
      </c>
      <c r="I39" s="19">
        <v>4</v>
      </c>
      <c r="J39" s="19" t="s">
        <v>56</v>
      </c>
      <c r="K39" s="155">
        <f t="shared" si="0"/>
        <v>264</v>
      </c>
      <c r="L39" s="167"/>
      <c r="M39" s="167"/>
      <c r="N39" s="167"/>
      <c r="O39" s="167"/>
      <c r="P39" s="167"/>
      <c r="Q39" s="167"/>
      <c r="R39" s="167"/>
      <c r="S39" s="167"/>
      <c r="T39" s="208"/>
      <c r="U39" s="208"/>
    </row>
    <row r="40" spans="1:37" s="209" customFormat="1" ht="12.75" customHeight="1">
      <c r="A40" s="226">
        <v>381</v>
      </c>
      <c r="B40" s="60" t="s">
        <v>153</v>
      </c>
      <c r="C40" s="19">
        <v>6</v>
      </c>
      <c r="D40" s="19">
        <v>1</v>
      </c>
      <c r="E40" s="19">
        <v>18</v>
      </c>
      <c r="F40" s="19">
        <v>12</v>
      </c>
      <c r="G40" s="19">
        <v>12</v>
      </c>
      <c r="H40" s="19" t="s">
        <v>56</v>
      </c>
      <c r="I40" s="19" t="s">
        <v>56</v>
      </c>
      <c r="J40" s="19" t="s">
        <v>56</v>
      </c>
      <c r="K40" s="155">
        <f t="shared" si="0"/>
        <v>49</v>
      </c>
      <c r="L40" s="167"/>
      <c r="M40" s="167"/>
      <c r="N40" s="167"/>
      <c r="O40" s="167"/>
      <c r="P40" s="167"/>
      <c r="Q40" s="167"/>
      <c r="R40" s="167"/>
      <c r="S40" s="167"/>
      <c r="T40" s="208"/>
      <c r="U40" s="208"/>
    </row>
    <row r="41" spans="1:37" s="209" customFormat="1" ht="12.75" customHeight="1">
      <c r="A41" s="226">
        <v>382</v>
      </c>
      <c r="B41" s="60" t="s">
        <v>154</v>
      </c>
      <c r="C41" s="19">
        <v>5</v>
      </c>
      <c r="D41" s="19">
        <v>8</v>
      </c>
      <c r="E41" s="19">
        <v>6</v>
      </c>
      <c r="F41" s="19" t="s">
        <v>56</v>
      </c>
      <c r="G41" s="19">
        <v>1</v>
      </c>
      <c r="H41" s="19" t="s">
        <v>56</v>
      </c>
      <c r="I41" s="19">
        <v>1</v>
      </c>
      <c r="J41" s="19" t="s">
        <v>56</v>
      </c>
      <c r="K41" s="155">
        <f t="shared" si="0"/>
        <v>21</v>
      </c>
      <c r="L41" s="167"/>
      <c r="M41" s="167"/>
      <c r="N41" s="167"/>
      <c r="O41" s="167"/>
      <c r="P41" s="167"/>
      <c r="Q41" s="167"/>
      <c r="R41" s="167"/>
      <c r="S41" s="167"/>
    </row>
    <row r="42" spans="1:37" s="209" customFormat="1" ht="12.75" customHeight="1">
      <c r="A42" s="226">
        <v>428</v>
      </c>
      <c r="B42" s="60" t="s">
        <v>155</v>
      </c>
      <c r="C42" s="19">
        <v>1</v>
      </c>
      <c r="D42" s="19" t="s">
        <v>56</v>
      </c>
      <c r="E42" s="19">
        <v>3</v>
      </c>
      <c r="F42" s="19">
        <v>1</v>
      </c>
      <c r="G42" s="19">
        <v>3</v>
      </c>
      <c r="H42" s="19" t="s">
        <v>56</v>
      </c>
      <c r="I42" s="19" t="s">
        <v>56</v>
      </c>
      <c r="J42" s="19" t="s">
        <v>56</v>
      </c>
      <c r="K42" s="155">
        <f t="shared" si="0"/>
        <v>8</v>
      </c>
      <c r="L42" s="167"/>
      <c r="M42" s="167"/>
      <c r="N42" s="167"/>
      <c r="O42" s="167"/>
      <c r="P42" s="167"/>
      <c r="Q42" s="167"/>
      <c r="R42" s="167"/>
      <c r="S42" s="167"/>
      <c r="T42" s="208"/>
      <c r="U42" s="208"/>
    </row>
    <row r="43" spans="1:37" s="209" customFormat="1" ht="12.75" customHeight="1">
      <c r="A43" s="226">
        <v>461</v>
      </c>
      <c r="B43" s="60" t="s">
        <v>156</v>
      </c>
      <c r="C43" s="19">
        <v>3</v>
      </c>
      <c r="D43" s="19">
        <v>2</v>
      </c>
      <c r="E43" s="19">
        <v>4</v>
      </c>
      <c r="F43" s="19">
        <v>1</v>
      </c>
      <c r="G43" s="19">
        <v>4</v>
      </c>
      <c r="H43" s="19" t="s">
        <v>56</v>
      </c>
      <c r="I43" s="19" t="s">
        <v>56</v>
      </c>
      <c r="J43" s="19" t="s">
        <v>56</v>
      </c>
      <c r="K43" s="155">
        <f t="shared" si="0"/>
        <v>14</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6">
        <v>480</v>
      </c>
      <c r="B44" s="60" t="s">
        <v>157</v>
      </c>
      <c r="C44" s="19">
        <v>13</v>
      </c>
      <c r="D44" s="19">
        <v>14</v>
      </c>
      <c r="E44" s="19">
        <v>21</v>
      </c>
      <c r="F44" s="19">
        <v>15</v>
      </c>
      <c r="G44" s="19">
        <v>11</v>
      </c>
      <c r="H44" s="19" t="s">
        <v>56</v>
      </c>
      <c r="I44" s="19" t="s">
        <v>56</v>
      </c>
      <c r="J44" s="19" t="s">
        <v>56</v>
      </c>
      <c r="K44" s="155">
        <f t="shared" si="0"/>
        <v>74</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6">
        <v>481</v>
      </c>
      <c r="B45" s="60" t="s">
        <v>158</v>
      </c>
      <c r="C45" s="19" t="s">
        <v>56</v>
      </c>
      <c r="D45" s="19" t="s">
        <v>56</v>
      </c>
      <c r="E45" s="19" t="s">
        <v>56</v>
      </c>
      <c r="F45" s="19">
        <v>1</v>
      </c>
      <c r="G45" s="19">
        <v>2</v>
      </c>
      <c r="H45" s="19" t="s">
        <v>56</v>
      </c>
      <c r="I45" s="19" t="s">
        <v>56</v>
      </c>
      <c r="J45" s="19" t="s">
        <v>56</v>
      </c>
      <c r="K45" s="155">
        <f t="shared" si="0"/>
        <v>3</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6">
        <v>482</v>
      </c>
      <c r="B46" s="60" t="s">
        <v>159</v>
      </c>
      <c r="C46" s="19" t="s">
        <v>56</v>
      </c>
      <c r="D46" s="19" t="s">
        <v>56</v>
      </c>
      <c r="E46" s="19">
        <v>1</v>
      </c>
      <c r="F46" s="19">
        <v>3</v>
      </c>
      <c r="G46" s="19">
        <v>1</v>
      </c>
      <c r="H46" s="19" t="s">
        <v>56</v>
      </c>
      <c r="I46" s="19" t="s">
        <v>56</v>
      </c>
      <c r="J46" s="19" t="s">
        <v>56</v>
      </c>
      <c r="K46" s="155">
        <f t="shared" si="0"/>
        <v>5</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6">
        <v>483</v>
      </c>
      <c r="B47" s="60" t="s">
        <v>160</v>
      </c>
      <c r="C47" s="19">
        <v>12</v>
      </c>
      <c r="D47" s="19">
        <v>2</v>
      </c>
      <c r="E47" s="19">
        <v>9</v>
      </c>
      <c r="F47" s="19">
        <v>9</v>
      </c>
      <c r="G47" s="19">
        <v>4</v>
      </c>
      <c r="H47" s="19" t="s">
        <v>56</v>
      </c>
      <c r="I47" s="19" t="s">
        <v>56</v>
      </c>
      <c r="J47" s="19" t="s">
        <v>56</v>
      </c>
      <c r="K47" s="155">
        <f t="shared" si="0"/>
        <v>36</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6">
        <v>484</v>
      </c>
      <c r="B48" s="60" t="s">
        <v>161</v>
      </c>
      <c r="C48" s="19">
        <v>34</v>
      </c>
      <c r="D48" s="19">
        <v>16</v>
      </c>
      <c r="E48" s="19">
        <v>25</v>
      </c>
      <c r="F48" s="19">
        <v>17</v>
      </c>
      <c r="G48" s="19">
        <v>22</v>
      </c>
      <c r="H48" s="19" t="s">
        <v>56</v>
      </c>
      <c r="I48" s="19" t="s">
        <v>56</v>
      </c>
      <c r="J48" s="19" t="s">
        <v>56</v>
      </c>
      <c r="K48" s="155">
        <f t="shared" si="0"/>
        <v>114</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6">
        <v>486</v>
      </c>
      <c r="B49" s="60" t="s">
        <v>162</v>
      </c>
      <c r="C49" s="19">
        <v>11</v>
      </c>
      <c r="D49" s="19">
        <v>5</v>
      </c>
      <c r="E49" s="19">
        <v>11</v>
      </c>
      <c r="F49" s="19">
        <v>12</v>
      </c>
      <c r="G49" s="19">
        <v>4</v>
      </c>
      <c r="H49" s="19" t="s">
        <v>56</v>
      </c>
      <c r="I49" s="19" t="s">
        <v>56</v>
      </c>
      <c r="J49" s="19" t="s">
        <v>56</v>
      </c>
      <c r="K49" s="155">
        <f t="shared" si="0"/>
        <v>43</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6">
        <v>488</v>
      </c>
      <c r="B50" s="60" t="s">
        <v>163</v>
      </c>
      <c r="C50" s="19" t="s">
        <v>56</v>
      </c>
      <c r="D50" s="19">
        <v>2</v>
      </c>
      <c r="E50" s="19">
        <v>7</v>
      </c>
      <c r="F50" s="19">
        <v>1</v>
      </c>
      <c r="G50" s="19">
        <v>3</v>
      </c>
      <c r="H50" s="19" t="s">
        <v>56</v>
      </c>
      <c r="I50" s="19" t="s">
        <v>56</v>
      </c>
      <c r="J50" s="19" t="s">
        <v>56</v>
      </c>
      <c r="K50" s="155">
        <f t="shared" si="0"/>
        <v>13</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6">
        <v>509</v>
      </c>
      <c r="B51" s="60" t="s">
        <v>164</v>
      </c>
      <c r="C51" s="19">
        <v>1</v>
      </c>
      <c r="D51" s="19" t="s">
        <v>56</v>
      </c>
      <c r="E51" s="19" t="s">
        <v>56</v>
      </c>
      <c r="F51" s="19">
        <v>1</v>
      </c>
      <c r="G51" s="19" t="s">
        <v>56</v>
      </c>
      <c r="H51" s="19" t="s">
        <v>56</v>
      </c>
      <c r="I51" s="19" t="s">
        <v>56</v>
      </c>
      <c r="J51" s="19" t="s">
        <v>56</v>
      </c>
      <c r="K51" s="155">
        <f t="shared" si="0"/>
        <v>2</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6">
        <v>512</v>
      </c>
      <c r="B52" s="60" t="s">
        <v>165</v>
      </c>
      <c r="C52" s="19">
        <v>1</v>
      </c>
      <c r="D52" s="19" t="s">
        <v>56</v>
      </c>
      <c r="E52" s="19">
        <v>1</v>
      </c>
      <c r="F52" s="19" t="s">
        <v>56</v>
      </c>
      <c r="G52" s="19" t="s">
        <v>56</v>
      </c>
      <c r="H52" s="19">
        <v>1</v>
      </c>
      <c r="I52" s="19" t="s">
        <v>56</v>
      </c>
      <c r="J52" s="19" t="s">
        <v>56</v>
      </c>
      <c r="K52" s="155">
        <f t="shared" si="0"/>
        <v>3</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6">
        <v>513</v>
      </c>
      <c r="B53" s="60" t="s">
        <v>166</v>
      </c>
      <c r="C53" s="19">
        <v>2</v>
      </c>
      <c r="D53" s="19">
        <v>1</v>
      </c>
      <c r="E53" s="19">
        <v>5</v>
      </c>
      <c r="F53" s="19" t="s">
        <v>56</v>
      </c>
      <c r="G53" s="19" t="s">
        <v>56</v>
      </c>
      <c r="H53" s="19" t="s">
        <v>56</v>
      </c>
      <c r="I53" s="19" t="s">
        <v>56</v>
      </c>
      <c r="J53" s="19" t="s">
        <v>56</v>
      </c>
      <c r="K53" s="155">
        <f t="shared" si="0"/>
        <v>8</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6">
        <v>560</v>
      </c>
      <c r="B54" s="60" t="s">
        <v>167</v>
      </c>
      <c r="C54" s="19" t="s">
        <v>56</v>
      </c>
      <c r="D54" s="19" t="s">
        <v>56</v>
      </c>
      <c r="E54" s="19">
        <v>4</v>
      </c>
      <c r="F54" s="19">
        <v>3</v>
      </c>
      <c r="G54" s="19" t="s">
        <v>56</v>
      </c>
      <c r="H54" s="19" t="s">
        <v>56</v>
      </c>
      <c r="I54" s="19" t="s">
        <v>56</v>
      </c>
      <c r="J54" s="19" t="s">
        <v>56</v>
      </c>
      <c r="K54" s="155">
        <f t="shared" si="0"/>
        <v>7</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6">
        <v>561</v>
      </c>
      <c r="B55" s="60" t="s">
        <v>168</v>
      </c>
      <c r="C55" s="19" t="s">
        <v>56</v>
      </c>
      <c r="D55" s="19">
        <v>3</v>
      </c>
      <c r="E55" s="19">
        <v>5</v>
      </c>
      <c r="F55" s="19">
        <v>1</v>
      </c>
      <c r="G55" s="19" t="s">
        <v>56</v>
      </c>
      <c r="H55" s="19" t="s">
        <v>56</v>
      </c>
      <c r="I55" s="19" t="s">
        <v>56</v>
      </c>
      <c r="J55" s="19" t="s">
        <v>56</v>
      </c>
      <c r="K55" s="155">
        <f t="shared" si="0"/>
        <v>9</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6">
        <v>562</v>
      </c>
      <c r="B56" s="60" t="s">
        <v>169</v>
      </c>
      <c r="C56" s="19">
        <v>3</v>
      </c>
      <c r="D56" s="19">
        <v>1</v>
      </c>
      <c r="E56" s="19">
        <v>6</v>
      </c>
      <c r="F56" s="19" t="s">
        <v>56</v>
      </c>
      <c r="G56" s="19">
        <v>2</v>
      </c>
      <c r="H56" s="19" t="s">
        <v>56</v>
      </c>
      <c r="I56" s="19" t="s">
        <v>56</v>
      </c>
      <c r="J56" s="19" t="s">
        <v>56</v>
      </c>
      <c r="K56" s="155">
        <f t="shared" si="0"/>
        <v>12</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6">
        <v>563</v>
      </c>
      <c r="B57" s="60" t="s">
        <v>170</v>
      </c>
      <c r="C57" s="19">
        <v>1</v>
      </c>
      <c r="D57" s="19" t="s">
        <v>56</v>
      </c>
      <c r="E57" s="19">
        <v>1</v>
      </c>
      <c r="F57" s="19">
        <v>2</v>
      </c>
      <c r="G57" s="19">
        <v>1</v>
      </c>
      <c r="H57" s="19" t="s">
        <v>56</v>
      </c>
      <c r="I57" s="19" t="s">
        <v>56</v>
      </c>
      <c r="J57" s="19" t="s">
        <v>56</v>
      </c>
      <c r="K57" s="155">
        <f t="shared" si="0"/>
        <v>5</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6">
        <v>580</v>
      </c>
      <c r="B58" s="60" t="s">
        <v>171</v>
      </c>
      <c r="C58" s="19">
        <v>48</v>
      </c>
      <c r="D58" s="19">
        <v>12</v>
      </c>
      <c r="E58" s="19">
        <v>86</v>
      </c>
      <c r="F58" s="19">
        <v>35</v>
      </c>
      <c r="G58" s="19">
        <v>53</v>
      </c>
      <c r="H58" s="19">
        <v>2</v>
      </c>
      <c r="I58" s="19">
        <v>2</v>
      </c>
      <c r="J58" s="19" t="s">
        <v>56</v>
      </c>
      <c r="K58" s="155">
        <f t="shared" si="0"/>
        <v>238</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6">
        <v>581</v>
      </c>
      <c r="B59" s="60" t="s">
        <v>172</v>
      </c>
      <c r="C59" s="19">
        <v>44</v>
      </c>
      <c r="D59" s="19">
        <v>37</v>
      </c>
      <c r="E59" s="19">
        <v>35</v>
      </c>
      <c r="F59" s="19">
        <v>20</v>
      </c>
      <c r="G59" s="19">
        <v>18</v>
      </c>
      <c r="H59" s="19">
        <v>1</v>
      </c>
      <c r="I59" s="19" t="s">
        <v>56</v>
      </c>
      <c r="J59" s="19" t="s">
        <v>56</v>
      </c>
      <c r="K59" s="155">
        <f t="shared" si="0"/>
        <v>155</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6">
        <v>582</v>
      </c>
      <c r="B60" s="60" t="s">
        <v>173</v>
      </c>
      <c r="C60" s="19">
        <v>2</v>
      </c>
      <c r="D60" s="19" t="s">
        <v>56</v>
      </c>
      <c r="E60" s="19">
        <v>6</v>
      </c>
      <c r="F60" s="19">
        <v>1</v>
      </c>
      <c r="G60" s="19">
        <v>1</v>
      </c>
      <c r="H60" s="19" t="s">
        <v>56</v>
      </c>
      <c r="I60" s="19" t="s">
        <v>56</v>
      </c>
      <c r="J60" s="19" t="s">
        <v>56</v>
      </c>
      <c r="K60" s="155">
        <f t="shared" si="0"/>
        <v>10</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6">
        <v>583</v>
      </c>
      <c r="B61" s="60" t="s">
        <v>174</v>
      </c>
      <c r="C61" s="19">
        <v>9</v>
      </c>
      <c r="D61" s="19">
        <v>6</v>
      </c>
      <c r="E61" s="19">
        <v>10</v>
      </c>
      <c r="F61" s="19">
        <v>6</v>
      </c>
      <c r="G61" s="19">
        <v>4</v>
      </c>
      <c r="H61" s="19" t="s">
        <v>56</v>
      </c>
      <c r="I61" s="19">
        <v>3</v>
      </c>
      <c r="J61" s="19" t="s">
        <v>56</v>
      </c>
      <c r="K61" s="155">
        <f t="shared" si="0"/>
        <v>38</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6">
        <v>584</v>
      </c>
      <c r="B62" s="60" t="s">
        <v>175</v>
      </c>
      <c r="C62" s="19">
        <v>2</v>
      </c>
      <c r="D62" s="19">
        <v>1</v>
      </c>
      <c r="E62" s="19">
        <v>3</v>
      </c>
      <c r="F62" s="19">
        <v>1</v>
      </c>
      <c r="G62" s="19">
        <v>1</v>
      </c>
      <c r="H62" s="19" t="s">
        <v>56</v>
      </c>
      <c r="I62" s="19" t="s">
        <v>56</v>
      </c>
      <c r="J62" s="19" t="s">
        <v>56</v>
      </c>
      <c r="K62" s="155">
        <f t="shared" si="0"/>
        <v>8</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6">
        <v>586</v>
      </c>
      <c r="B63" s="60" t="s">
        <v>176</v>
      </c>
      <c r="C63" s="19">
        <v>2</v>
      </c>
      <c r="D63" s="19">
        <v>1</v>
      </c>
      <c r="E63" s="19">
        <v>15</v>
      </c>
      <c r="F63" s="19">
        <v>6</v>
      </c>
      <c r="G63" s="19">
        <v>4</v>
      </c>
      <c r="H63" s="19" t="s">
        <v>56</v>
      </c>
      <c r="I63" s="19" t="s">
        <v>56</v>
      </c>
      <c r="J63" s="19" t="s">
        <v>56</v>
      </c>
      <c r="K63" s="155">
        <f t="shared" si="0"/>
        <v>28</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6">
        <v>604</v>
      </c>
      <c r="B64" s="60" t="s">
        <v>177</v>
      </c>
      <c r="C64" s="19">
        <v>1</v>
      </c>
      <c r="D64" s="19" t="s">
        <v>56</v>
      </c>
      <c r="E64" s="19" t="s">
        <v>56</v>
      </c>
      <c r="F64" s="19" t="s">
        <v>56</v>
      </c>
      <c r="G64" s="19" t="s">
        <v>56</v>
      </c>
      <c r="H64" s="19">
        <v>1</v>
      </c>
      <c r="I64" s="19" t="s">
        <v>56</v>
      </c>
      <c r="J64" s="19" t="s">
        <v>56</v>
      </c>
      <c r="K64" s="155">
        <f t="shared" si="0"/>
        <v>2</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6">
        <v>617</v>
      </c>
      <c r="B65" s="60" t="s">
        <v>178</v>
      </c>
      <c r="C65" s="19">
        <v>3</v>
      </c>
      <c r="D65" s="19">
        <v>3</v>
      </c>
      <c r="E65" s="19">
        <v>1</v>
      </c>
      <c r="F65" s="19" t="s">
        <v>56</v>
      </c>
      <c r="G65" s="19">
        <v>3</v>
      </c>
      <c r="H65" s="19" t="s">
        <v>56</v>
      </c>
      <c r="I65" s="19" t="s">
        <v>56</v>
      </c>
      <c r="J65" s="19" t="s">
        <v>56</v>
      </c>
      <c r="K65" s="155">
        <f t="shared" si="0"/>
        <v>10</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6">
        <v>642</v>
      </c>
      <c r="B66" s="60" t="s">
        <v>179</v>
      </c>
      <c r="C66" s="19" t="s">
        <v>56</v>
      </c>
      <c r="D66" s="19" t="s">
        <v>56</v>
      </c>
      <c r="E66" s="19">
        <v>5</v>
      </c>
      <c r="F66" s="19" t="s">
        <v>56</v>
      </c>
      <c r="G66" s="19" t="s">
        <v>56</v>
      </c>
      <c r="H66" s="19" t="s">
        <v>56</v>
      </c>
      <c r="I66" s="19" t="s">
        <v>56</v>
      </c>
      <c r="J66" s="19" t="s">
        <v>56</v>
      </c>
      <c r="K66" s="155">
        <f t="shared" si="0"/>
        <v>5</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6">
        <v>643</v>
      </c>
      <c r="B67" s="60" t="s">
        <v>180</v>
      </c>
      <c r="C67" s="19">
        <v>1</v>
      </c>
      <c r="D67" s="19" t="s">
        <v>56</v>
      </c>
      <c r="E67" s="19">
        <v>4</v>
      </c>
      <c r="F67" s="19">
        <v>2</v>
      </c>
      <c r="G67" s="19">
        <v>3</v>
      </c>
      <c r="H67" s="19">
        <v>1</v>
      </c>
      <c r="I67" s="19" t="s">
        <v>56</v>
      </c>
      <c r="J67" s="19" t="s">
        <v>56</v>
      </c>
      <c r="K67" s="155">
        <f t="shared" si="0"/>
        <v>11</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6">
        <v>662</v>
      </c>
      <c r="B68" s="60" t="s">
        <v>181</v>
      </c>
      <c r="C68" s="19">
        <v>4</v>
      </c>
      <c r="D68" s="19">
        <v>1</v>
      </c>
      <c r="E68" s="19">
        <v>10</v>
      </c>
      <c r="F68" s="19">
        <v>2</v>
      </c>
      <c r="G68" s="19">
        <v>9</v>
      </c>
      <c r="H68" s="19">
        <v>1</v>
      </c>
      <c r="I68" s="19" t="s">
        <v>56</v>
      </c>
      <c r="J68" s="19" t="s">
        <v>56</v>
      </c>
      <c r="K68" s="155">
        <f t="shared" si="0"/>
        <v>27</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6">
        <v>665</v>
      </c>
      <c r="B69" s="60" t="s">
        <v>182</v>
      </c>
      <c r="C69" s="19">
        <v>1</v>
      </c>
      <c r="D69" s="19" t="s">
        <v>56</v>
      </c>
      <c r="E69" s="19">
        <v>2</v>
      </c>
      <c r="F69" s="19">
        <v>2</v>
      </c>
      <c r="G69" s="19">
        <v>7</v>
      </c>
      <c r="H69" s="19">
        <v>2</v>
      </c>
      <c r="I69" s="19" t="s">
        <v>56</v>
      </c>
      <c r="J69" s="19" t="s">
        <v>56</v>
      </c>
      <c r="K69" s="155">
        <f t="shared" si="0"/>
        <v>14</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6">
        <v>680</v>
      </c>
      <c r="B70" s="60" t="s">
        <v>183</v>
      </c>
      <c r="C70" s="19">
        <v>50</v>
      </c>
      <c r="D70" s="19">
        <v>10</v>
      </c>
      <c r="E70" s="19">
        <v>51</v>
      </c>
      <c r="F70" s="19">
        <v>48</v>
      </c>
      <c r="G70" s="19">
        <v>37</v>
      </c>
      <c r="H70" s="19">
        <v>1</v>
      </c>
      <c r="I70" s="19" t="s">
        <v>56</v>
      </c>
      <c r="J70" s="19" t="s">
        <v>56</v>
      </c>
      <c r="K70" s="155">
        <f t="shared" si="0"/>
        <v>197</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6">
        <v>682</v>
      </c>
      <c r="B71" s="60" t="s">
        <v>184</v>
      </c>
      <c r="C71" s="19">
        <v>6</v>
      </c>
      <c r="D71" s="19">
        <v>3</v>
      </c>
      <c r="E71" s="19">
        <v>4</v>
      </c>
      <c r="F71" s="19">
        <v>1</v>
      </c>
      <c r="G71" s="19">
        <v>4</v>
      </c>
      <c r="H71" s="19" t="s">
        <v>56</v>
      </c>
      <c r="I71" s="19" t="s">
        <v>56</v>
      </c>
      <c r="J71" s="19" t="s">
        <v>56</v>
      </c>
      <c r="K71" s="155">
        <f t="shared" si="0"/>
        <v>18</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6">
        <v>683</v>
      </c>
      <c r="B72" s="60" t="s">
        <v>185</v>
      </c>
      <c r="C72" s="19">
        <v>25</v>
      </c>
      <c r="D72" s="19">
        <v>16</v>
      </c>
      <c r="E72" s="19">
        <v>15</v>
      </c>
      <c r="F72" s="19" t="s">
        <v>56</v>
      </c>
      <c r="G72" s="19">
        <v>14</v>
      </c>
      <c r="H72" s="19" t="s">
        <v>56</v>
      </c>
      <c r="I72" s="19">
        <v>3</v>
      </c>
      <c r="J72" s="19" t="s">
        <v>56</v>
      </c>
      <c r="K72" s="155">
        <f t="shared" si="0"/>
        <v>73</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6">
        <v>684</v>
      </c>
      <c r="B73" s="60" t="s">
        <v>186</v>
      </c>
      <c r="C73" s="19">
        <v>1</v>
      </c>
      <c r="D73" s="19">
        <v>3</v>
      </c>
      <c r="E73" s="19">
        <v>2</v>
      </c>
      <c r="F73" s="19">
        <v>1</v>
      </c>
      <c r="G73" s="19" t="s">
        <v>56</v>
      </c>
      <c r="H73" s="19" t="s">
        <v>56</v>
      </c>
      <c r="I73" s="19" t="s">
        <v>56</v>
      </c>
      <c r="J73" s="19" t="s">
        <v>56</v>
      </c>
      <c r="K73" s="155">
        <f t="shared" ref="K73:K136" si="1">SUM(C73:J73)</f>
        <v>7</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6">
        <v>685</v>
      </c>
      <c r="B74" s="60" t="s">
        <v>187</v>
      </c>
      <c r="C74" s="19">
        <v>8</v>
      </c>
      <c r="D74" s="19">
        <v>5</v>
      </c>
      <c r="E74" s="19">
        <v>12</v>
      </c>
      <c r="F74" s="19">
        <v>10</v>
      </c>
      <c r="G74" s="19">
        <v>3</v>
      </c>
      <c r="H74" s="19" t="s">
        <v>56</v>
      </c>
      <c r="I74" s="19">
        <v>2</v>
      </c>
      <c r="J74" s="19" t="s">
        <v>56</v>
      </c>
      <c r="K74" s="155">
        <f t="shared" si="1"/>
        <v>40</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6">
        <v>686</v>
      </c>
      <c r="B75" s="60" t="s">
        <v>188</v>
      </c>
      <c r="C75" s="19">
        <v>1</v>
      </c>
      <c r="D75" s="19">
        <v>3</v>
      </c>
      <c r="E75" s="19">
        <v>5</v>
      </c>
      <c r="F75" s="19">
        <v>1</v>
      </c>
      <c r="G75" s="19" t="s">
        <v>56</v>
      </c>
      <c r="H75" s="19">
        <v>2</v>
      </c>
      <c r="I75" s="19">
        <v>3</v>
      </c>
      <c r="J75" s="19" t="s">
        <v>56</v>
      </c>
      <c r="K75" s="155">
        <f t="shared" si="1"/>
        <v>15</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6">
        <v>687</v>
      </c>
      <c r="B76" s="60" t="s">
        <v>189</v>
      </c>
      <c r="C76" s="19">
        <v>6</v>
      </c>
      <c r="D76" s="19" t="s">
        <v>56</v>
      </c>
      <c r="E76" s="19">
        <v>5</v>
      </c>
      <c r="F76" s="19" t="s">
        <v>56</v>
      </c>
      <c r="G76" s="19">
        <v>5</v>
      </c>
      <c r="H76" s="19">
        <v>1</v>
      </c>
      <c r="I76" s="19" t="s">
        <v>56</v>
      </c>
      <c r="J76" s="19" t="s">
        <v>56</v>
      </c>
      <c r="K76" s="155">
        <f t="shared" si="1"/>
        <v>17</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6">
        <v>760</v>
      </c>
      <c r="B77" s="60" t="s">
        <v>190</v>
      </c>
      <c r="C77" s="19">
        <v>5</v>
      </c>
      <c r="D77" s="19">
        <v>4</v>
      </c>
      <c r="E77" s="19">
        <v>2</v>
      </c>
      <c r="F77" s="19" t="s">
        <v>56</v>
      </c>
      <c r="G77" s="19">
        <v>5</v>
      </c>
      <c r="H77" s="19" t="s">
        <v>56</v>
      </c>
      <c r="I77" s="19" t="s">
        <v>56</v>
      </c>
      <c r="J77" s="19" t="s">
        <v>56</v>
      </c>
      <c r="K77" s="155">
        <f t="shared" si="1"/>
        <v>16</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6">
        <v>761</v>
      </c>
      <c r="B78" s="60" t="s">
        <v>191</v>
      </c>
      <c r="C78" s="19">
        <v>2</v>
      </c>
      <c r="D78" s="19">
        <v>2</v>
      </c>
      <c r="E78" s="19">
        <v>1</v>
      </c>
      <c r="F78" s="19">
        <v>1</v>
      </c>
      <c r="G78" s="19" t="s">
        <v>56</v>
      </c>
      <c r="H78" s="19" t="s">
        <v>56</v>
      </c>
      <c r="I78" s="19" t="s">
        <v>56</v>
      </c>
      <c r="J78" s="19" t="s">
        <v>56</v>
      </c>
      <c r="K78" s="155">
        <f t="shared" si="1"/>
        <v>6</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6">
        <v>763</v>
      </c>
      <c r="B79" s="60" t="s">
        <v>192</v>
      </c>
      <c r="C79" s="19">
        <v>2</v>
      </c>
      <c r="D79" s="19" t="s">
        <v>56</v>
      </c>
      <c r="E79" s="19" t="s">
        <v>56</v>
      </c>
      <c r="F79" s="19">
        <v>1</v>
      </c>
      <c r="G79" s="19">
        <v>1</v>
      </c>
      <c r="H79" s="19" t="s">
        <v>56</v>
      </c>
      <c r="I79" s="19" t="s">
        <v>56</v>
      </c>
      <c r="J79" s="19" t="s">
        <v>56</v>
      </c>
      <c r="K79" s="155">
        <f t="shared" si="1"/>
        <v>4</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6">
        <v>764</v>
      </c>
      <c r="B80" s="60" t="s">
        <v>193</v>
      </c>
      <c r="C80" s="19">
        <v>1</v>
      </c>
      <c r="D80" s="19" t="s">
        <v>56</v>
      </c>
      <c r="E80" s="19">
        <v>8</v>
      </c>
      <c r="F80" s="19">
        <v>3</v>
      </c>
      <c r="G80" s="19">
        <v>5</v>
      </c>
      <c r="H80" s="19" t="s">
        <v>56</v>
      </c>
      <c r="I80" s="19" t="s">
        <v>56</v>
      </c>
      <c r="J80" s="19" t="s">
        <v>56</v>
      </c>
      <c r="K80" s="155">
        <f t="shared" si="1"/>
        <v>17</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6">
        <v>765</v>
      </c>
      <c r="B81" s="60" t="s">
        <v>194</v>
      </c>
      <c r="C81" s="19">
        <v>8</v>
      </c>
      <c r="D81" s="19">
        <v>4</v>
      </c>
      <c r="E81" s="19">
        <v>4</v>
      </c>
      <c r="F81" s="19">
        <v>4</v>
      </c>
      <c r="G81" s="19">
        <v>8</v>
      </c>
      <c r="H81" s="19" t="s">
        <v>56</v>
      </c>
      <c r="I81" s="19" t="s">
        <v>56</v>
      </c>
      <c r="J81" s="19" t="s">
        <v>56</v>
      </c>
      <c r="K81" s="155">
        <f t="shared" si="1"/>
        <v>28</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6">
        <v>767</v>
      </c>
      <c r="B82" s="60" t="s">
        <v>195</v>
      </c>
      <c r="C82" s="19">
        <v>2</v>
      </c>
      <c r="D82" s="19">
        <v>2</v>
      </c>
      <c r="E82" s="19">
        <v>3</v>
      </c>
      <c r="F82" s="19" t="s">
        <v>56</v>
      </c>
      <c r="G82" s="19" t="s">
        <v>56</v>
      </c>
      <c r="H82" s="19" t="s">
        <v>56</v>
      </c>
      <c r="I82" s="19" t="s">
        <v>56</v>
      </c>
      <c r="J82" s="19" t="s">
        <v>56</v>
      </c>
      <c r="K82" s="155">
        <f t="shared" si="1"/>
        <v>7</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6">
        <v>780</v>
      </c>
      <c r="B83" s="60" t="s">
        <v>196</v>
      </c>
      <c r="C83" s="19">
        <v>40</v>
      </c>
      <c r="D83" s="19">
        <v>14</v>
      </c>
      <c r="E83" s="19">
        <v>36</v>
      </c>
      <c r="F83" s="19">
        <v>17</v>
      </c>
      <c r="G83" s="19">
        <v>20</v>
      </c>
      <c r="H83" s="19">
        <v>3</v>
      </c>
      <c r="I83" s="19">
        <v>5</v>
      </c>
      <c r="J83" s="19" t="s">
        <v>56</v>
      </c>
      <c r="K83" s="155">
        <f t="shared" si="1"/>
        <v>135</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6">
        <v>781</v>
      </c>
      <c r="B84" s="60" t="s">
        <v>197</v>
      </c>
      <c r="C84" s="19">
        <v>14</v>
      </c>
      <c r="D84" s="19" t="s">
        <v>56</v>
      </c>
      <c r="E84" s="19">
        <v>9</v>
      </c>
      <c r="F84" s="19">
        <v>6</v>
      </c>
      <c r="G84" s="19">
        <v>3</v>
      </c>
      <c r="H84" s="19" t="s">
        <v>56</v>
      </c>
      <c r="I84" s="19" t="s">
        <v>56</v>
      </c>
      <c r="J84" s="19" t="s">
        <v>56</v>
      </c>
      <c r="K84" s="155">
        <f t="shared" si="1"/>
        <v>32</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6">
        <v>821</v>
      </c>
      <c r="B85" s="60" t="s">
        <v>423</v>
      </c>
      <c r="C85" s="19" t="s">
        <v>56</v>
      </c>
      <c r="D85" s="19" t="s">
        <v>56</v>
      </c>
      <c r="E85" s="19" t="s">
        <v>56</v>
      </c>
      <c r="F85" s="19" t="s">
        <v>56</v>
      </c>
      <c r="G85" s="19">
        <v>1</v>
      </c>
      <c r="H85" s="19" t="s">
        <v>56</v>
      </c>
      <c r="I85" s="19" t="s">
        <v>56</v>
      </c>
      <c r="J85" s="19" t="s">
        <v>56</v>
      </c>
      <c r="K85" s="155">
        <f t="shared" si="1"/>
        <v>1</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6">
        <v>834</v>
      </c>
      <c r="B86" s="60" t="s">
        <v>198</v>
      </c>
      <c r="C86" s="19" t="s">
        <v>56</v>
      </c>
      <c r="D86" s="19" t="s">
        <v>56</v>
      </c>
      <c r="E86" s="19">
        <v>2</v>
      </c>
      <c r="F86" s="19" t="s">
        <v>56</v>
      </c>
      <c r="G86" s="19">
        <v>1</v>
      </c>
      <c r="H86" s="19" t="s">
        <v>56</v>
      </c>
      <c r="I86" s="19" t="s">
        <v>56</v>
      </c>
      <c r="J86" s="19" t="s">
        <v>56</v>
      </c>
      <c r="K86" s="155">
        <f t="shared" si="1"/>
        <v>3</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6">
        <v>840</v>
      </c>
      <c r="B87" s="60" t="s">
        <v>199</v>
      </c>
      <c r="C87" s="19">
        <v>2</v>
      </c>
      <c r="D87" s="19" t="s">
        <v>56</v>
      </c>
      <c r="E87" s="19">
        <v>10</v>
      </c>
      <c r="F87" s="19">
        <v>3</v>
      </c>
      <c r="G87" s="19">
        <v>4</v>
      </c>
      <c r="H87" s="19" t="s">
        <v>56</v>
      </c>
      <c r="I87" s="19" t="s">
        <v>56</v>
      </c>
      <c r="J87" s="19" t="s">
        <v>56</v>
      </c>
      <c r="K87" s="155">
        <f t="shared" si="1"/>
        <v>19</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6">
        <v>860</v>
      </c>
      <c r="B88" s="60" t="s">
        <v>200</v>
      </c>
      <c r="C88" s="19">
        <v>3</v>
      </c>
      <c r="D88" s="19">
        <v>1</v>
      </c>
      <c r="E88" s="19">
        <v>3</v>
      </c>
      <c r="F88" s="19">
        <v>1</v>
      </c>
      <c r="G88" s="19" t="s">
        <v>56</v>
      </c>
      <c r="H88" s="19" t="s">
        <v>56</v>
      </c>
      <c r="I88" s="19" t="s">
        <v>56</v>
      </c>
      <c r="J88" s="19" t="s">
        <v>56</v>
      </c>
      <c r="K88" s="155">
        <f t="shared" si="1"/>
        <v>8</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6">
        <v>861</v>
      </c>
      <c r="B89" s="60" t="s">
        <v>201</v>
      </c>
      <c r="C89" s="19">
        <v>2</v>
      </c>
      <c r="D89" s="19">
        <v>1</v>
      </c>
      <c r="E89" s="19">
        <v>2</v>
      </c>
      <c r="F89" s="19">
        <v>3</v>
      </c>
      <c r="G89" s="19" t="s">
        <v>56</v>
      </c>
      <c r="H89" s="19" t="s">
        <v>56</v>
      </c>
      <c r="I89" s="19" t="s">
        <v>56</v>
      </c>
      <c r="J89" s="19" t="s">
        <v>56</v>
      </c>
      <c r="K89" s="155">
        <f t="shared" si="1"/>
        <v>8</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6">
        <v>862</v>
      </c>
      <c r="B90" s="60" t="s">
        <v>202</v>
      </c>
      <c r="C90" s="19">
        <v>2</v>
      </c>
      <c r="D90" s="19" t="s">
        <v>56</v>
      </c>
      <c r="E90" s="19">
        <v>1</v>
      </c>
      <c r="F90" s="19">
        <v>4</v>
      </c>
      <c r="G90" s="19">
        <v>1</v>
      </c>
      <c r="H90" s="19" t="s">
        <v>56</v>
      </c>
      <c r="I90" s="19" t="s">
        <v>56</v>
      </c>
      <c r="J90" s="19" t="s">
        <v>56</v>
      </c>
      <c r="K90" s="155">
        <f t="shared" si="1"/>
        <v>8</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6">
        <v>880</v>
      </c>
      <c r="B91" s="60" t="s">
        <v>203</v>
      </c>
      <c r="C91" s="19">
        <v>69</v>
      </c>
      <c r="D91" s="19">
        <v>13</v>
      </c>
      <c r="E91" s="19">
        <v>29</v>
      </c>
      <c r="F91" s="19">
        <v>16</v>
      </c>
      <c r="G91" s="19">
        <v>17</v>
      </c>
      <c r="H91" s="19" t="s">
        <v>56</v>
      </c>
      <c r="I91" s="19">
        <v>1</v>
      </c>
      <c r="J91" s="19" t="s">
        <v>56</v>
      </c>
      <c r="K91" s="155">
        <f t="shared" si="1"/>
        <v>145</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6">
        <v>881</v>
      </c>
      <c r="B92" s="60" t="s">
        <v>204</v>
      </c>
      <c r="C92" s="19">
        <v>2</v>
      </c>
      <c r="D92" s="19">
        <v>4</v>
      </c>
      <c r="E92" s="19">
        <v>2</v>
      </c>
      <c r="F92" s="19" t="s">
        <v>56</v>
      </c>
      <c r="G92" s="19" t="s">
        <v>56</v>
      </c>
      <c r="H92" s="19" t="s">
        <v>56</v>
      </c>
      <c r="I92" s="19" t="s">
        <v>56</v>
      </c>
      <c r="J92" s="19" t="s">
        <v>56</v>
      </c>
      <c r="K92" s="155">
        <f t="shared" si="1"/>
        <v>8</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6">
        <v>882</v>
      </c>
      <c r="B93" s="60" t="s">
        <v>205</v>
      </c>
      <c r="C93" s="19">
        <v>7</v>
      </c>
      <c r="D93" s="19">
        <v>2</v>
      </c>
      <c r="E93" s="19">
        <v>2</v>
      </c>
      <c r="F93" s="19" t="s">
        <v>56</v>
      </c>
      <c r="G93" s="19">
        <v>5</v>
      </c>
      <c r="H93" s="19" t="s">
        <v>56</v>
      </c>
      <c r="I93" s="19" t="s">
        <v>56</v>
      </c>
      <c r="J93" s="19" t="s">
        <v>56</v>
      </c>
      <c r="K93" s="155">
        <f t="shared" si="1"/>
        <v>16</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6">
        <v>883</v>
      </c>
      <c r="B94" s="60" t="s">
        <v>206</v>
      </c>
      <c r="C94" s="19">
        <v>8</v>
      </c>
      <c r="D94" s="19">
        <v>3</v>
      </c>
      <c r="E94" s="19">
        <v>8</v>
      </c>
      <c r="F94" s="19">
        <v>9</v>
      </c>
      <c r="G94" s="19">
        <v>4</v>
      </c>
      <c r="H94" s="19" t="s">
        <v>56</v>
      </c>
      <c r="I94" s="19">
        <v>6</v>
      </c>
      <c r="J94" s="19" t="s">
        <v>56</v>
      </c>
      <c r="K94" s="155">
        <f t="shared" si="1"/>
        <v>38</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6">
        <v>884</v>
      </c>
      <c r="B95" s="60" t="s">
        <v>207</v>
      </c>
      <c r="C95" s="19">
        <v>16</v>
      </c>
      <c r="D95" s="19">
        <v>1</v>
      </c>
      <c r="E95" s="19">
        <v>10</v>
      </c>
      <c r="F95" s="19" t="s">
        <v>56</v>
      </c>
      <c r="G95" s="19">
        <v>7</v>
      </c>
      <c r="H95" s="19" t="s">
        <v>56</v>
      </c>
      <c r="I95" s="19" t="s">
        <v>56</v>
      </c>
      <c r="J95" s="19" t="s">
        <v>56</v>
      </c>
      <c r="K95" s="155">
        <f t="shared" si="1"/>
        <v>34</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6">
        <v>885</v>
      </c>
      <c r="B96" s="60" t="s">
        <v>208</v>
      </c>
      <c r="C96" s="19">
        <v>1</v>
      </c>
      <c r="D96" s="19" t="s">
        <v>56</v>
      </c>
      <c r="E96" s="19">
        <v>1</v>
      </c>
      <c r="F96" s="19">
        <v>3</v>
      </c>
      <c r="G96" s="19">
        <v>3</v>
      </c>
      <c r="H96" s="19" t="s">
        <v>56</v>
      </c>
      <c r="I96" s="19" t="s">
        <v>56</v>
      </c>
      <c r="J96" s="19" t="s">
        <v>56</v>
      </c>
      <c r="K96" s="155">
        <f t="shared" si="1"/>
        <v>8</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6">
        <v>980</v>
      </c>
      <c r="B97" s="60" t="s">
        <v>209</v>
      </c>
      <c r="C97" s="19">
        <v>8</v>
      </c>
      <c r="D97" s="19">
        <v>3</v>
      </c>
      <c r="E97" s="19">
        <v>14</v>
      </c>
      <c r="F97" s="19">
        <v>7</v>
      </c>
      <c r="G97" s="19">
        <v>2</v>
      </c>
      <c r="H97" s="19" t="s">
        <v>56</v>
      </c>
      <c r="I97" s="19" t="s">
        <v>56</v>
      </c>
      <c r="J97" s="19" t="s">
        <v>56</v>
      </c>
      <c r="K97" s="155">
        <f t="shared" si="1"/>
        <v>34</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6">
        <v>1060</v>
      </c>
      <c r="B98" s="60" t="s">
        <v>210</v>
      </c>
      <c r="C98" s="19">
        <v>7</v>
      </c>
      <c r="D98" s="19">
        <v>3</v>
      </c>
      <c r="E98" s="19">
        <v>3</v>
      </c>
      <c r="F98" s="19" t="s">
        <v>56</v>
      </c>
      <c r="G98" s="19">
        <v>1</v>
      </c>
      <c r="H98" s="19" t="s">
        <v>56</v>
      </c>
      <c r="I98" s="19" t="s">
        <v>56</v>
      </c>
      <c r="J98" s="19" t="s">
        <v>56</v>
      </c>
      <c r="K98" s="155">
        <f t="shared" si="1"/>
        <v>14</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6">
        <v>1080</v>
      </c>
      <c r="B99" s="60" t="s">
        <v>211</v>
      </c>
      <c r="C99" s="19">
        <v>15</v>
      </c>
      <c r="D99" s="19">
        <v>5</v>
      </c>
      <c r="E99" s="19">
        <v>30</v>
      </c>
      <c r="F99" s="19">
        <v>9</v>
      </c>
      <c r="G99" s="19">
        <v>12</v>
      </c>
      <c r="H99" s="19" t="s">
        <v>56</v>
      </c>
      <c r="I99" s="19" t="s">
        <v>56</v>
      </c>
      <c r="J99" s="19" t="s">
        <v>56</v>
      </c>
      <c r="K99" s="155">
        <f t="shared" si="1"/>
        <v>71</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6">
        <v>1081</v>
      </c>
      <c r="B100" s="60" t="s">
        <v>212</v>
      </c>
      <c r="C100" s="19">
        <v>6</v>
      </c>
      <c r="D100" s="19">
        <v>1</v>
      </c>
      <c r="E100" s="19">
        <v>10</v>
      </c>
      <c r="F100" s="19">
        <v>4</v>
      </c>
      <c r="G100" s="19">
        <v>4</v>
      </c>
      <c r="H100" s="19" t="s">
        <v>56</v>
      </c>
      <c r="I100" s="19">
        <v>3</v>
      </c>
      <c r="J100" s="19" t="s">
        <v>56</v>
      </c>
      <c r="K100" s="155">
        <f t="shared" si="1"/>
        <v>28</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6">
        <v>1082</v>
      </c>
      <c r="B101" s="60" t="s">
        <v>213</v>
      </c>
      <c r="C101" s="19">
        <v>25</v>
      </c>
      <c r="D101" s="19">
        <v>9</v>
      </c>
      <c r="E101" s="19">
        <v>3</v>
      </c>
      <c r="F101" s="19">
        <v>6</v>
      </c>
      <c r="G101" s="19">
        <v>7</v>
      </c>
      <c r="H101" s="19" t="s">
        <v>56</v>
      </c>
      <c r="I101" s="19" t="s">
        <v>56</v>
      </c>
      <c r="J101" s="19" t="s">
        <v>56</v>
      </c>
      <c r="K101" s="155">
        <f t="shared" si="1"/>
        <v>50</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6">
        <v>1083</v>
      </c>
      <c r="B102" s="60" t="s">
        <v>214</v>
      </c>
      <c r="C102" s="19">
        <v>7</v>
      </c>
      <c r="D102" s="19">
        <v>9</v>
      </c>
      <c r="E102" s="19">
        <v>6</v>
      </c>
      <c r="F102" s="19">
        <v>2</v>
      </c>
      <c r="G102" s="19">
        <v>2</v>
      </c>
      <c r="H102" s="19">
        <v>1</v>
      </c>
      <c r="I102" s="19" t="s">
        <v>56</v>
      </c>
      <c r="J102" s="19" t="s">
        <v>56</v>
      </c>
      <c r="K102" s="155">
        <f t="shared" si="1"/>
        <v>27</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6">
        <v>1214</v>
      </c>
      <c r="B103" s="60" t="s">
        <v>215</v>
      </c>
      <c r="C103" s="19">
        <v>6</v>
      </c>
      <c r="D103" s="19" t="s">
        <v>56</v>
      </c>
      <c r="E103" s="19">
        <v>3</v>
      </c>
      <c r="F103" s="19">
        <v>1</v>
      </c>
      <c r="G103" s="19">
        <v>1</v>
      </c>
      <c r="H103" s="19" t="s">
        <v>56</v>
      </c>
      <c r="I103" s="19" t="s">
        <v>56</v>
      </c>
      <c r="J103" s="19" t="s">
        <v>56</v>
      </c>
      <c r="K103" s="155">
        <f t="shared" si="1"/>
        <v>11</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6">
        <v>1230</v>
      </c>
      <c r="B104" s="60" t="s">
        <v>216</v>
      </c>
      <c r="C104" s="19">
        <v>14</v>
      </c>
      <c r="D104" s="19">
        <v>1</v>
      </c>
      <c r="E104" s="19">
        <v>11</v>
      </c>
      <c r="F104" s="19" t="s">
        <v>56</v>
      </c>
      <c r="G104" s="19">
        <v>2</v>
      </c>
      <c r="H104" s="19">
        <v>1</v>
      </c>
      <c r="I104" s="19" t="s">
        <v>56</v>
      </c>
      <c r="J104" s="19" t="s">
        <v>56</v>
      </c>
      <c r="K104" s="155">
        <f t="shared" si="1"/>
        <v>29</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6">
        <v>1231</v>
      </c>
      <c r="B105" s="60" t="s">
        <v>217</v>
      </c>
      <c r="C105" s="19">
        <v>5</v>
      </c>
      <c r="D105" s="19">
        <v>1</v>
      </c>
      <c r="E105" s="19">
        <v>2</v>
      </c>
      <c r="F105" s="19">
        <v>2</v>
      </c>
      <c r="G105" s="19">
        <v>4</v>
      </c>
      <c r="H105" s="19" t="s">
        <v>56</v>
      </c>
      <c r="I105" s="19" t="s">
        <v>56</v>
      </c>
      <c r="J105" s="19" t="s">
        <v>56</v>
      </c>
      <c r="K105" s="155">
        <f t="shared" si="1"/>
        <v>14</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6">
        <v>1233</v>
      </c>
      <c r="B106" s="60" t="s">
        <v>218</v>
      </c>
      <c r="C106" s="19">
        <v>19</v>
      </c>
      <c r="D106" s="19">
        <v>2</v>
      </c>
      <c r="E106" s="19">
        <v>26</v>
      </c>
      <c r="F106" s="19">
        <v>1</v>
      </c>
      <c r="G106" s="19">
        <v>10</v>
      </c>
      <c r="H106" s="19" t="s">
        <v>56</v>
      </c>
      <c r="I106" s="19" t="s">
        <v>56</v>
      </c>
      <c r="J106" s="19" t="s">
        <v>56</v>
      </c>
      <c r="K106" s="155">
        <f t="shared" si="1"/>
        <v>58</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6">
        <v>1256</v>
      </c>
      <c r="B107" s="60" t="s">
        <v>219</v>
      </c>
      <c r="C107" s="19">
        <v>3</v>
      </c>
      <c r="D107" s="19">
        <v>2</v>
      </c>
      <c r="E107" s="19">
        <v>4</v>
      </c>
      <c r="F107" s="19">
        <v>1</v>
      </c>
      <c r="G107" s="19">
        <v>1</v>
      </c>
      <c r="H107" s="19">
        <v>2</v>
      </c>
      <c r="I107" s="19" t="s">
        <v>56</v>
      </c>
      <c r="J107" s="19" t="s">
        <v>56</v>
      </c>
      <c r="K107" s="155">
        <f t="shared" si="1"/>
        <v>13</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6">
        <v>1257</v>
      </c>
      <c r="B108" s="60" t="s">
        <v>220</v>
      </c>
      <c r="C108" s="19">
        <v>2</v>
      </c>
      <c r="D108" s="19">
        <v>1</v>
      </c>
      <c r="E108" s="19">
        <v>2</v>
      </c>
      <c r="F108" s="19">
        <v>4</v>
      </c>
      <c r="G108" s="19" t="s">
        <v>56</v>
      </c>
      <c r="H108" s="19" t="s">
        <v>56</v>
      </c>
      <c r="I108" s="19" t="s">
        <v>56</v>
      </c>
      <c r="J108" s="19" t="s">
        <v>56</v>
      </c>
      <c r="K108" s="155">
        <f t="shared" si="1"/>
        <v>9</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6">
        <v>1260</v>
      </c>
      <c r="B109" s="60" t="s">
        <v>221</v>
      </c>
      <c r="C109" s="19">
        <v>4</v>
      </c>
      <c r="D109" s="19">
        <v>5</v>
      </c>
      <c r="E109" s="19">
        <v>4</v>
      </c>
      <c r="F109" s="19">
        <v>3</v>
      </c>
      <c r="G109" s="19" t="s">
        <v>56</v>
      </c>
      <c r="H109" s="19" t="s">
        <v>56</v>
      </c>
      <c r="I109" s="19" t="s">
        <v>56</v>
      </c>
      <c r="J109" s="19" t="s">
        <v>56</v>
      </c>
      <c r="K109" s="155">
        <f t="shared" si="1"/>
        <v>16</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6">
        <v>1261</v>
      </c>
      <c r="B110" s="60" t="s">
        <v>222</v>
      </c>
      <c r="C110" s="19">
        <v>5</v>
      </c>
      <c r="D110" s="19">
        <v>4</v>
      </c>
      <c r="E110" s="19">
        <v>20</v>
      </c>
      <c r="F110" s="19">
        <v>4</v>
      </c>
      <c r="G110" s="19">
        <v>3</v>
      </c>
      <c r="H110" s="19" t="s">
        <v>56</v>
      </c>
      <c r="I110" s="19" t="s">
        <v>56</v>
      </c>
      <c r="J110" s="19" t="s">
        <v>56</v>
      </c>
      <c r="K110" s="155">
        <f t="shared" si="1"/>
        <v>36</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6">
        <v>1262</v>
      </c>
      <c r="B111" s="60" t="s">
        <v>223</v>
      </c>
      <c r="C111" s="19">
        <v>8</v>
      </c>
      <c r="D111" s="19">
        <v>3</v>
      </c>
      <c r="E111" s="19">
        <v>8</v>
      </c>
      <c r="F111" s="19">
        <v>4</v>
      </c>
      <c r="G111" s="19">
        <v>4</v>
      </c>
      <c r="H111" s="19" t="s">
        <v>56</v>
      </c>
      <c r="I111" s="19" t="s">
        <v>56</v>
      </c>
      <c r="J111" s="19" t="s">
        <v>56</v>
      </c>
      <c r="K111" s="155">
        <f t="shared" si="1"/>
        <v>27</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6">
        <v>1263</v>
      </c>
      <c r="B112" s="60" t="s">
        <v>224</v>
      </c>
      <c r="C112" s="19">
        <v>9</v>
      </c>
      <c r="D112" s="19">
        <v>1</v>
      </c>
      <c r="E112" s="19">
        <v>9</v>
      </c>
      <c r="F112" s="19">
        <v>3</v>
      </c>
      <c r="G112" s="19">
        <v>3</v>
      </c>
      <c r="H112" s="19" t="s">
        <v>56</v>
      </c>
      <c r="I112" s="19" t="s">
        <v>56</v>
      </c>
      <c r="J112" s="19" t="s">
        <v>56</v>
      </c>
      <c r="K112" s="155">
        <f t="shared" si="1"/>
        <v>25</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6">
        <v>1264</v>
      </c>
      <c r="B113" s="60" t="s">
        <v>225</v>
      </c>
      <c r="C113" s="19">
        <v>3</v>
      </c>
      <c r="D113" s="19" t="s">
        <v>56</v>
      </c>
      <c r="E113" s="19">
        <v>2</v>
      </c>
      <c r="F113" s="19">
        <v>1</v>
      </c>
      <c r="G113" s="19">
        <v>2</v>
      </c>
      <c r="H113" s="19" t="s">
        <v>56</v>
      </c>
      <c r="I113" s="19" t="s">
        <v>56</v>
      </c>
      <c r="J113" s="19" t="s">
        <v>56</v>
      </c>
      <c r="K113" s="155">
        <f t="shared" si="1"/>
        <v>8</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6">
        <v>1265</v>
      </c>
      <c r="B114" s="60" t="s">
        <v>226</v>
      </c>
      <c r="C114" s="19">
        <v>5</v>
      </c>
      <c r="D114" s="19">
        <v>1</v>
      </c>
      <c r="E114" s="19">
        <v>1</v>
      </c>
      <c r="F114" s="19">
        <v>5</v>
      </c>
      <c r="G114" s="19">
        <v>3</v>
      </c>
      <c r="H114" s="19" t="s">
        <v>56</v>
      </c>
      <c r="I114" s="19" t="s">
        <v>56</v>
      </c>
      <c r="J114" s="19" t="s">
        <v>56</v>
      </c>
      <c r="K114" s="155">
        <f t="shared" si="1"/>
        <v>15</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6">
        <v>1266</v>
      </c>
      <c r="B115" s="60" t="s">
        <v>227</v>
      </c>
      <c r="C115" s="19">
        <v>3</v>
      </c>
      <c r="D115" s="19">
        <v>1</v>
      </c>
      <c r="E115" s="19">
        <v>2</v>
      </c>
      <c r="F115" s="19">
        <v>1</v>
      </c>
      <c r="G115" s="19">
        <v>2</v>
      </c>
      <c r="H115" s="19" t="s">
        <v>56</v>
      </c>
      <c r="I115" s="19" t="s">
        <v>56</v>
      </c>
      <c r="J115" s="19" t="s">
        <v>56</v>
      </c>
      <c r="K115" s="155">
        <f t="shared" si="1"/>
        <v>9</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6">
        <v>1267</v>
      </c>
      <c r="B116" s="60" t="s">
        <v>228</v>
      </c>
      <c r="C116" s="19">
        <v>5</v>
      </c>
      <c r="D116" s="19" t="s">
        <v>56</v>
      </c>
      <c r="E116" s="19">
        <v>5</v>
      </c>
      <c r="F116" s="19">
        <v>7</v>
      </c>
      <c r="G116" s="19">
        <v>1</v>
      </c>
      <c r="H116" s="19" t="s">
        <v>56</v>
      </c>
      <c r="I116" s="19" t="s">
        <v>56</v>
      </c>
      <c r="J116" s="19" t="s">
        <v>56</v>
      </c>
      <c r="K116" s="155">
        <f t="shared" si="1"/>
        <v>18</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6">
        <v>1270</v>
      </c>
      <c r="B117" s="60" t="s">
        <v>229</v>
      </c>
      <c r="C117" s="19">
        <v>10</v>
      </c>
      <c r="D117" s="19">
        <v>9</v>
      </c>
      <c r="E117" s="19">
        <v>4</v>
      </c>
      <c r="F117" s="19">
        <v>2</v>
      </c>
      <c r="G117" s="19">
        <v>1</v>
      </c>
      <c r="H117" s="19" t="s">
        <v>56</v>
      </c>
      <c r="I117" s="19" t="s">
        <v>56</v>
      </c>
      <c r="J117" s="19" t="s">
        <v>56</v>
      </c>
      <c r="K117" s="155">
        <f t="shared" si="1"/>
        <v>26</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6">
        <v>1272</v>
      </c>
      <c r="B118" s="60" t="s">
        <v>230</v>
      </c>
      <c r="C118" s="19" t="s">
        <v>56</v>
      </c>
      <c r="D118" s="19">
        <v>5</v>
      </c>
      <c r="E118" s="19">
        <v>4</v>
      </c>
      <c r="F118" s="19" t="s">
        <v>56</v>
      </c>
      <c r="G118" s="19" t="s">
        <v>56</v>
      </c>
      <c r="H118" s="19" t="s">
        <v>56</v>
      </c>
      <c r="I118" s="19" t="s">
        <v>56</v>
      </c>
      <c r="J118" s="19" t="s">
        <v>56</v>
      </c>
      <c r="K118" s="155">
        <f t="shared" si="1"/>
        <v>9</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6">
        <v>1273</v>
      </c>
      <c r="B119" s="60" t="s">
        <v>231</v>
      </c>
      <c r="C119" s="19">
        <v>2</v>
      </c>
      <c r="D119" s="19">
        <v>3</v>
      </c>
      <c r="E119" s="19">
        <v>1</v>
      </c>
      <c r="F119" s="19">
        <v>2</v>
      </c>
      <c r="G119" s="19">
        <v>2</v>
      </c>
      <c r="H119" s="19" t="s">
        <v>56</v>
      </c>
      <c r="I119" s="19" t="s">
        <v>56</v>
      </c>
      <c r="J119" s="19" t="s">
        <v>56</v>
      </c>
      <c r="K119" s="155">
        <f t="shared" si="1"/>
        <v>10</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6">
        <v>1275</v>
      </c>
      <c r="B120" s="60" t="s">
        <v>232</v>
      </c>
      <c r="C120" s="19">
        <v>2</v>
      </c>
      <c r="D120" s="19" t="s">
        <v>56</v>
      </c>
      <c r="E120" s="19" t="s">
        <v>56</v>
      </c>
      <c r="F120" s="19">
        <v>3</v>
      </c>
      <c r="G120" s="19" t="s">
        <v>56</v>
      </c>
      <c r="H120" s="19" t="s">
        <v>56</v>
      </c>
      <c r="I120" s="19" t="s">
        <v>56</v>
      </c>
      <c r="J120" s="19" t="s">
        <v>56</v>
      </c>
      <c r="K120" s="155">
        <f t="shared" si="1"/>
        <v>5</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6">
        <v>1276</v>
      </c>
      <c r="B121" s="60" t="s">
        <v>233</v>
      </c>
      <c r="C121" s="19">
        <v>1</v>
      </c>
      <c r="D121" s="19">
        <v>17</v>
      </c>
      <c r="E121" s="19">
        <v>2</v>
      </c>
      <c r="F121" s="19">
        <v>2</v>
      </c>
      <c r="G121" s="19">
        <v>1</v>
      </c>
      <c r="H121" s="19" t="s">
        <v>56</v>
      </c>
      <c r="I121" s="19" t="s">
        <v>56</v>
      </c>
      <c r="J121" s="19" t="s">
        <v>56</v>
      </c>
      <c r="K121" s="155">
        <f t="shared" si="1"/>
        <v>23</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6">
        <v>1277</v>
      </c>
      <c r="B122" s="60" t="s">
        <v>234</v>
      </c>
      <c r="C122" s="19">
        <v>3</v>
      </c>
      <c r="D122" s="19">
        <v>1</v>
      </c>
      <c r="E122" s="19">
        <v>2</v>
      </c>
      <c r="F122" s="19">
        <v>3</v>
      </c>
      <c r="G122" s="19">
        <v>1</v>
      </c>
      <c r="H122" s="19" t="s">
        <v>56</v>
      </c>
      <c r="I122" s="19" t="s">
        <v>56</v>
      </c>
      <c r="J122" s="19" t="s">
        <v>56</v>
      </c>
      <c r="K122" s="155">
        <f t="shared" si="1"/>
        <v>10</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6">
        <v>1278</v>
      </c>
      <c r="B123" s="60" t="s">
        <v>235</v>
      </c>
      <c r="C123" s="19">
        <v>6</v>
      </c>
      <c r="D123" s="19" t="s">
        <v>56</v>
      </c>
      <c r="E123" s="19">
        <v>5</v>
      </c>
      <c r="F123" s="19">
        <v>4</v>
      </c>
      <c r="G123" s="19">
        <v>5</v>
      </c>
      <c r="H123" s="19" t="s">
        <v>56</v>
      </c>
      <c r="I123" s="19" t="s">
        <v>56</v>
      </c>
      <c r="J123" s="19" t="s">
        <v>56</v>
      </c>
      <c r="K123" s="155">
        <f t="shared" si="1"/>
        <v>20</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6">
        <v>1280</v>
      </c>
      <c r="B124" s="60" t="s">
        <v>236</v>
      </c>
      <c r="C124" s="19">
        <v>322</v>
      </c>
      <c r="D124" s="19">
        <v>89</v>
      </c>
      <c r="E124" s="19">
        <v>172</v>
      </c>
      <c r="F124" s="19">
        <v>67</v>
      </c>
      <c r="G124" s="19">
        <v>144</v>
      </c>
      <c r="H124" s="19" t="s">
        <v>56</v>
      </c>
      <c r="I124" s="19">
        <v>3</v>
      </c>
      <c r="J124" s="19" t="s">
        <v>56</v>
      </c>
      <c r="K124" s="155">
        <f t="shared" si="1"/>
        <v>797</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6">
        <v>1281</v>
      </c>
      <c r="B125" s="60" t="s">
        <v>237</v>
      </c>
      <c r="C125" s="19">
        <v>33</v>
      </c>
      <c r="D125" s="19">
        <v>26</v>
      </c>
      <c r="E125" s="19">
        <v>100</v>
      </c>
      <c r="F125" s="19">
        <v>15</v>
      </c>
      <c r="G125" s="19">
        <v>109</v>
      </c>
      <c r="H125" s="19">
        <v>1</v>
      </c>
      <c r="I125" s="19">
        <v>11</v>
      </c>
      <c r="J125" s="19" t="s">
        <v>56</v>
      </c>
      <c r="K125" s="155">
        <f t="shared" si="1"/>
        <v>295</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6">
        <v>1282</v>
      </c>
      <c r="B126" s="60" t="s">
        <v>238</v>
      </c>
      <c r="C126" s="19">
        <v>9</v>
      </c>
      <c r="D126" s="19">
        <v>3</v>
      </c>
      <c r="E126" s="19">
        <v>8</v>
      </c>
      <c r="F126" s="19">
        <v>7</v>
      </c>
      <c r="G126" s="19">
        <v>7</v>
      </c>
      <c r="H126" s="19" t="s">
        <v>56</v>
      </c>
      <c r="I126" s="19" t="s">
        <v>56</v>
      </c>
      <c r="J126" s="19" t="s">
        <v>56</v>
      </c>
      <c r="K126" s="155">
        <f t="shared" si="1"/>
        <v>34</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6">
        <v>1283</v>
      </c>
      <c r="B127" s="60" t="s">
        <v>239</v>
      </c>
      <c r="C127" s="19">
        <v>78</v>
      </c>
      <c r="D127" s="19">
        <v>51</v>
      </c>
      <c r="E127" s="19">
        <v>44</v>
      </c>
      <c r="F127" s="19">
        <v>46</v>
      </c>
      <c r="G127" s="19">
        <v>27</v>
      </c>
      <c r="H127" s="19" t="s">
        <v>56</v>
      </c>
      <c r="I127" s="19" t="s">
        <v>56</v>
      </c>
      <c r="J127" s="19" t="s">
        <v>56</v>
      </c>
      <c r="K127" s="155">
        <f t="shared" si="1"/>
        <v>246</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6">
        <v>1284</v>
      </c>
      <c r="B128" s="60" t="s">
        <v>240</v>
      </c>
      <c r="C128" s="19">
        <v>7</v>
      </c>
      <c r="D128" s="19">
        <v>1</v>
      </c>
      <c r="E128" s="19">
        <v>14</v>
      </c>
      <c r="F128" s="19">
        <v>4</v>
      </c>
      <c r="G128" s="19">
        <v>4</v>
      </c>
      <c r="H128" s="19" t="s">
        <v>56</v>
      </c>
      <c r="I128" s="19" t="s">
        <v>56</v>
      </c>
      <c r="J128" s="19" t="s">
        <v>56</v>
      </c>
      <c r="K128" s="155">
        <f t="shared" si="1"/>
        <v>30</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6">
        <v>1285</v>
      </c>
      <c r="B129" s="60" t="s">
        <v>241</v>
      </c>
      <c r="C129" s="19">
        <v>29</v>
      </c>
      <c r="D129" s="19">
        <v>20</v>
      </c>
      <c r="E129" s="19">
        <v>7</v>
      </c>
      <c r="F129" s="19">
        <v>4</v>
      </c>
      <c r="G129" s="19">
        <v>10</v>
      </c>
      <c r="H129" s="19" t="s">
        <v>56</v>
      </c>
      <c r="I129" s="19" t="s">
        <v>56</v>
      </c>
      <c r="J129" s="19" t="s">
        <v>56</v>
      </c>
      <c r="K129" s="155">
        <f t="shared" si="1"/>
        <v>70</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6">
        <v>1286</v>
      </c>
      <c r="B130" s="60" t="s">
        <v>242</v>
      </c>
      <c r="C130" s="19">
        <v>16</v>
      </c>
      <c r="D130" s="19">
        <v>1</v>
      </c>
      <c r="E130" s="19">
        <v>8</v>
      </c>
      <c r="F130" s="19">
        <v>8</v>
      </c>
      <c r="G130" s="19">
        <v>7</v>
      </c>
      <c r="H130" s="19" t="s">
        <v>56</v>
      </c>
      <c r="I130" s="19" t="s">
        <v>56</v>
      </c>
      <c r="J130" s="19" t="s">
        <v>56</v>
      </c>
      <c r="K130" s="155">
        <f t="shared" si="1"/>
        <v>40</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6">
        <v>1287</v>
      </c>
      <c r="B131" s="60" t="s">
        <v>243</v>
      </c>
      <c r="C131" s="19">
        <v>17</v>
      </c>
      <c r="D131" s="19">
        <v>2</v>
      </c>
      <c r="E131" s="19">
        <v>13</v>
      </c>
      <c r="F131" s="19">
        <v>7</v>
      </c>
      <c r="G131" s="19">
        <v>3</v>
      </c>
      <c r="H131" s="19" t="s">
        <v>56</v>
      </c>
      <c r="I131" s="19">
        <v>2</v>
      </c>
      <c r="J131" s="19" t="s">
        <v>56</v>
      </c>
      <c r="K131" s="155">
        <f t="shared" si="1"/>
        <v>44</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6">
        <v>1290</v>
      </c>
      <c r="B132" s="60" t="s">
        <v>244</v>
      </c>
      <c r="C132" s="19">
        <v>39</v>
      </c>
      <c r="D132" s="19">
        <v>19</v>
      </c>
      <c r="E132" s="19">
        <v>35</v>
      </c>
      <c r="F132" s="19">
        <v>13</v>
      </c>
      <c r="G132" s="19">
        <v>27</v>
      </c>
      <c r="H132" s="19">
        <v>3</v>
      </c>
      <c r="I132" s="19">
        <v>4</v>
      </c>
      <c r="J132" s="19" t="s">
        <v>56</v>
      </c>
      <c r="K132" s="155">
        <f t="shared" si="1"/>
        <v>140</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6">
        <v>1291</v>
      </c>
      <c r="B133" s="60" t="s">
        <v>245</v>
      </c>
      <c r="C133" s="19">
        <v>4</v>
      </c>
      <c r="D133" s="19" t="s">
        <v>56</v>
      </c>
      <c r="E133" s="19">
        <v>5</v>
      </c>
      <c r="F133" s="19">
        <v>1</v>
      </c>
      <c r="G133" s="19">
        <v>3</v>
      </c>
      <c r="H133" s="19" t="s">
        <v>56</v>
      </c>
      <c r="I133" s="19" t="s">
        <v>56</v>
      </c>
      <c r="J133" s="19" t="s">
        <v>56</v>
      </c>
      <c r="K133" s="155">
        <f t="shared" si="1"/>
        <v>13</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6">
        <v>1292</v>
      </c>
      <c r="B134" s="60" t="s">
        <v>246</v>
      </c>
      <c r="C134" s="19">
        <v>28</v>
      </c>
      <c r="D134" s="19">
        <v>7</v>
      </c>
      <c r="E134" s="19">
        <v>17</v>
      </c>
      <c r="F134" s="19">
        <v>8</v>
      </c>
      <c r="G134" s="19">
        <v>10</v>
      </c>
      <c r="H134" s="19" t="s">
        <v>56</v>
      </c>
      <c r="I134" s="19" t="s">
        <v>56</v>
      </c>
      <c r="J134" s="19" t="s">
        <v>56</v>
      </c>
      <c r="K134" s="155">
        <f t="shared" si="1"/>
        <v>70</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6">
        <v>1293</v>
      </c>
      <c r="B135" s="60" t="s">
        <v>247</v>
      </c>
      <c r="C135" s="19">
        <v>12</v>
      </c>
      <c r="D135" s="19">
        <v>6</v>
      </c>
      <c r="E135" s="19">
        <v>10</v>
      </c>
      <c r="F135" s="19">
        <v>6</v>
      </c>
      <c r="G135" s="19">
        <v>11</v>
      </c>
      <c r="H135" s="19" t="s">
        <v>56</v>
      </c>
      <c r="I135" s="19" t="s">
        <v>56</v>
      </c>
      <c r="J135" s="19" t="s">
        <v>56</v>
      </c>
      <c r="K135" s="155">
        <f t="shared" si="1"/>
        <v>45</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6">
        <v>1315</v>
      </c>
      <c r="B136" s="60" t="s">
        <v>248</v>
      </c>
      <c r="C136" s="19">
        <v>5</v>
      </c>
      <c r="D136" s="19" t="s">
        <v>56</v>
      </c>
      <c r="E136" s="19">
        <v>1</v>
      </c>
      <c r="F136" s="19" t="s">
        <v>56</v>
      </c>
      <c r="G136" s="19">
        <v>1</v>
      </c>
      <c r="H136" s="19" t="s">
        <v>56</v>
      </c>
      <c r="I136" s="19" t="s">
        <v>56</v>
      </c>
      <c r="J136" s="19" t="s">
        <v>56</v>
      </c>
      <c r="K136" s="155">
        <f t="shared" si="1"/>
        <v>7</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6">
        <v>1380</v>
      </c>
      <c r="B137" s="60" t="s">
        <v>249</v>
      </c>
      <c r="C137" s="19">
        <v>38</v>
      </c>
      <c r="D137" s="19">
        <v>15</v>
      </c>
      <c r="E137" s="19">
        <v>28</v>
      </c>
      <c r="F137" s="19">
        <v>12</v>
      </c>
      <c r="G137" s="19">
        <v>27</v>
      </c>
      <c r="H137" s="19">
        <v>1</v>
      </c>
      <c r="I137" s="19" t="s">
        <v>56</v>
      </c>
      <c r="J137" s="19" t="s">
        <v>56</v>
      </c>
      <c r="K137" s="155">
        <f t="shared" ref="K137:K200" si="2">SUM(C137:J137)</f>
        <v>121</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6">
        <v>1381</v>
      </c>
      <c r="B138" s="60" t="s">
        <v>250</v>
      </c>
      <c r="C138" s="19">
        <v>9</v>
      </c>
      <c r="D138" s="19">
        <v>4</v>
      </c>
      <c r="E138" s="19">
        <v>9</v>
      </c>
      <c r="F138" s="19" t="s">
        <v>56</v>
      </c>
      <c r="G138" s="19">
        <v>5</v>
      </c>
      <c r="H138" s="19" t="s">
        <v>56</v>
      </c>
      <c r="I138" s="19" t="s">
        <v>56</v>
      </c>
      <c r="J138" s="19" t="s">
        <v>56</v>
      </c>
      <c r="K138" s="155">
        <f t="shared" si="2"/>
        <v>27</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6">
        <v>1382</v>
      </c>
      <c r="B139" s="60" t="s">
        <v>251</v>
      </c>
      <c r="C139" s="19">
        <v>10</v>
      </c>
      <c r="D139" s="19">
        <v>4</v>
      </c>
      <c r="E139" s="19">
        <v>16</v>
      </c>
      <c r="F139" s="19">
        <v>1</v>
      </c>
      <c r="G139" s="19">
        <v>7</v>
      </c>
      <c r="H139" s="19">
        <v>1</v>
      </c>
      <c r="I139" s="19" t="s">
        <v>56</v>
      </c>
      <c r="J139" s="19" t="s">
        <v>56</v>
      </c>
      <c r="K139" s="155">
        <f t="shared" si="2"/>
        <v>39</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6">
        <v>1383</v>
      </c>
      <c r="B140" s="60" t="s">
        <v>252</v>
      </c>
      <c r="C140" s="19">
        <v>27</v>
      </c>
      <c r="D140" s="19">
        <v>6</v>
      </c>
      <c r="E140" s="19">
        <v>27</v>
      </c>
      <c r="F140" s="19">
        <v>13</v>
      </c>
      <c r="G140" s="19">
        <v>10</v>
      </c>
      <c r="H140" s="19">
        <v>3</v>
      </c>
      <c r="I140" s="19" t="s">
        <v>56</v>
      </c>
      <c r="J140" s="19" t="s">
        <v>56</v>
      </c>
      <c r="K140" s="155">
        <f t="shared" si="2"/>
        <v>86</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6">
        <v>1384</v>
      </c>
      <c r="B141" s="60" t="s">
        <v>253</v>
      </c>
      <c r="C141" s="19">
        <v>39</v>
      </c>
      <c r="D141" s="19">
        <v>9</v>
      </c>
      <c r="E141" s="19">
        <v>57</v>
      </c>
      <c r="F141" s="19">
        <v>18</v>
      </c>
      <c r="G141" s="19">
        <v>29</v>
      </c>
      <c r="H141" s="19">
        <v>2</v>
      </c>
      <c r="I141" s="19" t="s">
        <v>56</v>
      </c>
      <c r="J141" s="19" t="s">
        <v>56</v>
      </c>
      <c r="K141" s="155">
        <f t="shared" si="2"/>
        <v>154</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6">
        <v>1401</v>
      </c>
      <c r="B142" s="60" t="s">
        <v>254</v>
      </c>
      <c r="C142" s="19">
        <v>7</v>
      </c>
      <c r="D142" s="19">
        <v>3</v>
      </c>
      <c r="E142" s="19">
        <v>19</v>
      </c>
      <c r="F142" s="19">
        <v>2</v>
      </c>
      <c r="G142" s="19">
        <v>5</v>
      </c>
      <c r="H142" s="19" t="s">
        <v>56</v>
      </c>
      <c r="I142" s="19" t="s">
        <v>56</v>
      </c>
      <c r="J142" s="19" t="s">
        <v>56</v>
      </c>
      <c r="K142" s="155">
        <f t="shared" si="2"/>
        <v>36</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6">
        <v>1402</v>
      </c>
      <c r="B143" s="60" t="s">
        <v>255</v>
      </c>
      <c r="C143" s="19">
        <v>11</v>
      </c>
      <c r="D143" s="19">
        <v>2</v>
      </c>
      <c r="E143" s="19">
        <v>21</v>
      </c>
      <c r="F143" s="19">
        <v>5</v>
      </c>
      <c r="G143" s="19">
        <v>3</v>
      </c>
      <c r="H143" s="19" t="s">
        <v>56</v>
      </c>
      <c r="I143" s="19" t="s">
        <v>56</v>
      </c>
      <c r="J143" s="19" t="s">
        <v>56</v>
      </c>
      <c r="K143" s="155">
        <f t="shared" si="2"/>
        <v>42</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6">
        <v>1407</v>
      </c>
      <c r="B144" s="60" t="s">
        <v>256</v>
      </c>
      <c r="C144" s="19">
        <v>4</v>
      </c>
      <c r="D144" s="19">
        <v>1</v>
      </c>
      <c r="E144" s="19">
        <v>3</v>
      </c>
      <c r="F144" s="19">
        <v>4</v>
      </c>
      <c r="G144" s="19">
        <v>1</v>
      </c>
      <c r="H144" s="19" t="s">
        <v>56</v>
      </c>
      <c r="I144" s="19" t="s">
        <v>56</v>
      </c>
      <c r="J144" s="19" t="s">
        <v>56</v>
      </c>
      <c r="K144" s="155">
        <f t="shared" si="2"/>
        <v>13</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6">
        <v>1415</v>
      </c>
      <c r="B145" s="60" t="s">
        <v>257</v>
      </c>
      <c r="C145" s="19">
        <v>7</v>
      </c>
      <c r="D145" s="19" t="s">
        <v>56</v>
      </c>
      <c r="E145" s="19">
        <v>8</v>
      </c>
      <c r="F145" s="19">
        <v>2</v>
      </c>
      <c r="G145" s="19">
        <v>2</v>
      </c>
      <c r="H145" s="19" t="s">
        <v>56</v>
      </c>
      <c r="I145" s="19" t="s">
        <v>56</v>
      </c>
      <c r="J145" s="19" t="s">
        <v>56</v>
      </c>
      <c r="K145" s="155">
        <f t="shared" si="2"/>
        <v>19</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6">
        <v>1419</v>
      </c>
      <c r="B146" s="60" t="s">
        <v>258</v>
      </c>
      <c r="C146" s="19">
        <v>5</v>
      </c>
      <c r="D146" s="19">
        <v>1</v>
      </c>
      <c r="E146" s="19">
        <v>9</v>
      </c>
      <c r="F146" s="19" t="s">
        <v>56</v>
      </c>
      <c r="G146" s="19">
        <v>1</v>
      </c>
      <c r="H146" s="19" t="s">
        <v>56</v>
      </c>
      <c r="I146" s="19" t="s">
        <v>56</v>
      </c>
      <c r="J146" s="19" t="s">
        <v>56</v>
      </c>
      <c r="K146" s="155">
        <f t="shared" si="2"/>
        <v>16</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6">
        <v>1421</v>
      </c>
      <c r="B147" s="60" t="s">
        <v>259</v>
      </c>
      <c r="C147" s="19">
        <v>4</v>
      </c>
      <c r="D147" s="19">
        <v>2</v>
      </c>
      <c r="E147" s="19">
        <v>7</v>
      </c>
      <c r="F147" s="19" t="s">
        <v>56</v>
      </c>
      <c r="G147" s="19">
        <v>3</v>
      </c>
      <c r="H147" s="19" t="s">
        <v>56</v>
      </c>
      <c r="I147" s="19" t="s">
        <v>56</v>
      </c>
      <c r="J147" s="19" t="s">
        <v>56</v>
      </c>
      <c r="K147" s="155">
        <f t="shared" si="2"/>
        <v>16</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6">
        <v>1427</v>
      </c>
      <c r="B148" s="60" t="s">
        <v>260</v>
      </c>
      <c r="C148" s="19">
        <v>1</v>
      </c>
      <c r="D148" s="19" t="s">
        <v>56</v>
      </c>
      <c r="E148" s="19">
        <v>5</v>
      </c>
      <c r="F148" s="19">
        <v>2</v>
      </c>
      <c r="G148" s="19">
        <v>3</v>
      </c>
      <c r="H148" s="19" t="s">
        <v>56</v>
      </c>
      <c r="I148" s="19" t="s">
        <v>56</v>
      </c>
      <c r="J148" s="19" t="s">
        <v>56</v>
      </c>
      <c r="K148" s="155">
        <f t="shared" si="2"/>
        <v>11</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6">
        <v>1430</v>
      </c>
      <c r="B149" s="60" t="s">
        <v>261</v>
      </c>
      <c r="C149" s="19" t="s">
        <v>56</v>
      </c>
      <c r="D149" s="19">
        <v>1</v>
      </c>
      <c r="E149" s="19">
        <v>3</v>
      </c>
      <c r="F149" s="19">
        <v>1</v>
      </c>
      <c r="G149" s="19">
        <v>4</v>
      </c>
      <c r="H149" s="19" t="s">
        <v>56</v>
      </c>
      <c r="I149" s="19" t="s">
        <v>56</v>
      </c>
      <c r="J149" s="19" t="s">
        <v>56</v>
      </c>
      <c r="K149" s="155">
        <f t="shared" si="2"/>
        <v>9</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6">
        <v>1435</v>
      </c>
      <c r="B150" s="60" t="s">
        <v>262</v>
      </c>
      <c r="C150" s="19">
        <v>2</v>
      </c>
      <c r="D150" s="19">
        <v>2</v>
      </c>
      <c r="E150" s="19">
        <v>4</v>
      </c>
      <c r="F150" s="19">
        <v>1</v>
      </c>
      <c r="G150" s="19">
        <v>1</v>
      </c>
      <c r="H150" s="19" t="s">
        <v>56</v>
      </c>
      <c r="I150" s="19" t="s">
        <v>56</v>
      </c>
      <c r="J150" s="19" t="s">
        <v>56</v>
      </c>
      <c r="K150" s="155">
        <f t="shared" si="2"/>
        <v>10</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6">
        <v>1438</v>
      </c>
      <c r="B151" s="60" t="s">
        <v>263</v>
      </c>
      <c r="C151" s="19" t="s">
        <v>56</v>
      </c>
      <c r="D151" s="19">
        <v>1</v>
      </c>
      <c r="E151" s="19" t="s">
        <v>56</v>
      </c>
      <c r="F151" s="19">
        <v>1</v>
      </c>
      <c r="G151" s="19" t="s">
        <v>56</v>
      </c>
      <c r="H151" s="19" t="s">
        <v>56</v>
      </c>
      <c r="I151" s="19" t="s">
        <v>56</v>
      </c>
      <c r="J151" s="19" t="s">
        <v>56</v>
      </c>
      <c r="K151" s="155">
        <f t="shared" si="2"/>
        <v>2</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6">
        <v>1439</v>
      </c>
      <c r="B152" s="60" t="s">
        <v>264</v>
      </c>
      <c r="C152" s="19">
        <v>1</v>
      </c>
      <c r="D152" s="19">
        <v>1</v>
      </c>
      <c r="E152" s="19" t="s">
        <v>56</v>
      </c>
      <c r="F152" s="19" t="s">
        <v>56</v>
      </c>
      <c r="G152" s="19" t="s">
        <v>56</v>
      </c>
      <c r="H152" s="19" t="s">
        <v>56</v>
      </c>
      <c r="I152" s="19" t="s">
        <v>56</v>
      </c>
      <c r="J152" s="19" t="s">
        <v>56</v>
      </c>
      <c r="K152" s="155">
        <f t="shared" si="2"/>
        <v>2</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6">
        <v>1440</v>
      </c>
      <c r="B153" s="60" t="s">
        <v>265</v>
      </c>
      <c r="C153" s="19">
        <v>8</v>
      </c>
      <c r="D153" s="19">
        <v>3</v>
      </c>
      <c r="E153" s="19">
        <v>14</v>
      </c>
      <c r="F153" s="19">
        <v>5</v>
      </c>
      <c r="G153" s="19">
        <v>4</v>
      </c>
      <c r="H153" s="19" t="s">
        <v>56</v>
      </c>
      <c r="I153" s="19" t="s">
        <v>56</v>
      </c>
      <c r="J153" s="19" t="s">
        <v>56</v>
      </c>
      <c r="K153" s="155">
        <f t="shared" si="2"/>
        <v>34</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6">
        <v>1441</v>
      </c>
      <c r="B154" s="60" t="s">
        <v>266</v>
      </c>
      <c r="C154" s="19">
        <v>10</v>
      </c>
      <c r="D154" s="19">
        <v>5</v>
      </c>
      <c r="E154" s="19">
        <v>22</v>
      </c>
      <c r="F154" s="19">
        <v>4</v>
      </c>
      <c r="G154" s="19">
        <v>3</v>
      </c>
      <c r="H154" s="19" t="s">
        <v>56</v>
      </c>
      <c r="I154" s="19" t="s">
        <v>56</v>
      </c>
      <c r="J154" s="19" t="s">
        <v>56</v>
      </c>
      <c r="K154" s="155">
        <f t="shared" si="2"/>
        <v>44</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6">
        <v>1442</v>
      </c>
      <c r="B155" s="60" t="s">
        <v>267</v>
      </c>
      <c r="C155" s="19">
        <v>2</v>
      </c>
      <c r="D155" s="19" t="s">
        <v>56</v>
      </c>
      <c r="E155" s="19">
        <v>3</v>
      </c>
      <c r="F155" s="19">
        <v>1</v>
      </c>
      <c r="G155" s="19">
        <v>2</v>
      </c>
      <c r="H155" s="19" t="s">
        <v>56</v>
      </c>
      <c r="I155" s="19" t="s">
        <v>56</v>
      </c>
      <c r="J155" s="19" t="s">
        <v>56</v>
      </c>
      <c r="K155" s="155">
        <f t="shared" si="2"/>
        <v>8</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6">
        <v>1443</v>
      </c>
      <c r="B156" s="60" t="s">
        <v>268</v>
      </c>
      <c r="C156" s="19">
        <v>3</v>
      </c>
      <c r="D156" s="19">
        <v>1</v>
      </c>
      <c r="E156" s="19">
        <v>1</v>
      </c>
      <c r="F156" s="19">
        <v>1</v>
      </c>
      <c r="G156" s="19" t="s">
        <v>56</v>
      </c>
      <c r="H156" s="19" t="s">
        <v>56</v>
      </c>
      <c r="I156" s="19" t="s">
        <v>56</v>
      </c>
      <c r="J156" s="19" t="s">
        <v>56</v>
      </c>
      <c r="K156" s="155">
        <f t="shared" si="2"/>
        <v>6</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6">
        <v>1444</v>
      </c>
      <c r="B157" s="60" t="s">
        <v>269</v>
      </c>
      <c r="C157" s="19">
        <v>1</v>
      </c>
      <c r="D157" s="19" t="s">
        <v>56</v>
      </c>
      <c r="E157" s="19">
        <v>2</v>
      </c>
      <c r="F157" s="19" t="s">
        <v>56</v>
      </c>
      <c r="G157" s="19" t="s">
        <v>56</v>
      </c>
      <c r="H157" s="19" t="s">
        <v>56</v>
      </c>
      <c r="I157" s="19" t="s">
        <v>56</v>
      </c>
      <c r="J157" s="19" t="s">
        <v>56</v>
      </c>
      <c r="K157" s="155">
        <f t="shared" si="2"/>
        <v>3</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6">
        <v>1445</v>
      </c>
      <c r="B158" s="60" t="s">
        <v>270</v>
      </c>
      <c r="C158" s="19">
        <v>1</v>
      </c>
      <c r="D158" s="19" t="s">
        <v>56</v>
      </c>
      <c r="E158" s="19">
        <v>2</v>
      </c>
      <c r="F158" s="19">
        <v>1</v>
      </c>
      <c r="G158" s="19" t="s">
        <v>56</v>
      </c>
      <c r="H158" s="19" t="s">
        <v>56</v>
      </c>
      <c r="I158" s="19" t="s">
        <v>56</v>
      </c>
      <c r="J158" s="19" t="s">
        <v>56</v>
      </c>
      <c r="K158" s="155">
        <f t="shared" si="2"/>
        <v>4</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6">
        <v>1446</v>
      </c>
      <c r="B159" s="60" t="s">
        <v>271</v>
      </c>
      <c r="C159" s="19">
        <v>3</v>
      </c>
      <c r="D159" s="19" t="s">
        <v>56</v>
      </c>
      <c r="E159" s="19">
        <v>1</v>
      </c>
      <c r="F159" s="19" t="s">
        <v>56</v>
      </c>
      <c r="G159" s="19" t="s">
        <v>56</v>
      </c>
      <c r="H159" s="19" t="s">
        <v>56</v>
      </c>
      <c r="I159" s="19" t="s">
        <v>56</v>
      </c>
      <c r="J159" s="19" t="s">
        <v>56</v>
      </c>
      <c r="K159" s="155">
        <f t="shared" si="2"/>
        <v>4</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6">
        <v>1447</v>
      </c>
      <c r="B160" s="60" t="s">
        <v>272</v>
      </c>
      <c r="C160" s="19">
        <v>2</v>
      </c>
      <c r="D160" s="19">
        <v>1</v>
      </c>
      <c r="E160" s="19" t="s">
        <v>56</v>
      </c>
      <c r="F160" s="19" t="s">
        <v>56</v>
      </c>
      <c r="G160" s="19">
        <v>1</v>
      </c>
      <c r="H160" s="19" t="s">
        <v>56</v>
      </c>
      <c r="I160" s="19" t="s">
        <v>56</v>
      </c>
      <c r="J160" s="19" t="s">
        <v>56</v>
      </c>
      <c r="K160" s="155">
        <f t="shared" si="2"/>
        <v>4</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6">
        <v>1452</v>
      </c>
      <c r="B161" s="60" t="s">
        <v>273</v>
      </c>
      <c r="C161" s="19">
        <v>5</v>
      </c>
      <c r="D161" s="19">
        <v>2</v>
      </c>
      <c r="E161" s="19" t="s">
        <v>56</v>
      </c>
      <c r="F161" s="19">
        <v>2</v>
      </c>
      <c r="G161" s="19">
        <v>2</v>
      </c>
      <c r="H161" s="19" t="s">
        <v>56</v>
      </c>
      <c r="I161" s="19" t="s">
        <v>56</v>
      </c>
      <c r="J161" s="19" t="s">
        <v>56</v>
      </c>
      <c r="K161" s="155">
        <f t="shared" si="2"/>
        <v>11</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6">
        <v>1460</v>
      </c>
      <c r="B162" s="60" t="s">
        <v>274</v>
      </c>
      <c r="C162" s="19">
        <v>4</v>
      </c>
      <c r="D162" s="19">
        <v>2</v>
      </c>
      <c r="E162" s="19">
        <v>2</v>
      </c>
      <c r="F162" s="19">
        <v>12</v>
      </c>
      <c r="G162" s="19">
        <v>1</v>
      </c>
      <c r="H162" s="19" t="s">
        <v>56</v>
      </c>
      <c r="I162" s="19" t="s">
        <v>56</v>
      </c>
      <c r="J162" s="19" t="s">
        <v>56</v>
      </c>
      <c r="K162" s="155">
        <f t="shared" si="2"/>
        <v>21</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6">
        <v>1461</v>
      </c>
      <c r="B163" s="60" t="s">
        <v>275</v>
      </c>
      <c r="C163" s="19" t="s">
        <v>56</v>
      </c>
      <c r="D163" s="19">
        <v>1</v>
      </c>
      <c r="E163" s="19">
        <v>2</v>
      </c>
      <c r="F163" s="19" t="s">
        <v>56</v>
      </c>
      <c r="G163" s="19">
        <v>3</v>
      </c>
      <c r="H163" s="19" t="s">
        <v>56</v>
      </c>
      <c r="I163" s="19" t="s">
        <v>56</v>
      </c>
      <c r="J163" s="19" t="s">
        <v>56</v>
      </c>
      <c r="K163" s="155">
        <f t="shared" si="2"/>
        <v>6</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6">
        <v>1462</v>
      </c>
      <c r="B164" s="60" t="s">
        <v>276</v>
      </c>
      <c r="C164" s="19">
        <v>5</v>
      </c>
      <c r="D164" s="19" t="s">
        <v>56</v>
      </c>
      <c r="E164" s="19">
        <v>7</v>
      </c>
      <c r="F164" s="19">
        <v>4</v>
      </c>
      <c r="G164" s="19">
        <v>5</v>
      </c>
      <c r="H164" s="19" t="s">
        <v>56</v>
      </c>
      <c r="I164" s="19" t="s">
        <v>56</v>
      </c>
      <c r="J164" s="19" t="s">
        <v>56</v>
      </c>
      <c r="K164" s="155">
        <f t="shared" si="2"/>
        <v>21</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6">
        <v>1463</v>
      </c>
      <c r="B165" s="60" t="s">
        <v>277</v>
      </c>
      <c r="C165" s="19">
        <v>22</v>
      </c>
      <c r="D165" s="19">
        <v>1</v>
      </c>
      <c r="E165" s="19">
        <v>13</v>
      </c>
      <c r="F165" s="19">
        <v>12</v>
      </c>
      <c r="G165" s="19">
        <v>5</v>
      </c>
      <c r="H165" s="19" t="s">
        <v>56</v>
      </c>
      <c r="I165" s="19" t="s">
        <v>56</v>
      </c>
      <c r="J165" s="19" t="s">
        <v>56</v>
      </c>
      <c r="K165" s="155">
        <f t="shared" si="2"/>
        <v>53</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6">
        <v>1465</v>
      </c>
      <c r="B166" s="60" t="s">
        <v>278</v>
      </c>
      <c r="C166" s="19">
        <v>3</v>
      </c>
      <c r="D166" s="19" t="s">
        <v>56</v>
      </c>
      <c r="E166" s="19">
        <v>3</v>
      </c>
      <c r="F166" s="19">
        <v>1</v>
      </c>
      <c r="G166" s="19">
        <v>1</v>
      </c>
      <c r="H166" s="19" t="s">
        <v>56</v>
      </c>
      <c r="I166" s="19" t="s">
        <v>56</v>
      </c>
      <c r="J166" s="19" t="s">
        <v>56</v>
      </c>
      <c r="K166" s="155">
        <f t="shared" si="2"/>
        <v>8</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6">
        <v>1466</v>
      </c>
      <c r="B167" s="60" t="s">
        <v>279</v>
      </c>
      <c r="C167" s="19" t="s">
        <v>56</v>
      </c>
      <c r="D167" s="19" t="s">
        <v>56</v>
      </c>
      <c r="E167" s="19">
        <v>1</v>
      </c>
      <c r="F167" s="19">
        <v>2</v>
      </c>
      <c r="G167" s="19" t="s">
        <v>56</v>
      </c>
      <c r="H167" s="19" t="s">
        <v>56</v>
      </c>
      <c r="I167" s="19" t="s">
        <v>56</v>
      </c>
      <c r="J167" s="19" t="s">
        <v>56</v>
      </c>
      <c r="K167" s="155">
        <f t="shared" si="2"/>
        <v>3</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6">
        <v>1470</v>
      </c>
      <c r="B168" s="60" t="s">
        <v>280</v>
      </c>
      <c r="C168" s="19">
        <v>3</v>
      </c>
      <c r="D168" s="19">
        <v>5</v>
      </c>
      <c r="E168" s="19">
        <v>5</v>
      </c>
      <c r="F168" s="19" t="s">
        <v>56</v>
      </c>
      <c r="G168" s="19">
        <v>4</v>
      </c>
      <c r="H168" s="19" t="s">
        <v>56</v>
      </c>
      <c r="I168" s="19" t="s">
        <v>56</v>
      </c>
      <c r="J168" s="19" t="s">
        <v>56</v>
      </c>
      <c r="K168" s="155">
        <f t="shared" si="2"/>
        <v>17</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6">
        <v>1471</v>
      </c>
      <c r="B169" s="60" t="s">
        <v>281</v>
      </c>
      <c r="C169" s="19">
        <v>2</v>
      </c>
      <c r="D169" s="19" t="s">
        <v>56</v>
      </c>
      <c r="E169" s="19">
        <v>5</v>
      </c>
      <c r="F169" s="19" t="s">
        <v>56</v>
      </c>
      <c r="G169" s="19">
        <v>3</v>
      </c>
      <c r="H169" s="19" t="s">
        <v>56</v>
      </c>
      <c r="I169" s="19" t="s">
        <v>56</v>
      </c>
      <c r="J169" s="19" t="s">
        <v>56</v>
      </c>
      <c r="K169" s="155">
        <f t="shared" si="2"/>
        <v>10</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6">
        <v>1472</v>
      </c>
      <c r="B170" s="60" t="s">
        <v>282</v>
      </c>
      <c r="C170" s="19" t="s">
        <v>56</v>
      </c>
      <c r="D170" s="19" t="s">
        <v>56</v>
      </c>
      <c r="E170" s="19">
        <v>4</v>
      </c>
      <c r="F170" s="19">
        <v>2</v>
      </c>
      <c r="G170" s="19">
        <v>1</v>
      </c>
      <c r="H170" s="19" t="s">
        <v>56</v>
      </c>
      <c r="I170" s="19" t="s">
        <v>56</v>
      </c>
      <c r="J170" s="19" t="s">
        <v>56</v>
      </c>
      <c r="K170" s="155">
        <f t="shared" si="2"/>
        <v>7</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6">
        <v>1473</v>
      </c>
      <c r="B171" s="60" t="s">
        <v>283</v>
      </c>
      <c r="C171" s="19">
        <v>1</v>
      </c>
      <c r="D171" s="19">
        <v>1</v>
      </c>
      <c r="E171" s="19">
        <v>4</v>
      </c>
      <c r="F171" s="19" t="s">
        <v>56</v>
      </c>
      <c r="G171" s="19">
        <v>2</v>
      </c>
      <c r="H171" s="19" t="s">
        <v>56</v>
      </c>
      <c r="I171" s="19" t="s">
        <v>56</v>
      </c>
      <c r="J171" s="19" t="s">
        <v>56</v>
      </c>
      <c r="K171" s="155">
        <f t="shared" si="2"/>
        <v>8</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6">
        <v>1480</v>
      </c>
      <c r="B172" s="60" t="s">
        <v>284</v>
      </c>
      <c r="C172" s="19">
        <v>219</v>
      </c>
      <c r="D172" s="19">
        <v>81</v>
      </c>
      <c r="E172" s="19">
        <v>225</v>
      </c>
      <c r="F172" s="19">
        <v>145</v>
      </c>
      <c r="G172" s="19">
        <v>298</v>
      </c>
      <c r="H172" s="19">
        <v>1</v>
      </c>
      <c r="I172" s="19">
        <v>5</v>
      </c>
      <c r="J172" s="19">
        <v>1</v>
      </c>
      <c r="K172" s="155">
        <f t="shared" si="2"/>
        <v>975</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6">
        <v>1481</v>
      </c>
      <c r="B173" s="60" t="s">
        <v>285</v>
      </c>
      <c r="C173" s="19">
        <v>35</v>
      </c>
      <c r="D173" s="19">
        <v>9</v>
      </c>
      <c r="E173" s="19">
        <v>61</v>
      </c>
      <c r="F173" s="19">
        <v>16</v>
      </c>
      <c r="G173" s="19">
        <v>38</v>
      </c>
      <c r="H173" s="19">
        <v>1</v>
      </c>
      <c r="I173" s="19">
        <v>1</v>
      </c>
      <c r="J173" s="19" t="s">
        <v>56</v>
      </c>
      <c r="K173" s="155">
        <f t="shared" si="2"/>
        <v>161</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6">
        <v>1482</v>
      </c>
      <c r="B174" s="60" t="s">
        <v>286</v>
      </c>
      <c r="C174" s="19">
        <v>31</v>
      </c>
      <c r="D174" s="19">
        <v>8</v>
      </c>
      <c r="E174" s="19">
        <v>41</v>
      </c>
      <c r="F174" s="19">
        <v>10</v>
      </c>
      <c r="G174" s="19">
        <v>14</v>
      </c>
      <c r="H174" s="19" t="s">
        <v>56</v>
      </c>
      <c r="I174" s="19" t="s">
        <v>56</v>
      </c>
      <c r="J174" s="19" t="s">
        <v>56</v>
      </c>
      <c r="K174" s="155">
        <f t="shared" si="2"/>
        <v>104</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6">
        <v>1484</v>
      </c>
      <c r="B175" s="60" t="s">
        <v>287</v>
      </c>
      <c r="C175" s="19">
        <v>7</v>
      </c>
      <c r="D175" s="19">
        <v>3</v>
      </c>
      <c r="E175" s="19">
        <v>10</v>
      </c>
      <c r="F175" s="19">
        <v>4</v>
      </c>
      <c r="G175" s="19">
        <v>2</v>
      </c>
      <c r="H175" s="19" t="s">
        <v>56</v>
      </c>
      <c r="I175" s="19" t="s">
        <v>56</v>
      </c>
      <c r="J175" s="19" t="s">
        <v>56</v>
      </c>
      <c r="K175" s="155">
        <f t="shared" si="2"/>
        <v>26</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6">
        <v>1485</v>
      </c>
      <c r="B176" s="60" t="s">
        <v>288</v>
      </c>
      <c r="C176" s="19">
        <v>18</v>
      </c>
      <c r="D176" s="19">
        <v>6</v>
      </c>
      <c r="E176" s="19">
        <v>29</v>
      </c>
      <c r="F176" s="19">
        <v>5</v>
      </c>
      <c r="G176" s="19">
        <v>14</v>
      </c>
      <c r="H176" s="19" t="s">
        <v>56</v>
      </c>
      <c r="I176" s="19">
        <v>1</v>
      </c>
      <c r="J176" s="19" t="s">
        <v>56</v>
      </c>
      <c r="K176" s="155">
        <f t="shared" si="2"/>
        <v>73</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6">
        <v>1486</v>
      </c>
      <c r="B177" s="60" t="s">
        <v>289</v>
      </c>
      <c r="C177" s="19">
        <v>4</v>
      </c>
      <c r="D177" s="19">
        <v>1</v>
      </c>
      <c r="E177" s="19">
        <v>9</v>
      </c>
      <c r="F177" s="19" t="s">
        <v>56</v>
      </c>
      <c r="G177" s="19">
        <v>4</v>
      </c>
      <c r="H177" s="19" t="s">
        <v>56</v>
      </c>
      <c r="I177" s="19" t="s">
        <v>56</v>
      </c>
      <c r="J177" s="19" t="s">
        <v>56</v>
      </c>
      <c r="K177" s="155">
        <f t="shared" si="2"/>
        <v>18</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6">
        <v>1487</v>
      </c>
      <c r="B178" s="60" t="s">
        <v>290</v>
      </c>
      <c r="C178" s="19">
        <v>8</v>
      </c>
      <c r="D178" s="19">
        <v>4</v>
      </c>
      <c r="E178" s="19">
        <v>21</v>
      </c>
      <c r="F178" s="19">
        <v>7</v>
      </c>
      <c r="G178" s="19">
        <v>5</v>
      </c>
      <c r="H178" s="19" t="s">
        <v>56</v>
      </c>
      <c r="I178" s="19" t="s">
        <v>56</v>
      </c>
      <c r="J178" s="19" t="s">
        <v>56</v>
      </c>
      <c r="K178" s="155">
        <f t="shared" si="2"/>
        <v>45</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6">
        <v>1488</v>
      </c>
      <c r="B179" s="60" t="s">
        <v>291</v>
      </c>
      <c r="C179" s="19">
        <v>28</v>
      </c>
      <c r="D179" s="19">
        <v>5</v>
      </c>
      <c r="E179" s="19">
        <v>37</v>
      </c>
      <c r="F179" s="19">
        <v>6</v>
      </c>
      <c r="G179" s="19">
        <v>8</v>
      </c>
      <c r="H179" s="19" t="s">
        <v>56</v>
      </c>
      <c r="I179" s="19">
        <v>6</v>
      </c>
      <c r="J179" s="19" t="s">
        <v>56</v>
      </c>
      <c r="K179" s="155">
        <f t="shared" si="2"/>
        <v>90</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6">
        <v>1489</v>
      </c>
      <c r="B180" s="60" t="s">
        <v>292</v>
      </c>
      <c r="C180" s="19">
        <v>43</v>
      </c>
      <c r="D180" s="19">
        <v>13</v>
      </c>
      <c r="E180" s="19">
        <v>11</v>
      </c>
      <c r="F180" s="19">
        <v>12</v>
      </c>
      <c r="G180" s="19">
        <v>7</v>
      </c>
      <c r="H180" s="19" t="s">
        <v>56</v>
      </c>
      <c r="I180" s="19" t="s">
        <v>56</v>
      </c>
      <c r="J180" s="19" t="s">
        <v>56</v>
      </c>
      <c r="K180" s="155">
        <f t="shared" si="2"/>
        <v>86</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6">
        <v>1490</v>
      </c>
      <c r="B181" s="60" t="s">
        <v>293</v>
      </c>
      <c r="C181" s="19">
        <v>30</v>
      </c>
      <c r="D181" s="19">
        <v>11</v>
      </c>
      <c r="E181" s="19">
        <v>46</v>
      </c>
      <c r="F181" s="19">
        <v>24</v>
      </c>
      <c r="G181" s="19">
        <v>7</v>
      </c>
      <c r="H181" s="19">
        <v>1</v>
      </c>
      <c r="I181" s="19" t="s">
        <v>56</v>
      </c>
      <c r="J181" s="19" t="s">
        <v>56</v>
      </c>
      <c r="K181" s="155">
        <f t="shared" si="2"/>
        <v>119</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6">
        <v>1491</v>
      </c>
      <c r="B182" s="60" t="s">
        <v>294</v>
      </c>
      <c r="C182" s="19">
        <v>6</v>
      </c>
      <c r="D182" s="19">
        <v>2</v>
      </c>
      <c r="E182" s="19">
        <v>4</v>
      </c>
      <c r="F182" s="19">
        <v>14</v>
      </c>
      <c r="G182" s="19">
        <v>3</v>
      </c>
      <c r="H182" s="19" t="s">
        <v>56</v>
      </c>
      <c r="I182" s="19">
        <v>1</v>
      </c>
      <c r="J182" s="19" t="s">
        <v>56</v>
      </c>
      <c r="K182" s="155">
        <f t="shared" si="2"/>
        <v>30</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6">
        <v>1492</v>
      </c>
      <c r="B183" s="60" t="s">
        <v>295</v>
      </c>
      <c r="C183" s="19">
        <v>2</v>
      </c>
      <c r="D183" s="19">
        <v>2</v>
      </c>
      <c r="E183" s="19">
        <v>1</v>
      </c>
      <c r="F183" s="19">
        <v>2</v>
      </c>
      <c r="G183" s="19">
        <v>3</v>
      </c>
      <c r="H183" s="19" t="s">
        <v>56</v>
      </c>
      <c r="I183" s="19" t="s">
        <v>56</v>
      </c>
      <c r="J183" s="19" t="s">
        <v>56</v>
      </c>
      <c r="K183" s="155">
        <f t="shared" si="2"/>
        <v>10</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6">
        <v>1493</v>
      </c>
      <c r="B184" s="60" t="s">
        <v>296</v>
      </c>
      <c r="C184" s="19">
        <v>5</v>
      </c>
      <c r="D184" s="19">
        <v>2</v>
      </c>
      <c r="E184" s="19">
        <v>11</v>
      </c>
      <c r="F184" s="19">
        <v>12</v>
      </c>
      <c r="G184" s="19">
        <v>4</v>
      </c>
      <c r="H184" s="19">
        <v>1</v>
      </c>
      <c r="I184" s="19" t="s">
        <v>56</v>
      </c>
      <c r="J184" s="19" t="s">
        <v>56</v>
      </c>
      <c r="K184" s="155">
        <f t="shared" si="2"/>
        <v>35</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6">
        <v>1494</v>
      </c>
      <c r="B185" s="60" t="s">
        <v>297</v>
      </c>
      <c r="C185" s="19">
        <v>64</v>
      </c>
      <c r="D185" s="19">
        <v>2</v>
      </c>
      <c r="E185" s="19">
        <v>15</v>
      </c>
      <c r="F185" s="19">
        <v>7</v>
      </c>
      <c r="G185" s="19">
        <v>8</v>
      </c>
      <c r="H185" s="19" t="s">
        <v>56</v>
      </c>
      <c r="I185" s="19" t="s">
        <v>56</v>
      </c>
      <c r="J185" s="19" t="s">
        <v>56</v>
      </c>
      <c r="K185" s="155">
        <f t="shared" si="2"/>
        <v>96</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6">
        <v>1495</v>
      </c>
      <c r="B186" s="60" t="s">
        <v>298</v>
      </c>
      <c r="C186" s="19">
        <v>5</v>
      </c>
      <c r="D186" s="19">
        <v>4</v>
      </c>
      <c r="E186" s="19">
        <v>11</v>
      </c>
      <c r="F186" s="19">
        <v>4</v>
      </c>
      <c r="G186" s="19" t="s">
        <v>56</v>
      </c>
      <c r="H186" s="19" t="s">
        <v>56</v>
      </c>
      <c r="I186" s="19" t="s">
        <v>56</v>
      </c>
      <c r="J186" s="19" t="s">
        <v>56</v>
      </c>
      <c r="K186" s="155">
        <f t="shared" si="2"/>
        <v>24</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6">
        <v>1496</v>
      </c>
      <c r="B187" s="60" t="s">
        <v>299</v>
      </c>
      <c r="C187" s="19">
        <v>20</v>
      </c>
      <c r="D187" s="19">
        <v>9</v>
      </c>
      <c r="E187" s="19">
        <v>31</v>
      </c>
      <c r="F187" s="19">
        <v>30</v>
      </c>
      <c r="G187" s="19">
        <v>10</v>
      </c>
      <c r="H187" s="19" t="s">
        <v>56</v>
      </c>
      <c r="I187" s="18">
        <v>13</v>
      </c>
      <c r="J187" s="19" t="s">
        <v>56</v>
      </c>
      <c r="K187" s="155">
        <f t="shared" si="2"/>
        <v>113</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6">
        <v>1497</v>
      </c>
      <c r="B188" s="60" t="s">
        <v>300</v>
      </c>
      <c r="C188" s="19">
        <v>1</v>
      </c>
      <c r="D188" s="19" t="s">
        <v>56</v>
      </c>
      <c r="E188" s="19">
        <v>5</v>
      </c>
      <c r="F188" s="19" t="s">
        <v>56</v>
      </c>
      <c r="G188" s="19">
        <v>1</v>
      </c>
      <c r="H188" s="19" t="s">
        <v>56</v>
      </c>
      <c r="I188" s="19" t="s">
        <v>56</v>
      </c>
      <c r="J188" s="19" t="s">
        <v>56</v>
      </c>
      <c r="K188" s="155">
        <f t="shared" si="2"/>
        <v>7</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6">
        <v>1498</v>
      </c>
      <c r="B189" s="60" t="s">
        <v>301</v>
      </c>
      <c r="C189" s="19">
        <v>1</v>
      </c>
      <c r="D189" s="19" t="s">
        <v>56</v>
      </c>
      <c r="E189" s="19">
        <v>3</v>
      </c>
      <c r="F189" s="19">
        <v>1</v>
      </c>
      <c r="G189" s="19" t="s">
        <v>56</v>
      </c>
      <c r="H189" s="19" t="s">
        <v>56</v>
      </c>
      <c r="I189" s="19" t="s">
        <v>56</v>
      </c>
      <c r="J189" s="19" t="s">
        <v>56</v>
      </c>
      <c r="K189" s="155">
        <f t="shared" si="2"/>
        <v>5</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6">
        <v>1499</v>
      </c>
      <c r="B190" s="60" t="s">
        <v>302</v>
      </c>
      <c r="C190" s="19">
        <v>6</v>
      </c>
      <c r="D190" s="19">
        <v>1</v>
      </c>
      <c r="E190" s="19">
        <v>11</v>
      </c>
      <c r="F190" s="19">
        <v>7</v>
      </c>
      <c r="G190" s="19">
        <v>3</v>
      </c>
      <c r="H190" s="19" t="s">
        <v>56</v>
      </c>
      <c r="I190" s="19" t="s">
        <v>56</v>
      </c>
      <c r="J190" s="19" t="s">
        <v>56</v>
      </c>
      <c r="K190" s="155">
        <f t="shared" si="2"/>
        <v>28</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6">
        <v>1715</v>
      </c>
      <c r="B191" s="60" t="s">
        <v>303</v>
      </c>
      <c r="C191" s="19">
        <v>4</v>
      </c>
      <c r="D191" s="19">
        <v>2</v>
      </c>
      <c r="E191" s="19">
        <v>3</v>
      </c>
      <c r="F191" s="19">
        <v>2</v>
      </c>
      <c r="G191" s="19">
        <v>3</v>
      </c>
      <c r="H191" s="19" t="s">
        <v>56</v>
      </c>
      <c r="I191" s="19" t="s">
        <v>56</v>
      </c>
      <c r="J191" s="19" t="s">
        <v>56</v>
      </c>
      <c r="K191" s="155">
        <f t="shared" si="2"/>
        <v>14</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6">
        <v>1730</v>
      </c>
      <c r="B192" s="60" t="s">
        <v>304</v>
      </c>
      <c r="C192" s="19">
        <v>2</v>
      </c>
      <c r="D192" s="19">
        <v>1</v>
      </c>
      <c r="E192" s="19" t="s">
        <v>56</v>
      </c>
      <c r="F192" s="19">
        <v>2</v>
      </c>
      <c r="G192" s="19" t="s">
        <v>56</v>
      </c>
      <c r="H192" s="19" t="s">
        <v>56</v>
      </c>
      <c r="I192" s="19" t="s">
        <v>56</v>
      </c>
      <c r="J192" s="19" t="s">
        <v>56</v>
      </c>
      <c r="K192" s="155">
        <f t="shared" si="2"/>
        <v>5</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6">
        <v>1737</v>
      </c>
      <c r="B193" s="60" t="s">
        <v>305</v>
      </c>
      <c r="C193" s="19">
        <v>5</v>
      </c>
      <c r="D193" s="19">
        <v>6</v>
      </c>
      <c r="E193" s="19">
        <v>5</v>
      </c>
      <c r="F193" s="19">
        <v>1</v>
      </c>
      <c r="G193" s="19">
        <v>2</v>
      </c>
      <c r="H193" s="19" t="s">
        <v>56</v>
      </c>
      <c r="I193" s="19" t="s">
        <v>56</v>
      </c>
      <c r="J193" s="19" t="s">
        <v>56</v>
      </c>
      <c r="K193" s="155">
        <f t="shared" si="2"/>
        <v>19</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6">
        <v>1760</v>
      </c>
      <c r="B194" s="60" t="s">
        <v>306</v>
      </c>
      <c r="C194" s="19">
        <v>4</v>
      </c>
      <c r="D194" s="19" t="s">
        <v>56</v>
      </c>
      <c r="E194" s="19" t="s">
        <v>56</v>
      </c>
      <c r="F194" s="19">
        <v>1</v>
      </c>
      <c r="G194" s="19" t="s">
        <v>56</v>
      </c>
      <c r="H194" s="19" t="s">
        <v>56</v>
      </c>
      <c r="I194" s="19" t="s">
        <v>56</v>
      </c>
      <c r="J194" s="19" t="s">
        <v>56</v>
      </c>
      <c r="K194" s="155">
        <f t="shared" si="2"/>
        <v>5</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6">
        <v>1761</v>
      </c>
      <c r="B195" s="60" t="s">
        <v>307</v>
      </c>
      <c r="C195" s="19">
        <v>3</v>
      </c>
      <c r="D195" s="19">
        <v>11</v>
      </c>
      <c r="E195" s="19">
        <v>9</v>
      </c>
      <c r="F195" s="19">
        <v>6</v>
      </c>
      <c r="G195" s="19">
        <v>4</v>
      </c>
      <c r="H195" s="19" t="s">
        <v>56</v>
      </c>
      <c r="I195" s="19" t="s">
        <v>56</v>
      </c>
      <c r="J195" s="19" t="s">
        <v>56</v>
      </c>
      <c r="K195" s="155">
        <f t="shared" si="2"/>
        <v>33</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6">
        <v>1762</v>
      </c>
      <c r="B196" s="60" t="s">
        <v>308</v>
      </c>
      <c r="C196" s="19" t="s">
        <v>56</v>
      </c>
      <c r="D196" s="19">
        <v>1</v>
      </c>
      <c r="E196" s="19">
        <v>2</v>
      </c>
      <c r="F196" s="19" t="s">
        <v>56</v>
      </c>
      <c r="G196" s="19">
        <v>1</v>
      </c>
      <c r="H196" s="19" t="s">
        <v>56</v>
      </c>
      <c r="I196" s="19" t="s">
        <v>56</v>
      </c>
      <c r="J196" s="19" t="s">
        <v>56</v>
      </c>
      <c r="K196" s="155">
        <f t="shared" si="2"/>
        <v>4</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6">
        <v>1763</v>
      </c>
      <c r="B197" s="60" t="s">
        <v>309</v>
      </c>
      <c r="C197" s="19">
        <v>3</v>
      </c>
      <c r="D197" s="19">
        <v>1</v>
      </c>
      <c r="E197" s="19">
        <v>2</v>
      </c>
      <c r="F197" s="19">
        <v>4</v>
      </c>
      <c r="G197" s="19">
        <v>3</v>
      </c>
      <c r="H197" s="19" t="s">
        <v>56</v>
      </c>
      <c r="I197" s="19" t="s">
        <v>56</v>
      </c>
      <c r="J197" s="19" t="s">
        <v>56</v>
      </c>
      <c r="K197" s="155">
        <f t="shared" si="2"/>
        <v>13</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6">
        <v>1764</v>
      </c>
      <c r="B198" s="60" t="s">
        <v>310</v>
      </c>
      <c r="C198" s="19" t="s">
        <v>56</v>
      </c>
      <c r="D198" s="19" t="s">
        <v>56</v>
      </c>
      <c r="E198" s="19">
        <v>2</v>
      </c>
      <c r="F198" s="19">
        <v>1</v>
      </c>
      <c r="G198" s="19" t="s">
        <v>56</v>
      </c>
      <c r="H198" s="19" t="s">
        <v>56</v>
      </c>
      <c r="I198" s="19" t="s">
        <v>56</v>
      </c>
      <c r="J198" s="19" t="s">
        <v>56</v>
      </c>
      <c r="K198" s="155">
        <f t="shared" si="2"/>
        <v>3</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6">
        <v>1765</v>
      </c>
      <c r="B199" s="60" t="s">
        <v>311</v>
      </c>
      <c r="C199" s="19">
        <v>3</v>
      </c>
      <c r="D199" s="19">
        <v>2</v>
      </c>
      <c r="E199" s="19">
        <v>4</v>
      </c>
      <c r="F199" s="19">
        <v>1</v>
      </c>
      <c r="G199" s="19">
        <v>1</v>
      </c>
      <c r="H199" s="19" t="s">
        <v>56</v>
      </c>
      <c r="I199" s="19" t="s">
        <v>56</v>
      </c>
      <c r="J199" s="19" t="s">
        <v>56</v>
      </c>
      <c r="K199" s="155">
        <f t="shared" si="2"/>
        <v>11</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6">
        <v>1766</v>
      </c>
      <c r="B200" s="60" t="s">
        <v>312</v>
      </c>
      <c r="C200" s="19">
        <v>1</v>
      </c>
      <c r="D200" s="19">
        <v>1</v>
      </c>
      <c r="E200" s="19">
        <v>4</v>
      </c>
      <c r="F200" s="19">
        <v>2</v>
      </c>
      <c r="G200" s="19" t="s">
        <v>56</v>
      </c>
      <c r="H200" s="19" t="s">
        <v>56</v>
      </c>
      <c r="I200" s="19" t="s">
        <v>56</v>
      </c>
      <c r="J200" s="19" t="s">
        <v>56</v>
      </c>
      <c r="K200" s="155">
        <f t="shared" si="2"/>
        <v>8</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6">
        <v>1780</v>
      </c>
      <c r="B201" s="60" t="s">
        <v>313</v>
      </c>
      <c r="C201" s="19">
        <v>88</v>
      </c>
      <c r="D201" s="19">
        <v>72</v>
      </c>
      <c r="E201" s="19">
        <v>31</v>
      </c>
      <c r="F201" s="19">
        <v>18</v>
      </c>
      <c r="G201" s="19">
        <v>30</v>
      </c>
      <c r="H201" s="19">
        <v>3</v>
      </c>
      <c r="I201" s="19" t="s">
        <v>56</v>
      </c>
      <c r="J201" s="19" t="s">
        <v>56</v>
      </c>
      <c r="K201" s="155">
        <f t="shared" ref="K201:K264" si="3">SUM(C201:J201)</f>
        <v>242</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6">
        <v>1781</v>
      </c>
      <c r="B202" s="60" t="s">
        <v>314</v>
      </c>
      <c r="C202" s="19">
        <v>9</v>
      </c>
      <c r="D202" s="19">
        <v>5</v>
      </c>
      <c r="E202" s="19">
        <v>5</v>
      </c>
      <c r="F202" s="19">
        <v>7</v>
      </c>
      <c r="G202" s="19">
        <v>4</v>
      </c>
      <c r="H202" s="19" t="s">
        <v>56</v>
      </c>
      <c r="I202" s="19" t="s">
        <v>56</v>
      </c>
      <c r="J202" s="19" t="s">
        <v>56</v>
      </c>
      <c r="K202" s="155">
        <f t="shared" si="3"/>
        <v>30</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6">
        <v>1782</v>
      </c>
      <c r="B203" s="60" t="s">
        <v>315</v>
      </c>
      <c r="C203" s="19">
        <v>3</v>
      </c>
      <c r="D203" s="19">
        <v>1</v>
      </c>
      <c r="E203" s="19">
        <v>1</v>
      </c>
      <c r="F203" s="19" t="s">
        <v>56</v>
      </c>
      <c r="G203" s="19" t="s">
        <v>56</v>
      </c>
      <c r="H203" s="19" t="s">
        <v>56</v>
      </c>
      <c r="I203" s="19" t="s">
        <v>56</v>
      </c>
      <c r="J203" s="19" t="s">
        <v>56</v>
      </c>
      <c r="K203" s="155">
        <f t="shared" si="3"/>
        <v>5</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6">
        <v>1783</v>
      </c>
      <c r="B204" s="60" t="s">
        <v>316</v>
      </c>
      <c r="C204" s="19">
        <v>6</v>
      </c>
      <c r="D204" s="19">
        <v>4</v>
      </c>
      <c r="E204" s="19">
        <v>2</v>
      </c>
      <c r="F204" s="19" t="s">
        <v>56</v>
      </c>
      <c r="G204" s="19">
        <v>2</v>
      </c>
      <c r="H204" s="19" t="s">
        <v>56</v>
      </c>
      <c r="I204" s="19" t="s">
        <v>56</v>
      </c>
      <c r="J204" s="19" t="s">
        <v>56</v>
      </c>
      <c r="K204" s="155">
        <f t="shared" si="3"/>
        <v>14</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6">
        <v>1784</v>
      </c>
      <c r="B205" s="60" t="s">
        <v>317</v>
      </c>
      <c r="C205" s="19">
        <v>8</v>
      </c>
      <c r="D205" s="19">
        <v>3</v>
      </c>
      <c r="E205" s="19">
        <v>4</v>
      </c>
      <c r="F205" s="19">
        <v>4</v>
      </c>
      <c r="G205" s="19">
        <v>10</v>
      </c>
      <c r="H205" s="19">
        <v>1</v>
      </c>
      <c r="I205" s="19" t="s">
        <v>56</v>
      </c>
      <c r="J205" s="19" t="s">
        <v>56</v>
      </c>
      <c r="K205" s="155">
        <f t="shared" si="3"/>
        <v>30</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6">
        <v>1785</v>
      </c>
      <c r="B206" s="60" t="s">
        <v>318</v>
      </c>
      <c r="C206" s="19">
        <v>2</v>
      </c>
      <c r="D206" s="19">
        <v>3</v>
      </c>
      <c r="E206" s="19">
        <v>4</v>
      </c>
      <c r="F206" s="19">
        <v>1</v>
      </c>
      <c r="G206" s="19">
        <v>2</v>
      </c>
      <c r="H206" s="19" t="s">
        <v>56</v>
      </c>
      <c r="I206" s="19" t="s">
        <v>56</v>
      </c>
      <c r="J206" s="19" t="s">
        <v>56</v>
      </c>
      <c r="K206" s="155">
        <f t="shared" si="3"/>
        <v>12</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6">
        <v>1814</v>
      </c>
      <c r="B207" s="60" t="s">
        <v>319</v>
      </c>
      <c r="C207" s="19">
        <v>1</v>
      </c>
      <c r="D207" s="19" t="s">
        <v>56</v>
      </c>
      <c r="E207" s="19" t="s">
        <v>56</v>
      </c>
      <c r="F207" s="19" t="s">
        <v>56</v>
      </c>
      <c r="G207" s="19" t="s">
        <v>56</v>
      </c>
      <c r="H207" s="19" t="s">
        <v>56</v>
      </c>
      <c r="I207" s="19" t="s">
        <v>56</v>
      </c>
      <c r="J207" s="19" t="s">
        <v>56</v>
      </c>
      <c r="K207" s="155">
        <f t="shared" si="3"/>
        <v>1</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6">
        <v>1860</v>
      </c>
      <c r="B208" s="60" t="s">
        <v>320</v>
      </c>
      <c r="C208" s="19">
        <v>2</v>
      </c>
      <c r="D208" s="19" t="s">
        <v>56</v>
      </c>
      <c r="E208" s="19">
        <v>3</v>
      </c>
      <c r="F208" s="19" t="s">
        <v>56</v>
      </c>
      <c r="G208" s="19">
        <v>2</v>
      </c>
      <c r="H208" s="19" t="s">
        <v>56</v>
      </c>
      <c r="I208" s="19" t="s">
        <v>56</v>
      </c>
      <c r="J208" s="19" t="s">
        <v>56</v>
      </c>
      <c r="K208" s="155">
        <f t="shared" si="3"/>
        <v>7</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6">
        <v>1861</v>
      </c>
      <c r="B209" s="60" t="s">
        <v>321</v>
      </c>
      <c r="C209" s="19" t="s">
        <v>56</v>
      </c>
      <c r="D209" s="19" t="s">
        <v>56</v>
      </c>
      <c r="E209" s="19">
        <v>3</v>
      </c>
      <c r="F209" s="19" t="s">
        <v>56</v>
      </c>
      <c r="G209" s="19">
        <v>1</v>
      </c>
      <c r="H209" s="19" t="s">
        <v>56</v>
      </c>
      <c r="I209" s="19" t="s">
        <v>56</v>
      </c>
      <c r="J209" s="19" t="s">
        <v>56</v>
      </c>
      <c r="K209" s="155">
        <f t="shared" si="3"/>
        <v>4</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6">
        <v>1862</v>
      </c>
      <c r="B210" s="60" t="s">
        <v>322</v>
      </c>
      <c r="C210" s="19">
        <v>2</v>
      </c>
      <c r="D210" s="19" t="s">
        <v>56</v>
      </c>
      <c r="E210" s="19">
        <v>1</v>
      </c>
      <c r="F210" s="19">
        <v>2</v>
      </c>
      <c r="G210" s="19">
        <v>2</v>
      </c>
      <c r="H210" s="19" t="s">
        <v>56</v>
      </c>
      <c r="I210" s="19" t="s">
        <v>56</v>
      </c>
      <c r="J210" s="19" t="s">
        <v>56</v>
      </c>
      <c r="K210" s="155">
        <f t="shared" si="3"/>
        <v>7</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6">
        <v>1863</v>
      </c>
      <c r="B211" s="60" t="s">
        <v>323</v>
      </c>
      <c r="C211" s="19">
        <v>3</v>
      </c>
      <c r="D211" s="19" t="s">
        <v>56</v>
      </c>
      <c r="E211" s="19" t="s">
        <v>56</v>
      </c>
      <c r="F211" s="19">
        <v>2</v>
      </c>
      <c r="G211" s="19">
        <v>1</v>
      </c>
      <c r="H211" s="19" t="s">
        <v>56</v>
      </c>
      <c r="I211" s="19" t="s">
        <v>56</v>
      </c>
      <c r="J211" s="19" t="s">
        <v>56</v>
      </c>
      <c r="K211" s="155">
        <f t="shared" si="3"/>
        <v>6</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6">
        <v>1864</v>
      </c>
      <c r="B212" s="60" t="s">
        <v>324</v>
      </c>
      <c r="C212" s="19">
        <v>1</v>
      </c>
      <c r="D212" s="19" t="s">
        <v>56</v>
      </c>
      <c r="E212" s="19" t="s">
        <v>56</v>
      </c>
      <c r="F212" s="19" t="s">
        <v>56</v>
      </c>
      <c r="G212" s="19" t="s">
        <v>56</v>
      </c>
      <c r="H212" s="19" t="s">
        <v>56</v>
      </c>
      <c r="I212" s="19" t="s">
        <v>56</v>
      </c>
      <c r="J212" s="19" t="s">
        <v>56</v>
      </c>
      <c r="K212" s="155">
        <f t="shared" si="3"/>
        <v>1</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6">
        <v>1880</v>
      </c>
      <c r="B213" s="60" t="s">
        <v>325</v>
      </c>
      <c r="C213" s="19">
        <v>37</v>
      </c>
      <c r="D213" s="19">
        <v>19</v>
      </c>
      <c r="E213" s="19">
        <v>67</v>
      </c>
      <c r="F213" s="19">
        <v>27</v>
      </c>
      <c r="G213" s="19">
        <v>33</v>
      </c>
      <c r="H213" s="19" t="s">
        <v>56</v>
      </c>
      <c r="I213" s="19" t="s">
        <v>56</v>
      </c>
      <c r="J213" s="19" t="s">
        <v>56</v>
      </c>
      <c r="K213" s="155">
        <f t="shared" si="3"/>
        <v>183</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6">
        <v>1881</v>
      </c>
      <c r="B214" s="60" t="s">
        <v>326</v>
      </c>
      <c r="C214" s="19">
        <v>5</v>
      </c>
      <c r="D214" s="19" t="s">
        <v>56</v>
      </c>
      <c r="E214" s="19">
        <v>7</v>
      </c>
      <c r="F214" s="19" t="s">
        <v>56</v>
      </c>
      <c r="G214" s="19">
        <v>3</v>
      </c>
      <c r="H214" s="19" t="s">
        <v>56</v>
      </c>
      <c r="I214" s="19" t="s">
        <v>56</v>
      </c>
      <c r="J214" s="19" t="s">
        <v>56</v>
      </c>
      <c r="K214" s="155">
        <f t="shared" si="3"/>
        <v>15</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6">
        <v>1882</v>
      </c>
      <c r="B215" s="60" t="s">
        <v>327</v>
      </c>
      <c r="C215" s="19">
        <v>1</v>
      </c>
      <c r="D215" s="19" t="s">
        <v>56</v>
      </c>
      <c r="E215" s="19">
        <v>3</v>
      </c>
      <c r="F215" s="19" t="s">
        <v>56</v>
      </c>
      <c r="G215" s="19">
        <v>2</v>
      </c>
      <c r="H215" s="19" t="s">
        <v>56</v>
      </c>
      <c r="I215" s="19" t="s">
        <v>56</v>
      </c>
      <c r="J215" s="19" t="s">
        <v>56</v>
      </c>
      <c r="K215" s="155">
        <f t="shared" si="3"/>
        <v>6</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6">
        <v>1883</v>
      </c>
      <c r="B216" s="60" t="s">
        <v>328</v>
      </c>
      <c r="C216" s="19">
        <v>3</v>
      </c>
      <c r="D216" s="19">
        <v>1</v>
      </c>
      <c r="E216" s="19">
        <v>6</v>
      </c>
      <c r="F216" s="19">
        <v>3</v>
      </c>
      <c r="G216" s="19">
        <v>6</v>
      </c>
      <c r="H216" s="19" t="s">
        <v>56</v>
      </c>
      <c r="I216" s="19" t="s">
        <v>56</v>
      </c>
      <c r="J216" s="19" t="s">
        <v>56</v>
      </c>
      <c r="K216" s="155">
        <f t="shared" si="3"/>
        <v>19</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6">
        <v>1884</v>
      </c>
      <c r="B217" s="60" t="s">
        <v>329</v>
      </c>
      <c r="C217" s="19" t="s">
        <v>56</v>
      </c>
      <c r="D217" s="19" t="s">
        <v>56</v>
      </c>
      <c r="E217" s="19">
        <v>3</v>
      </c>
      <c r="F217" s="19" t="s">
        <v>56</v>
      </c>
      <c r="G217" s="19" t="s">
        <v>56</v>
      </c>
      <c r="H217" s="19" t="s">
        <v>56</v>
      </c>
      <c r="I217" s="19" t="s">
        <v>56</v>
      </c>
      <c r="J217" s="19" t="s">
        <v>56</v>
      </c>
      <c r="K217" s="155">
        <f t="shared" si="3"/>
        <v>3</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6">
        <v>1885</v>
      </c>
      <c r="B218" s="60" t="s">
        <v>330</v>
      </c>
      <c r="C218" s="19">
        <v>4</v>
      </c>
      <c r="D218" s="19">
        <v>2</v>
      </c>
      <c r="E218" s="19">
        <v>8</v>
      </c>
      <c r="F218" s="19">
        <v>3</v>
      </c>
      <c r="G218" s="19">
        <v>4</v>
      </c>
      <c r="H218" s="19">
        <v>3</v>
      </c>
      <c r="I218" s="19" t="s">
        <v>56</v>
      </c>
      <c r="J218" s="19" t="s">
        <v>56</v>
      </c>
      <c r="K218" s="155">
        <f t="shared" si="3"/>
        <v>24</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6">
        <v>1904</v>
      </c>
      <c r="B219" s="60" t="s">
        <v>98</v>
      </c>
      <c r="C219" s="19" t="s">
        <v>56</v>
      </c>
      <c r="D219" s="19" t="s">
        <v>56</v>
      </c>
      <c r="E219" s="19">
        <v>1</v>
      </c>
      <c r="F219" s="19" t="s">
        <v>56</v>
      </c>
      <c r="G219" s="19" t="s">
        <v>56</v>
      </c>
      <c r="H219" s="19" t="s">
        <v>56</v>
      </c>
      <c r="I219" s="19" t="s">
        <v>56</v>
      </c>
      <c r="J219" s="19" t="s">
        <v>56</v>
      </c>
      <c r="K219" s="155">
        <f t="shared" si="3"/>
        <v>1</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6">
        <v>1907</v>
      </c>
      <c r="B220" s="60" t="s">
        <v>331</v>
      </c>
      <c r="C220" s="19">
        <v>2</v>
      </c>
      <c r="D220" s="19">
        <v>1</v>
      </c>
      <c r="E220" s="19">
        <v>2</v>
      </c>
      <c r="F220" s="19" t="s">
        <v>56</v>
      </c>
      <c r="G220" s="19">
        <v>3</v>
      </c>
      <c r="H220" s="19" t="s">
        <v>56</v>
      </c>
      <c r="I220" s="19" t="s">
        <v>56</v>
      </c>
      <c r="J220" s="19" t="s">
        <v>56</v>
      </c>
      <c r="K220" s="155">
        <f t="shared" si="3"/>
        <v>8</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6">
        <v>1960</v>
      </c>
      <c r="B221" s="60" t="s">
        <v>332</v>
      </c>
      <c r="C221" s="19">
        <v>1</v>
      </c>
      <c r="D221" s="19">
        <v>1</v>
      </c>
      <c r="E221" s="19">
        <v>2</v>
      </c>
      <c r="F221" s="19" t="s">
        <v>56</v>
      </c>
      <c r="G221" s="19">
        <v>1</v>
      </c>
      <c r="H221" s="19" t="s">
        <v>56</v>
      </c>
      <c r="I221" s="19" t="s">
        <v>56</v>
      </c>
      <c r="J221" s="19" t="s">
        <v>56</v>
      </c>
      <c r="K221" s="155">
        <f t="shared" si="3"/>
        <v>5</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6">
        <v>1961</v>
      </c>
      <c r="B222" s="60" t="s">
        <v>333</v>
      </c>
      <c r="C222" s="19">
        <v>3</v>
      </c>
      <c r="D222" s="19" t="s">
        <v>56</v>
      </c>
      <c r="E222" s="19">
        <v>3</v>
      </c>
      <c r="F222" s="19" t="s">
        <v>56</v>
      </c>
      <c r="G222" s="19">
        <v>2</v>
      </c>
      <c r="H222" s="19" t="s">
        <v>56</v>
      </c>
      <c r="I222" s="19" t="s">
        <v>56</v>
      </c>
      <c r="J222" s="19" t="s">
        <v>56</v>
      </c>
      <c r="K222" s="155">
        <f t="shared" si="3"/>
        <v>8</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6">
        <v>1962</v>
      </c>
      <c r="B223" s="60" t="s">
        <v>334</v>
      </c>
      <c r="C223" s="19" t="s">
        <v>56</v>
      </c>
      <c r="D223" s="19" t="s">
        <v>56</v>
      </c>
      <c r="E223" s="19">
        <v>2</v>
      </c>
      <c r="F223" s="19">
        <v>2</v>
      </c>
      <c r="G223" s="19" t="s">
        <v>56</v>
      </c>
      <c r="H223" s="19" t="s">
        <v>56</v>
      </c>
      <c r="I223" s="19" t="s">
        <v>56</v>
      </c>
      <c r="J223" s="19" t="s">
        <v>56</v>
      </c>
      <c r="K223" s="155">
        <f t="shared" si="3"/>
        <v>4</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6">
        <v>1980</v>
      </c>
      <c r="B224" s="60" t="s">
        <v>335</v>
      </c>
      <c r="C224" s="19">
        <v>43</v>
      </c>
      <c r="D224" s="19">
        <v>15</v>
      </c>
      <c r="E224" s="19">
        <v>53</v>
      </c>
      <c r="F224" s="19">
        <v>12</v>
      </c>
      <c r="G224" s="19">
        <v>50</v>
      </c>
      <c r="H224" s="19">
        <v>3</v>
      </c>
      <c r="I224" s="19">
        <v>2</v>
      </c>
      <c r="J224" s="19" t="s">
        <v>56</v>
      </c>
      <c r="K224" s="155">
        <f t="shared" si="3"/>
        <v>178</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6">
        <v>1981</v>
      </c>
      <c r="B225" s="60" t="s">
        <v>336</v>
      </c>
      <c r="C225" s="19">
        <v>7</v>
      </c>
      <c r="D225" s="19">
        <v>1</v>
      </c>
      <c r="E225" s="19">
        <v>4</v>
      </c>
      <c r="F225" s="19" t="s">
        <v>56</v>
      </c>
      <c r="G225" s="19">
        <v>3</v>
      </c>
      <c r="H225" s="19" t="s">
        <v>56</v>
      </c>
      <c r="I225" s="19" t="s">
        <v>56</v>
      </c>
      <c r="J225" s="19" t="s">
        <v>56</v>
      </c>
      <c r="K225" s="155">
        <f t="shared" si="3"/>
        <v>15</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6">
        <v>1982</v>
      </c>
      <c r="B226" s="60" t="s">
        <v>337</v>
      </c>
      <c r="C226" s="19">
        <v>2</v>
      </c>
      <c r="D226" s="19">
        <v>5</v>
      </c>
      <c r="E226" s="19">
        <v>5</v>
      </c>
      <c r="F226" s="19">
        <v>3</v>
      </c>
      <c r="G226" s="19">
        <v>2</v>
      </c>
      <c r="H226" s="19" t="s">
        <v>56</v>
      </c>
      <c r="I226" s="19" t="s">
        <v>56</v>
      </c>
      <c r="J226" s="19" t="s">
        <v>56</v>
      </c>
      <c r="K226" s="155">
        <f t="shared" si="3"/>
        <v>17</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6">
        <v>1983</v>
      </c>
      <c r="B227" s="60" t="s">
        <v>338</v>
      </c>
      <c r="C227" s="19">
        <v>5</v>
      </c>
      <c r="D227" s="19">
        <v>3</v>
      </c>
      <c r="E227" s="19">
        <v>7</v>
      </c>
      <c r="F227" s="19">
        <v>3</v>
      </c>
      <c r="G227" s="19">
        <v>4</v>
      </c>
      <c r="H227" s="19">
        <v>1</v>
      </c>
      <c r="I227" s="19" t="s">
        <v>56</v>
      </c>
      <c r="J227" s="19" t="s">
        <v>56</v>
      </c>
      <c r="K227" s="155">
        <f t="shared" si="3"/>
        <v>23</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6">
        <v>1984</v>
      </c>
      <c r="B228" s="60" t="s">
        <v>339</v>
      </c>
      <c r="C228" s="19">
        <v>6</v>
      </c>
      <c r="D228" s="19" t="s">
        <v>56</v>
      </c>
      <c r="E228" s="19">
        <v>7</v>
      </c>
      <c r="F228" s="19" t="s">
        <v>56</v>
      </c>
      <c r="G228" s="19">
        <v>1</v>
      </c>
      <c r="H228" s="19" t="s">
        <v>56</v>
      </c>
      <c r="I228" s="19" t="s">
        <v>56</v>
      </c>
      <c r="J228" s="19" t="s">
        <v>56</v>
      </c>
      <c r="K228" s="155">
        <f t="shared" si="3"/>
        <v>14</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6">
        <v>2021</v>
      </c>
      <c r="B229" s="60" t="s">
        <v>340</v>
      </c>
      <c r="C229" s="19" t="s">
        <v>56</v>
      </c>
      <c r="D229" s="19">
        <v>1</v>
      </c>
      <c r="E229" s="19">
        <v>1</v>
      </c>
      <c r="F229" s="19" t="s">
        <v>56</v>
      </c>
      <c r="G229" s="19">
        <v>2</v>
      </c>
      <c r="H229" s="19" t="s">
        <v>56</v>
      </c>
      <c r="I229" s="19" t="s">
        <v>56</v>
      </c>
      <c r="J229" s="19" t="s">
        <v>56</v>
      </c>
      <c r="K229" s="155">
        <f t="shared" si="3"/>
        <v>4</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6">
        <v>2023</v>
      </c>
      <c r="B230" s="60" t="s">
        <v>341</v>
      </c>
      <c r="C230" s="19" t="s">
        <v>56</v>
      </c>
      <c r="D230" s="19">
        <v>3</v>
      </c>
      <c r="E230" s="19">
        <v>8</v>
      </c>
      <c r="F230" s="19" t="s">
        <v>56</v>
      </c>
      <c r="G230" s="19">
        <v>2</v>
      </c>
      <c r="H230" s="19">
        <v>1</v>
      </c>
      <c r="I230" s="19" t="s">
        <v>56</v>
      </c>
      <c r="J230" s="19" t="s">
        <v>56</v>
      </c>
      <c r="K230" s="155">
        <f t="shared" si="3"/>
        <v>14</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6">
        <v>2026</v>
      </c>
      <c r="B231" s="60" t="s">
        <v>342</v>
      </c>
      <c r="C231" s="19" t="s">
        <v>56</v>
      </c>
      <c r="D231" s="19">
        <v>2</v>
      </c>
      <c r="E231" s="19" t="s">
        <v>56</v>
      </c>
      <c r="F231" s="19" t="s">
        <v>56</v>
      </c>
      <c r="G231" s="19" t="s">
        <v>56</v>
      </c>
      <c r="H231" s="19" t="s">
        <v>56</v>
      </c>
      <c r="I231" s="19" t="s">
        <v>56</v>
      </c>
      <c r="J231" s="19" t="s">
        <v>56</v>
      </c>
      <c r="K231" s="155">
        <f t="shared" si="3"/>
        <v>2</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6">
        <v>2029</v>
      </c>
      <c r="B232" s="60" t="s">
        <v>343</v>
      </c>
      <c r="C232" s="19">
        <v>1</v>
      </c>
      <c r="D232" s="19">
        <v>1</v>
      </c>
      <c r="E232" s="19">
        <v>8</v>
      </c>
      <c r="F232" s="19">
        <v>2</v>
      </c>
      <c r="G232" s="19">
        <v>3</v>
      </c>
      <c r="H232" s="19" t="s">
        <v>56</v>
      </c>
      <c r="I232" s="19" t="s">
        <v>56</v>
      </c>
      <c r="J232" s="19" t="s">
        <v>56</v>
      </c>
      <c r="K232" s="155">
        <f t="shared" si="3"/>
        <v>15</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6">
        <v>2031</v>
      </c>
      <c r="B233" s="60" t="s">
        <v>344</v>
      </c>
      <c r="C233" s="19">
        <v>5</v>
      </c>
      <c r="D233" s="19" t="s">
        <v>56</v>
      </c>
      <c r="E233" s="19">
        <v>3</v>
      </c>
      <c r="F233" s="19">
        <v>1</v>
      </c>
      <c r="G233" s="19" t="s">
        <v>56</v>
      </c>
      <c r="H233" s="19">
        <v>1</v>
      </c>
      <c r="I233" s="19" t="s">
        <v>56</v>
      </c>
      <c r="J233" s="19" t="s">
        <v>56</v>
      </c>
      <c r="K233" s="155">
        <f t="shared" si="3"/>
        <v>10</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6">
        <v>2034</v>
      </c>
      <c r="B234" s="60" t="s">
        <v>345</v>
      </c>
      <c r="C234" s="19">
        <v>1</v>
      </c>
      <c r="D234" s="19" t="s">
        <v>56</v>
      </c>
      <c r="E234" s="19" t="s">
        <v>56</v>
      </c>
      <c r="F234" s="19" t="s">
        <v>56</v>
      </c>
      <c r="G234" s="19" t="s">
        <v>56</v>
      </c>
      <c r="H234" s="19" t="s">
        <v>56</v>
      </c>
      <c r="I234" s="19" t="s">
        <v>56</v>
      </c>
      <c r="J234" s="19" t="s">
        <v>56</v>
      </c>
      <c r="K234" s="155">
        <f t="shared" si="3"/>
        <v>1</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6">
        <v>2039</v>
      </c>
      <c r="B235" s="60" t="s">
        <v>346</v>
      </c>
      <c r="C235" s="19">
        <v>1</v>
      </c>
      <c r="D235" s="19" t="s">
        <v>56</v>
      </c>
      <c r="E235" s="19" t="s">
        <v>56</v>
      </c>
      <c r="F235" s="19" t="s">
        <v>56</v>
      </c>
      <c r="G235" s="19">
        <v>1</v>
      </c>
      <c r="H235" s="19" t="s">
        <v>56</v>
      </c>
      <c r="I235" s="19" t="s">
        <v>56</v>
      </c>
      <c r="J235" s="19" t="s">
        <v>56</v>
      </c>
      <c r="K235" s="155">
        <f t="shared" si="3"/>
        <v>2</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6">
        <v>2061</v>
      </c>
      <c r="B236" s="60" t="s">
        <v>347</v>
      </c>
      <c r="C236" s="19">
        <v>2</v>
      </c>
      <c r="D236" s="19">
        <v>1</v>
      </c>
      <c r="E236" s="19">
        <v>1</v>
      </c>
      <c r="F236" s="19">
        <v>1</v>
      </c>
      <c r="G236" s="19" t="s">
        <v>56</v>
      </c>
      <c r="H236" s="19" t="s">
        <v>56</v>
      </c>
      <c r="I236" s="19" t="s">
        <v>56</v>
      </c>
      <c r="J236" s="19" t="s">
        <v>56</v>
      </c>
      <c r="K236" s="155">
        <f t="shared" si="3"/>
        <v>5</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6">
        <v>2062</v>
      </c>
      <c r="B237" s="60" t="s">
        <v>348</v>
      </c>
      <c r="C237" s="19">
        <v>3</v>
      </c>
      <c r="D237" s="19">
        <v>1</v>
      </c>
      <c r="E237" s="19">
        <v>10</v>
      </c>
      <c r="F237" s="19">
        <v>2</v>
      </c>
      <c r="G237" s="19">
        <v>5</v>
      </c>
      <c r="H237" s="19" t="s">
        <v>56</v>
      </c>
      <c r="I237" s="19" t="s">
        <v>56</v>
      </c>
      <c r="J237" s="19" t="s">
        <v>56</v>
      </c>
      <c r="K237" s="155">
        <f t="shared" si="3"/>
        <v>21</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6">
        <v>2080</v>
      </c>
      <c r="B238" s="60" t="s">
        <v>349</v>
      </c>
      <c r="C238" s="19">
        <v>23</v>
      </c>
      <c r="D238" s="19">
        <v>12</v>
      </c>
      <c r="E238" s="19">
        <v>21</v>
      </c>
      <c r="F238" s="19">
        <v>8</v>
      </c>
      <c r="G238" s="19">
        <v>13</v>
      </c>
      <c r="H238" s="19">
        <v>1</v>
      </c>
      <c r="I238" s="19" t="s">
        <v>56</v>
      </c>
      <c r="J238" s="19" t="s">
        <v>56</v>
      </c>
      <c r="K238" s="155">
        <f t="shared" si="3"/>
        <v>78</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6">
        <v>2081</v>
      </c>
      <c r="B239" s="60" t="s">
        <v>350</v>
      </c>
      <c r="C239" s="19">
        <v>16</v>
      </c>
      <c r="D239" s="19">
        <v>16</v>
      </c>
      <c r="E239" s="19">
        <v>25</v>
      </c>
      <c r="F239" s="19">
        <v>4</v>
      </c>
      <c r="G239" s="19">
        <v>23</v>
      </c>
      <c r="H239" s="19" t="s">
        <v>56</v>
      </c>
      <c r="I239" s="19">
        <v>1</v>
      </c>
      <c r="J239" s="19" t="s">
        <v>56</v>
      </c>
      <c r="K239" s="155">
        <f t="shared" si="3"/>
        <v>85</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6">
        <v>2082</v>
      </c>
      <c r="B240" s="60" t="s">
        <v>351</v>
      </c>
      <c r="C240" s="19">
        <v>1</v>
      </c>
      <c r="D240" s="19" t="s">
        <v>56</v>
      </c>
      <c r="E240" s="19">
        <v>2</v>
      </c>
      <c r="F240" s="19" t="s">
        <v>56</v>
      </c>
      <c r="G240" s="19" t="s">
        <v>56</v>
      </c>
      <c r="H240" s="19" t="s">
        <v>56</v>
      </c>
      <c r="I240" s="19" t="s">
        <v>56</v>
      </c>
      <c r="J240" s="19" t="s">
        <v>56</v>
      </c>
      <c r="K240" s="155">
        <f t="shared" si="3"/>
        <v>3</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6">
        <v>2083</v>
      </c>
      <c r="B241" s="60" t="s">
        <v>352</v>
      </c>
      <c r="C241" s="19">
        <v>1</v>
      </c>
      <c r="D241" s="19">
        <v>1</v>
      </c>
      <c r="E241" s="19">
        <v>6</v>
      </c>
      <c r="F241" s="19">
        <v>4</v>
      </c>
      <c r="G241" s="19">
        <v>2</v>
      </c>
      <c r="H241" s="19">
        <v>1</v>
      </c>
      <c r="I241" s="19" t="s">
        <v>56</v>
      </c>
      <c r="J241" s="19" t="s">
        <v>56</v>
      </c>
      <c r="K241" s="155">
        <f t="shared" si="3"/>
        <v>15</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6">
        <v>2084</v>
      </c>
      <c r="B242" s="60" t="s">
        <v>353</v>
      </c>
      <c r="C242" s="19">
        <v>16</v>
      </c>
      <c r="D242" s="19">
        <v>5</v>
      </c>
      <c r="E242" s="19">
        <v>6</v>
      </c>
      <c r="F242" s="19">
        <v>4</v>
      </c>
      <c r="G242" s="19">
        <v>6</v>
      </c>
      <c r="H242" s="19" t="s">
        <v>56</v>
      </c>
      <c r="I242" s="19" t="s">
        <v>56</v>
      </c>
      <c r="J242" s="19" t="s">
        <v>56</v>
      </c>
      <c r="K242" s="155">
        <f t="shared" si="3"/>
        <v>37</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6">
        <v>2085</v>
      </c>
      <c r="B243" s="60" t="s">
        <v>354</v>
      </c>
      <c r="C243" s="19">
        <v>7</v>
      </c>
      <c r="D243" s="19">
        <v>3</v>
      </c>
      <c r="E243" s="19">
        <v>12</v>
      </c>
      <c r="F243" s="19" t="s">
        <v>56</v>
      </c>
      <c r="G243" s="19">
        <v>7</v>
      </c>
      <c r="H243" s="19" t="s">
        <v>56</v>
      </c>
      <c r="I243" s="19" t="s">
        <v>56</v>
      </c>
      <c r="J243" s="19" t="s">
        <v>56</v>
      </c>
      <c r="K243" s="155">
        <f t="shared" si="3"/>
        <v>29</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6">
        <v>2101</v>
      </c>
      <c r="B244" s="60" t="s">
        <v>355</v>
      </c>
      <c r="C244" s="19" t="s">
        <v>56</v>
      </c>
      <c r="D244" s="19">
        <v>1</v>
      </c>
      <c r="E244" s="19">
        <v>2</v>
      </c>
      <c r="F244" s="19" t="s">
        <v>56</v>
      </c>
      <c r="G244" s="19">
        <v>1</v>
      </c>
      <c r="H244" s="19">
        <v>1</v>
      </c>
      <c r="I244" s="19" t="s">
        <v>56</v>
      </c>
      <c r="J244" s="19" t="s">
        <v>56</v>
      </c>
      <c r="K244" s="155">
        <f t="shared" si="3"/>
        <v>5</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6">
        <v>2104</v>
      </c>
      <c r="B245" s="60" t="s">
        <v>356</v>
      </c>
      <c r="C245" s="19">
        <v>1</v>
      </c>
      <c r="D245" s="19" t="s">
        <v>56</v>
      </c>
      <c r="E245" s="19" t="s">
        <v>56</v>
      </c>
      <c r="F245" s="19">
        <v>2</v>
      </c>
      <c r="G245" s="19" t="s">
        <v>56</v>
      </c>
      <c r="H245" s="19" t="s">
        <v>56</v>
      </c>
      <c r="I245" s="19" t="s">
        <v>56</v>
      </c>
      <c r="J245" s="19" t="s">
        <v>56</v>
      </c>
      <c r="K245" s="155">
        <f t="shared" si="3"/>
        <v>3</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6">
        <v>2121</v>
      </c>
      <c r="B246" s="60" t="s">
        <v>357</v>
      </c>
      <c r="C246" s="19">
        <v>2</v>
      </c>
      <c r="D246" s="19" t="s">
        <v>56</v>
      </c>
      <c r="E246" s="19">
        <v>4</v>
      </c>
      <c r="F246" s="19">
        <v>1</v>
      </c>
      <c r="G246" s="19">
        <v>2</v>
      </c>
      <c r="H246" s="19" t="s">
        <v>56</v>
      </c>
      <c r="I246" s="19" t="s">
        <v>56</v>
      </c>
      <c r="J246" s="19" t="s">
        <v>56</v>
      </c>
      <c r="K246" s="155">
        <f t="shared" si="3"/>
        <v>9</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6">
        <v>2132</v>
      </c>
      <c r="B247" s="60" t="s">
        <v>358</v>
      </c>
      <c r="C247" s="19">
        <v>1</v>
      </c>
      <c r="D247" s="19" t="s">
        <v>56</v>
      </c>
      <c r="E247" s="19">
        <v>2</v>
      </c>
      <c r="F247" s="19">
        <v>1</v>
      </c>
      <c r="G247" s="19" t="s">
        <v>56</v>
      </c>
      <c r="H247" s="19" t="s">
        <v>56</v>
      </c>
      <c r="I247" s="19" t="s">
        <v>56</v>
      </c>
      <c r="J247" s="19" t="s">
        <v>56</v>
      </c>
      <c r="K247" s="155">
        <f t="shared" si="3"/>
        <v>4</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6">
        <v>2161</v>
      </c>
      <c r="B248" s="60" t="s">
        <v>359</v>
      </c>
      <c r="C248" s="19">
        <v>2</v>
      </c>
      <c r="D248" s="19">
        <v>2</v>
      </c>
      <c r="E248" s="19">
        <v>2</v>
      </c>
      <c r="F248" s="19">
        <v>17</v>
      </c>
      <c r="G248" s="19">
        <v>1</v>
      </c>
      <c r="H248" s="19">
        <v>1</v>
      </c>
      <c r="I248" s="19" t="s">
        <v>56</v>
      </c>
      <c r="J248" s="19" t="s">
        <v>56</v>
      </c>
      <c r="K248" s="155">
        <f t="shared" si="3"/>
        <v>25</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6">
        <v>2180</v>
      </c>
      <c r="B249" s="60" t="s">
        <v>360</v>
      </c>
      <c r="C249" s="19">
        <v>45</v>
      </c>
      <c r="D249" s="19">
        <v>20</v>
      </c>
      <c r="E249" s="19">
        <v>17</v>
      </c>
      <c r="F249" s="19">
        <v>8</v>
      </c>
      <c r="G249" s="19">
        <v>23</v>
      </c>
      <c r="H249" s="19">
        <v>3</v>
      </c>
      <c r="I249" s="19" t="s">
        <v>56</v>
      </c>
      <c r="J249" s="19" t="s">
        <v>56</v>
      </c>
      <c r="K249" s="155">
        <f t="shared" si="3"/>
        <v>116</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6">
        <v>2181</v>
      </c>
      <c r="B250" s="60" t="s">
        <v>361</v>
      </c>
      <c r="C250" s="19">
        <v>9</v>
      </c>
      <c r="D250" s="19">
        <v>2</v>
      </c>
      <c r="E250" s="19">
        <v>5</v>
      </c>
      <c r="F250" s="19">
        <v>19</v>
      </c>
      <c r="G250" s="19">
        <v>5</v>
      </c>
      <c r="H250" s="19" t="s">
        <v>56</v>
      </c>
      <c r="I250" s="19">
        <v>1</v>
      </c>
      <c r="J250" s="19" t="s">
        <v>56</v>
      </c>
      <c r="K250" s="155">
        <f t="shared" si="3"/>
        <v>41</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6">
        <v>2182</v>
      </c>
      <c r="B251" s="60" t="s">
        <v>362</v>
      </c>
      <c r="C251" s="19">
        <v>4</v>
      </c>
      <c r="D251" s="19">
        <v>12</v>
      </c>
      <c r="E251" s="19">
        <v>10</v>
      </c>
      <c r="F251" s="19">
        <v>5</v>
      </c>
      <c r="G251" s="19">
        <v>6</v>
      </c>
      <c r="H251" s="19" t="s">
        <v>56</v>
      </c>
      <c r="I251" s="19" t="s">
        <v>56</v>
      </c>
      <c r="J251" s="19" t="s">
        <v>56</v>
      </c>
      <c r="K251" s="155">
        <f t="shared" si="3"/>
        <v>37</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6">
        <v>2183</v>
      </c>
      <c r="B252" s="60" t="s">
        <v>363</v>
      </c>
      <c r="C252" s="19">
        <v>4</v>
      </c>
      <c r="D252" s="19">
        <v>2</v>
      </c>
      <c r="E252" s="19">
        <v>9</v>
      </c>
      <c r="F252" s="19">
        <v>3</v>
      </c>
      <c r="G252" s="19">
        <v>4</v>
      </c>
      <c r="H252" s="19">
        <v>1</v>
      </c>
      <c r="I252" s="19" t="s">
        <v>56</v>
      </c>
      <c r="J252" s="19" t="s">
        <v>56</v>
      </c>
      <c r="K252" s="155">
        <f t="shared" si="3"/>
        <v>23</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6">
        <v>2184</v>
      </c>
      <c r="B253" s="60" t="s">
        <v>364</v>
      </c>
      <c r="C253" s="19">
        <v>8</v>
      </c>
      <c r="D253" s="19">
        <v>7</v>
      </c>
      <c r="E253" s="19">
        <v>19</v>
      </c>
      <c r="F253" s="19">
        <v>6</v>
      </c>
      <c r="G253" s="19">
        <v>6</v>
      </c>
      <c r="H253" s="19" t="s">
        <v>56</v>
      </c>
      <c r="I253" s="19" t="s">
        <v>56</v>
      </c>
      <c r="J253" s="19" t="s">
        <v>56</v>
      </c>
      <c r="K253" s="155">
        <f t="shared" si="3"/>
        <v>46</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6">
        <v>2260</v>
      </c>
      <c r="B254" s="60" t="s">
        <v>365</v>
      </c>
      <c r="C254" s="19">
        <v>1</v>
      </c>
      <c r="D254" s="19" t="s">
        <v>56</v>
      </c>
      <c r="E254" s="19" t="s">
        <v>56</v>
      </c>
      <c r="F254" s="19" t="s">
        <v>56</v>
      </c>
      <c r="G254" s="19" t="s">
        <v>56</v>
      </c>
      <c r="H254" s="19" t="s">
        <v>56</v>
      </c>
      <c r="I254" s="19" t="s">
        <v>56</v>
      </c>
      <c r="J254" s="19" t="s">
        <v>56</v>
      </c>
      <c r="K254" s="155">
        <f t="shared" si="3"/>
        <v>1</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6">
        <v>2262</v>
      </c>
      <c r="B255" s="60" t="s">
        <v>366</v>
      </c>
      <c r="C255" s="19">
        <v>1</v>
      </c>
      <c r="D255" s="19">
        <v>2</v>
      </c>
      <c r="E255" s="19">
        <v>6</v>
      </c>
      <c r="F255" s="19" t="s">
        <v>56</v>
      </c>
      <c r="G255" s="19" t="s">
        <v>56</v>
      </c>
      <c r="H255" s="19" t="s">
        <v>56</v>
      </c>
      <c r="I255" s="19" t="s">
        <v>56</v>
      </c>
      <c r="J255" s="19" t="s">
        <v>56</v>
      </c>
      <c r="K255" s="155">
        <f t="shared" si="3"/>
        <v>9</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6">
        <v>2280</v>
      </c>
      <c r="B256" s="60" t="s">
        <v>367</v>
      </c>
      <c r="C256" s="19">
        <v>5</v>
      </c>
      <c r="D256" s="19">
        <v>5</v>
      </c>
      <c r="E256" s="19">
        <v>11</v>
      </c>
      <c r="F256" s="19">
        <v>5</v>
      </c>
      <c r="G256" s="19">
        <v>11</v>
      </c>
      <c r="H256" s="19">
        <v>1</v>
      </c>
      <c r="I256" s="19">
        <v>1</v>
      </c>
      <c r="J256" s="19" t="s">
        <v>56</v>
      </c>
      <c r="K256" s="155">
        <f t="shared" si="3"/>
        <v>39</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6">
        <v>2281</v>
      </c>
      <c r="B257" s="60" t="s">
        <v>368</v>
      </c>
      <c r="C257" s="19">
        <v>35</v>
      </c>
      <c r="D257" s="19">
        <v>10</v>
      </c>
      <c r="E257" s="19">
        <v>22</v>
      </c>
      <c r="F257" s="19">
        <v>21</v>
      </c>
      <c r="G257" s="19">
        <v>25</v>
      </c>
      <c r="H257" s="19">
        <v>3</v>
      </c>
      <c r="I257" s="19" t="s">
        <v>56</v>
      </c>
      <c r="J257" s="19" t="s">
        <v>56</v>
      </c>
      <c r="K257" s="155">
        <f t="shared" si="3"/>
        <v>116</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6">
        <v>2282</v>
      </c>
      <c r="B258" s="60" t="s">
        <v>369</v>
      </c>
      <c r="C258" s="19">
        <v>8</v>
      </c>
      <c r="D258" s="19">
        <v>1</v>
      </c>
      <c r="E258" s="19">
        <v>3</v>
      </c>
      <c r="F258" s="19">
        <v>11</v>
      </c>
      <c r="G258" s="19">
        <v>4</v>
      </c>
      <c r="H258" s="19" t="s">
        <v>56</v>
      </c>
      <c r="I258" s="19" t="s">
        <v>56</v>
      </c>
      <c r="J258" s="19" t="s">
        <v>56</v>
      </c>
      <c r="K258" s="155">
        <f t="shared" si="3"/>
        <v>27</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6">
        <v>2283</v>
      </c>
      <c r="B259" s="60" t="s">
        <v>370</v>
      </c>
      <c r="C259" s="19">
        <v>4</v>
      </c>
      <c r="D259" s="19">
        <v>1</v>
      </c>
      <c r="E259" s="19">
        <v>1</v>
      </c>
      <c r="F259" s="19">
        <v>1</v>
      </c>
      <c r="G259" s="19">
        <v>2</v>
      </c>
      <c r="H259" s="19" t="s">
        <v>56</v>
      </c>
      <c r="I259" s="19" t="s">
        <v>56</v>
      </c>
      <c r="J259" s="19" t="s">
        <v>56</v>
      </c>
      <c r="K259" s="155">
        <f t="shared" si="3"/>
        <v>9</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6">
        <v>2284</v>
      </c>
      <c r="B260" s="60" t="s">
        <v>371</v>
      </c>
      <c r="C260" s="19">
        <v>11</v>
      </c>
      <c r="D260" s="19">
        <v>16</v>
      </c>
      <c r="E260" s="19">
        <v>13</v>
      </c>
      <c r="F260" s="19">
        <v>9</v>
      </c>
      <c r="G260" s="19">
        <v>7</v>
      </c>
      <c r="H260" s="19">
        <v>1</v>
      </c>
      <c r="I260" s="19" t="s">
        <v>56</v>
      </c>
      <c r="J260" s="19" t="s">
        <v>56</v>
      </c>
      <c r="K260" s="155">
        <f t="shared" si="3"/>
        <v>57</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6">
        <v>2303</v>
      </c>
      <c r="B261" s="60" t="s">
        <v>372</v>
      </c>
      <c r="C261" s="19" t="s">
        <v>56</v>
      </c>
      <c r="D261" s="19" t="s">
        <v>56</v>
      </c>
      <c r="E261" s="19">
        <v>1</v>
      </c>
      <c r="F261" s="19" t="s">
        <v>56</v>
      </c>
      <c r="G261" s="19">
        <v>2</v>
      </c>
      <c r="H261" s="19" t="s">
        <v>56</v>
      </c>
      <c r="I261" s="19" t="s">
        <v>56</v>
      </c>
      <c r="J261" s="19" t="s">
        <v>56</v>
      </c>
      <c r="K261" s="155">
        <f t="shared" si="3"/>
        <v>3</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6">
        <v>2305</v>
      </c>
      <c r="B262" s="60" t="s">
        <v>424</v>
      </c>
      <c r="C262" s="19" t="s">
        <v>56</v>
      </c>
      <c r="D262" s="19">
        <v>2</v>
      </c>
      <c r="E262" s="19">
        <v>1</v>
      </c>
      <c r="F262" s="19" t="s">
        <v>56</v>
      </c>
      <c r="G262" s="19">
        <v>1</v>
      </c>
      <c r="H262" s="19" t="s">
        <v>56</v>
      </c>
      <c r="I262" s="19" t="s">
        <v>56</v>
      </c>
      <c r="J262" s="19" t="s">
        <v>56</v>
      </c>
      <c r="K262" s="155">
        <f t="shared" si="3"/>
        <v>4</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6">
        <v>2309</v>
      </c>
      <c r="B263" s="60" t="s">
        <v>373</v>
      </c>
      <c r="C263" s="19">
        <v>2</v>
      </c>
      <c r="D263" s="19" t="s">
        <v>56</v>
      </c>
      <c r="E263" s="19">
        <v>8</v>
      </c>
      <c r="F263" s="19">
        <v>2</v>
      </c>
      <c r="G263" s="19">
        <v>2</v>
      </c>
      <c r="H263" s="19" t="s">
        <v>56</v>
      </c>
      <c r="I263" s="19" t="s">
        <v>56</v>
      </c>
      <c r="J263" s="19" t="s">
        <v>56</v>
      </c>
      <c r="K263" s="155">
        <f t="shared" si="3"/>
        <v>14</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6">
        <v>2313</v>
      </c>
      <c r="B264" s="60" t="s">
        <v>374</v>
      </c>
      <c r="C264" s="19" t="s">
        <v>56</v>
      </c>
      <c r="D264" s="19">
        <v>3</v>
      </c>
      <c r="E264" s="19">
        <v>2</v>
      </c>
      <c r="F264" s="19">
        <v>4</v>
      </c>
      <c r="G264" s="19">
        <v>2</v>
      </c>
      <c r="H264" s="19">
        <v>1</v>
      </c>
      <c r="I264" s="19" t="s">
        <v>56</v>
      </c>
      <c r="J264" s="19" t="s">
        <v>56</v>
      </c>
      <c r="K264" s="155">
        <f t="shared" si="3"/>
        <v>12</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6">
        <v>2321</v>
      </c>
      <c r="B265" s="60" t="s">
        <v>375</v>
      </c>
      <c r="C265" s="19">
        <v>1</v>
      </c>
      <c r="D265" s="19" t="s">
        <v>56</v>
      </c>
      <c r="E265" s="19">
        <v>1</v>
      </c>
      <c r="F265" s="19">
        <v>3</v>
      </c>
      <c r="G265" s="19">
        <v>1</v>
      </c>
      <c r="H265" s="19" t="s">
        <v>56</v>
      </c>
      <c r="I265" s="19" t="s">
        <v>56</v>
      </c>
      <c r="J265" s="19" t="s">
        <v>56</v>
      </c>
      <c r="K265" s="155">
        <f t="shared" ref="K265:K289" si="4">SUM(C265:J265)</f>
        <v>6</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6">
        <v>2326</v>
      </c>
      <c r="B266" s="60" t="s">
        <v>376</v>
      </c>
      <c r="C266" s="19" t="s">
        <v>56</v>
      </c>
      <c r="D266" s="19">
        <v>1</v>
      </c>
      <c r="E266" s="19">
        <v>1</v>
      </c>
      <c r="F266" s="19">
        <v>3</v>
      </c>
      <c r="G266" s="19" t="s">
        <v>56</v>
      </c>
      <c r="H266" s="19" t="s">
        <v>56</v>
      </c>
      <c r="I266" s="19" t="s">
        <v>56</v>
      </c>
      <c r="J266" s="19" t="s">
        <v>56</v>
      </c>
      <c r="K266" s="155">
        <f t="shared" si="4"/>
        <v>5</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6">
        <v>2361</v>
      </c>
      <c r="B267" s="60" t="s">
        <v>377</v>
      </c>
      <c r="C267" s="19" t="s">
        <v>56</v>
      </c>
      <c r="D267" s="19">
        <v>2</v>
      </c>
      <c r="E267" s="19" t="s">
        <v>56</v>
      </c>
      <c r="F267" s="19">
        <v>3</v>
      </c>
      <c r="G267" s="19" t="s">
        <v>56</v>
      </c>
      <c r="H267" s="19" t="s">
        <v>56</v>
      </c>
      <c r="I267" s="19" t="s">
        <v>56</v>
      </c>
      <c r="J267" s="19" t="s">
        <v>56</v>
      </c>
      <c r="K267" s="155">
        <f t="shared" si="4"/>
        <v>5</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6">
        <v>2380</v>
      </c>
      <c r="B268" s="60" t="s">
        <v>378</v>
      </c>
      <c r="C268" s="19">
        <v>19</v>
      </c>
      <c r="D268" s="19">
        <v>16</v>
      </c>
      <c r="E268" s="19">
        <v>15</v>
      </c>
      <c r="F268" s="19">
        <v>3</v>
      </c>
      <c r="G268" s="19">
        <v>10</v>
      </c>
      <c r="H268" s="19" t="s">
        <v>56</v>
      </c>
      <c r="I268" s="19">
        <v>1</v>
      </c>
      <c r="J268" s="19" t="s">
        <v>56</v>
      </c>
      <c r="K268" s="155">
        <f t="shared" si="4"/>
        <v>64</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6">
        <v>2401</v>
      </c>
      <c r="B269" s="60" t="s">
        <v>379</v>
      </c>
      <c r="C269" s="19">
        <v>1</v>
      </c>
      <c r="D269" s="19" t="s">
        <v>56</v>
      </c>
      <c r="E269" s="19">
        <v>3</v>
      </c>
      <c r="F269" s="19" t="s">
        <v>56</v>
      </c>
      <c r="G269" s="19">
        <v>1</v>
      </c>
      <c r="H269" s="19" t="s">
        <v>56</v>
      </c>
      <c r="I269" s="19" t="s">
        <v>56</v>
      </c>
      <c r="J269" s="19" t="s">
        <v>56</v>
      </c>
      <c r="K269" s="155">
        <f t="shared" si="4"/>
        <v>5</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6">
        <v>2404</v>
      </c>
      <c r="B270" s="60" t="s">
        <v>380</v>
      </c>
      <c r="C270" s="19" t="s">
        <v>56</v>
      </c>
      <c r="D270" s="19">
        <v>2</v>
      </c>
      <c r="E270" s="19" t="s">
        <v>56</v>
      </c>
      <c r="F270" s="19" t="s">
        <v>56</v>
      </c>
      <c r="G270" s="19" t="s">
        <v>56</v>
      </c>
      <c r="H270" s="19" t="s">
        <v>56</v>
      </c>
      <c r="I270" s="19" t="s">
        <v>56</v>
      </c>
      <c r="J270" s="19" t="s">
        <v>56</v>
      </c>
      <c r="K270" s="155">
        <f t="shared" si="4"/>
        <v>2</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6">
        <v>2409</v>
      </c>
      <c r="B271" s="60" t="s">
        <v>381</v>
      </c>
      <c r="C271" s="19">
        <v>1</v>
      </c>
      <c r="D271" s="19">
        <v>1</v>
      </c>
      <c r="E271" s="19">
        <v>2</v>
      </c>
      <c r="F271" s="19">
        <v>1</v>
      </c>
      <c r="G271" s="19" t="s">
        <v>56</v>
      </c>
      <c r="H271" s="19" t="s">
        <v>56</v>
      </c>
      <c r="I271" s="19" t="s">
        <v>56</v>
      </c>
      <c r="J271" s="19" t="s">
        <v>56</v>
      </c>
      <c r="K271" s="155">
        <f t="shared" si="4"/>
        <v>5</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6">
        <v>2418</v>
      </c>
      <c r="B272" s="60" t="s">
        <v>382</v>
      </c>
      <c r="C272" s="19" t="s">
        <v>56</v>
      </c>
      <c r="D272" s="19" t="s">
        <v>56</v>
      </c>
      <c r="E272" s="19">
        <v>1</v>
      </c>
      <c r="F272" s="19" t="s">
        <v>56</v>
      </c>
      <c r="G272" s="19" t="s">
        <v>56</v>
      </c>
      <c r="H272" s="19" t="s">
        <v>56</v>
      </c>
      <c r="I272" s="19" t="s">
        <v>56</v>
      </c>
      <c r="J272" s="19" t="s">
        <v>56</v>
      </c>
      <c r="K272" s="155">
        <f t="shared" si="4"/>
        <v>1</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6">
        <v>2460</v>
      </c>
      <c r="B273" s="60" t="s">
        <v>383</v>
      </c>
      <c r="C273" s="19">
        <v>2</v>
      </c>
      <c r="D273" s="19">
        <v>2</v>
      </c>
      <c r="E273" s="19">
        <v>3</v>
      </c>
      <c r="F273" s="19">
        <v>1</v>
      </c>
      <c r="G273" s="19" t="s">
        <v>56</v>
      </c>
      <c r="H273" s="19" t="s">
        <v>56</v>
      </c>
      <c r="I273" s="19" t="s">
        <v>56</v>
      </c>
      <c r="J273" s="19" t="s">
        <v>56</v>
      </c>
      <c r="K273" s="155">
        <f t="shared" si="4"/>
        <v>8</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6">
        <v>2480</v>
      </c>
      <c r="B274" s="60" t="s">
        <v>384</v>
      </c>
      <c r="C274" s="19">
        <v>27</v>
      </c>
      <c r="D274" s="19">
        <v>29</v>
      </c>
      <c r="E274" s="19">
        <v>48</v>
      </c>
      <c r="F274" s="19">
        <v>21</v>
      </c>
      <c r="G274" s="19">
        <v>24</v>
      </c>
      <c r="H274" s="19">
        <v>3</v>
      </c>
      <c r="I274" s="19" t="s">
        <v>56</v>
      </c>
      <c r="J274" s="19" t="s">
        <v>56</v>
      </c>
      <c r="K274" s="155">
        <f t="shared" si="4"/>
        <v>152</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6">
        <v>2481</v>
      </c>
      <c r="B275" s="60" t="s">
        <v>385</v>
      </c>
      <c r="C275" s="19">
        <v>1</v>
      </c>
      <c r="D275" s="19">
        <v>4</v>
      </c>
      <c r="E275" s="19">
        <v>1</v>
      </c>
      <c r="F275" s="19" t="s">
        <v>56</v>
      </c>
      <c r="G275" s="19">
        <v>4</v>
      </c>
      <c r="H275" s="19" t="s">
        <v>56</v>
      </c>
      <c r="I275" s="19" t="s">
        <v>56</v>
      </c>
      <c r="J275" s="19" t="s">
        <v>56</v>
      </c>
      <c r="K275" s="155">
        <f t="shared" si="4"/>
        <v>10</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6">
        <v>2482</v>
      </c>
      <c r="B276" s="60" t="s">
        <v>386</v>
      </c>
      <c r="C276" s="19">
        <v>13</v>
      </c>
      <c r="D276" s="19">
        <v>34</v>
      </c>
      <c r="E276" s="19">
        <v>25</v>
      </c>
      <c r="F276" s="19">
        <v>5</v>
      </c>
      <c r="G276" s="19">
        <v>18</v>
      </c>
      <c r="H276" s="19">
        <v>3</v>
      </c>
      <c r="I276" s="19" t="s">
        <v>56</v>
      </c>
      <c r="J276" s="19" t="s">
        <v>56</v>
      </c>
      <c r="K276" s="155">
        <f t="shared" si="4"/>
        <v>98</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6">
        <v>2505</v>
      </c>
      <c r="B277" s="60" t="s">
        <v>387</v>
      </c>
      <c r="C277" s="19">
        <v>1</v>
      </c>
      <c r="D277" s="19">
        <v>5</v>
      </c>
      <c r="E277" s="19" t="s">
        <v>56</v>
      </c>
      <c r="F277" s="19" t="s">
        <v>56</v>
      </c>
      <c r="G277" s="19">
        <v>2</v>
      </c>
      <c r="H277" s="19" t="s">
        <v>56</v>
      </c>
      <c r="I277" s="19" t="s">
        <v>56</v>
      </c>
      <c r="J277" s="19" t="s">
        <v>56</v>
      </c>
      <c r="K277" s="155">
        <f t="shared" si="4"/>
        <v>8</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6">
        <v>2506</v>
      </c>
      <c r="B278" s="60" t="s">
        <v>388</v>
      </c>
      <c r="C278" s="19" t="s">
        <v>56</v>
      </c>
      <c r="D278" s="19">
        <v>1</v>
      </c>
      <c r="E278" s="19">
        <v>1</v>
      </c>
      <c r="F278" s="19" t="s">
        <v>56</v>
      </c>
      <c r="G278" s="19" t="s">
        <v>56</v>
      </c>
      <c r="H278" s="19">
        <v>1</v>
      </c>
      <c r="I278" s="19" t="s">
        <v>56</v>
      </c>
      <c r="J278" s="19" t="s">
        <v>56</v>
      </c>
      <c r="K278" s="155">
        <f t="shared" si="4"/>
        <v>3</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6">
        <v>2510</v>
      </c>
      <c r="B279" s="60" t="s">
        <v>389</v>
      </c>
      <c r="C279" s="19" t="s">
        <v>56</v>
      </c>
      <c r="D279" s="19" t="s">
        <v>56</v>
      </c>
      <c r="E279" s="19" t="s">
        <v>56</v>
      </c>
      <c r="F279" s="19">
        <v>2</v>
      </c>
      <c r="G279" s="19" t="s">
        <v>56</v>
      </c>
      <c r="H279" s="19" t="s">
        <v>56</v>
      </c>
      <c r="I279" s="19" t="s">
        <v>56</v>
      </c>
      <c r="J279" s="19" t="s">
        <v>56</v>
      </c>
      <c r="K279" s="155">
        <f t="shared" si="4"/>
        <v>2</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6">
        <v>2513</v>
      </c>
      <c r="B280" s="60" t="s">
        <v>390</v>
      </c>
      <c r="C280" s="19" t="s">
        <v>56</v>
      </c>
      <c r="D280" s="19">
        <v>1</v>
      </c>
      <c r="E280" s="19" t="s">
        <v>56</v>
      </c>
      <c r="F280" s="19" t="s">
        <v>56</v>
      </c>
      <c r="G280" s="19" t="s">
        <v>56</v>
      </c>
      <c r="H280" s="19" t="s">
        <v>56</v>
      </c>
      <c r="I280" s="19" t="s">
        <v>56</v>
      </c>
      <c r="J280" s="19" t="s">
        <v>56</v>
      </c>
      <c r="K280" s="155">
        <f t="shared" si="4"/>
        <v>1</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6">
        <v>2514</v>
      </c>
      <c r="B281" s="60" t="s">
        <v>391</v>
      </c>
      <c r="C281" s="19">
        <v>2</v>
      </c>
      <c r="D281" s="19">
        <v>1</v>
      </c>
      <c r="E281" s="19">
        <v>1</v>
      </c>
      <c r="F281" s="19">
        <v>1</v>
      </c>
      <c r="G281" s="19">
        <v>4</v>
      </c>
      <c r="H281" s="19">
        <v>1</v>
      </c>
      <c r="I281" s="19" t="s">
        <v>56</v>
      </c>
      <c r="J281" s="19" t="s">
        <v>56</v>
      </c>
      <c r="K281" s="155">
        <f t="shared" si="4"/>
        <v>10</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6">
        <v>2518</v>
      </c>
      <c r="B282" s="60" t="s">
        <v>392</v>
      </c>
      <c r="C282" s="19" t="s">
        <v>56</v>
      </c>
      <c r="D282" s="19">
        <v>4</v>
      </c>
      <c r="E282" s="19">
        <v>1</v>
      </c>
      <c r="F282" s="19" t="s">
        <v>56</v>
      </c>
      <c r="G282" s="19" t="s">
        <v>56</v>
      </c>
      <c r="H282" s="19" t="s">
        <v>56</v>
      </c>
      <c r="I282" s="19" t="s">
        <v>56</v>
      </c>
      <c r="J282" s="19" t="s">
        <v>56</v>
      </c>
      <c r="K282" s="155">
        <f t="shared" si="4"/>
        <v>5</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6">
        <v>2523</v>
      </c>
      <c r="B283" s="60" t="s">
        <v>393</v>
      </c>
      <c r="C283" s="19">
        <v>3</v>
      </c>
      <c r="D283" s="19">
        <v>3</v>
      </c>
      <c r="E283" s="19">
        <v>2</v>
      </c>
      <c r="F283" s="19">
        <v>1</v>
      </c>
      <c r="G283" s="19">
        <v>4</v>
      </c>
      <c r="H283" s="19" t="s">
        <v>56</v>
      </c>
      <c r="I283" s="19" t="s">
        <v>56</v>
      </c>
      <c r="J283" s="19" t="s">
        <v>56</v>
      </c>
      <c r="K283" s="155">
        <f t="shared" si="4"/>
        <v>13</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6">
        <v>2560</v>
      </c>
      <c r="B284" s="60" t="s">
        <v>394</v>
      </c>
      <c r="C284" s="19" t="s">
        <v>56</v>
      </c>
      <c r="D284" s="19" t="s">
        <v>56</v>
      </c>
      <c r="E284" s="19">
        <v>1</v>
      </c>
      <c r="F284" s="19" t="s">
        <v>56</v>
      </c>
      <c r="G284" s="19">
        <v>1</v>
      </c>
      <c r="H284" s="19" t="s">
        <v>56</v>
      </c>
      <c r="I284" s="19" t="s">
        <v>56</v>
      </c>
      <c r="J284" s="19" t="s">
        <v>56</v>
      </c>
      <c r="K284" s="155">
        <f t="shared" si="4"/>
        <v>2</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6">
        <v>2580</v>
      </c>
      <c r="B285" s="60" t="s">
        <v>395</v>
      </c>
      <c r="C285" s="19">
        <v>13</v>
      </c>
      <c r="D285" s="19">
        <v>80</v>
      </c>
      <c r="E285" s="19">
        <v>20</v>
      </c>
      <c r="F285" s="19">
        <v>14</v>
      </c>
      <c r="G285" s="19">
        <v>23</v>
      </c>
      <c r="H285" s="19">
        <v>2</v>
      </c>
      <c r="I285" s="19" t="s">
        <v>56</v>
      </c>
      <c r="J285" s="19" t="s">
        <v>56</v>
      </c>
      <c r="K285" s="155">
        <f t="shared" si="4"/>
        <v>152</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6">
        <v>2581</v>
      </c>
      <c r="B286" s="60" t="s">
        <v>396</v>
      </c>
      <c r="C286" s="19">
        <v>2</v>
      </c>
      <c r="D286" s="19">
        <v>2</v>
      </c>
      <c r="E286" s="19">
        <v>20</v>
      </c>
      <c r="F286" s="19">
        <v>9</v>
      </c>
      <c r="G286" s="19">
        <v>4</v>
      </c>
      <c r="H286" s="19">
        <v>2</v>
      </c>
      <c r="I286" s="19" t="s">
        <v>56</v>
      </c>
      <c r="J286" s="19" t="s">
        <v>56</v>
      </c>
      <c r="K286" s="155">
        <f t="shared" si="4"/>
        <v>39</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6">
        <v>2582</v>
      </c>
      <c r="B287" s="60" t="s">
        <v>397</v>
      </c>
      <c r="C287" s="19" t="s">
        <v>56</v>
      </c>
      <c r="D287" s="19">
        <v>2</v>
      </c>
      <c r="E287" s="19">
        <v>8</v>
      </c>
      <c r="F287" s="19">
        <v>5</v>
      </c>
      <c r="G287" s="19">
        <v>3</v>
      </c>
      <c r="H287" s="19" t="s">
        <v>56</v>
      </c>
      <c r="I287" s="19" t="s">
        <v>56</v>
      </c>
      <c r="J287" s="19" t="s">
        <v>56</v>
      </c>
      <c r="K287" s="155">
        <f t="shared" si="4"/>
        <v>18</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6">
        <v>2583</v>
      </c>
      <c r="B288" s="60" t="s">
        <v>398</v>
      </c>
      <c r="C288" s="19">
        <v>3</v>
      </c>
      <c r="D288" s="19">
        <v>2</v>
      </c>
      <c r="E288" s="19" t="s">
        <v>56</v>
      </c>
      <c r="F288" s="19">
        <v>1</v>
      </c>
      <c r="G288" s="19">
        <v>2</v>
      </c>
      <c r="H288" s="19" t="s">
        <v>56</v>
      </c>
      <c r="I288" s="19" t="s">
        <v>56</v>
      </c>
      <c r="J288" s="19" t="s">
        <v>56</v>
      </c>
      <c r="K288" s="155">
        <f t="shared" si="4"/>
        <v>8</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6">
        <v>2584</v>
      </c>
      <c r="B289" s="60" t="s">
        <v>399</v>
      </c>
      <c r="C289" s="19">
        <v>6</v>
      </c>
      <c r="D289" s="19">
        <v>10</v>
      </c>
      <c r="E289" s="19">
        <v>4</v>
      </c>
      <c r="F289" s="19">
        <v>2</v>
      </c>
      <c r="G289" s="19">
        <v>9</v>
      </c>
      <c r="H289" s="19" t="s">
        <v>56</v>
      </c>
      <c r="I289" s="19" t="s">
        <v>56</v>
      </c>
      <c r="J289" s="19" t="s">
        <v>56</v>
      </c>
      <c r="K289" s="155">
        <f t="shared" si="4"/>
        <v>31</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6"/>
      <c r="B290" s="60"/>
      <c r="C290" s="19"/>
      <c r="D290" s="19"/>
      <c r="E290" s="19"/>
      <c r="F290" s="19"/>
      <c r="G290" s="19"/>
      <c r="H290" s="19"/>
      <c r="I290" s="19"/>
      <c r="J290" s="19"/>
      <c r="K290" s="155"/>
      <c r="T290" s="203"/>
      <c r="U290" s="203"/>
      <c r="V290" s="203"/>
      <c r="W290" s="203"/>
      <c r="X290" s="203"/>
      <c r="Y290" s="203"/>
      <c r="Z290" s="203"/>
      <c r="AA290" s="203"/>
      <c r="AB290" s="203"/>
      <c r="AC290" s="203"/>
      <c r="AD290" s="203"/>
      <c r="AE290" s="203"/>
      <c r="AF290" s="203"/>
      <c r="AG290" s="203"/>
      <c r="AH290" s="203"/>
      <c r="AI290" s="203"/>
      <c r="AJ290" s="203"/>
      <c r="AK290" s="203"/>
    </row>
    <row r="291" spans="1:37" s="204" customFormat="1" ht="22.5" customHeight="1">
      <c r="A291" s="219"/>
      <c r="B291" s="212" t="s">
        <v>10</v>
      </c>
      <c r="C291" s="220">
        <f t="shared" ref="C291:K291" si="5">SUM(C7:C290)</f>
        <v>3602</v>
      </c>
      <c r="D291" s="220">
        <f t="shared" si="5"/>
        <v>1863</v>
      </c>
      <c r="E291" s="220">
        <f t="shared" si="5"/>
        <v>4333</v>
      </c>
      <c r="F291" s="220">
        <f t="shared" si="5"/>
        <v>1789</v>
      </c>
      <c r="G291" s="220">
        <f t="shared" si="5"/>
        <v>3465</v>
      </c>
      <c r="H291" s="220">
        <f t="shared" si="5"/>
        <v>106</v>
      </c>
      <c r="I291" s="220">
        <f t="shared" si="5"/>
        <v>123</v>
      </c>
      <c r="J291" s="220">
        <f t="shared" si="5"/>
        <v>1</v>
      </c>
      <c r="K291" s="220">
        <f t="shared" si="5"/>
        <v>15282</v>
      </c>
      <c r="L291" s="167"/>
      <c r="M291" s="167"/>
      <c r="N291" s="167"/>
      <c r="O291" s="167"/>
      <c r="P291" s="167"/>
      <c r="Q291" s="167"/>
      <c r="R291" s="167"/>
      <c r="S291" s="167"/>
      <c r="T291" s="218"/>
      <c r="U291" s="218"/>
      <c r="V291" s="218"/>
      <c r="W291" s="218"/>
      <c r="X291" s="218"/>
      <c r="Y291" s="218"/>
      <c r="Z291" s="218"/>
      <c r="AA291" s="218"/>
      <c r="AB291" s="218"/>
      <c r="AC291" s="218"/>
      <c r="AD291" s="218"/>
      <c r="AE291" s="218"/>
      <c r="AF291" s="218"/>
      <c r="AG291" s="218"/>
      <c r="AH291" s="218"/>
      <c r="AI291" s="218"/>
      <c r="AJ291" s="218"/>
      <c r="AK291" s="218"/>
    </row>
    <row r="292" spans="1:37">
      <c r="A292" s="207"/>
      <c r="B292" s="207"/>
      <c r="C292" s="224"/>
      <c r="D292" s="224"/>
      <c r="E292" s="224"/>
      <c r="F292" s="224"/>
      <c r="G292" s="224"/>
      <c r="H292" s="224"/>
      <c r="I292" s="224"/>
      <c r="J292" s="224"/>
      <c r="K292" s="243"/>
    </row>
    <row r="293" spans="1:37" s="204" customFormat="1">
      <c r="A293" s="215"/>
      <c r="C293" s="217"/>
      <c r="D293" s="217"/>
      <c r="E293" s="217"/>
      <c r="F293" s="217"/>
      <c r="G293" s="217"/>
      <c r="H293" s="217"/>
      <c r="I293" s="217"/>
      <c r="J293" s="217"/>
      <c r="K293" s="217"/>
      <c r="L293" s="167"/>
      <c r="M293" s="167"/>
      <c r="N293" s="167"/>
      <c r="O293" s="167"/>
      <c r="P293" s="167"/>
      <c r="Q293" s="167"/>
      <c r="R293" s="167"/>
      <c r="S293" s="167"/>
    </row>
    <row r="294" spans="1:37">
      <c r="A294"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O254"/>
  <sheetViews>
    <sheetView zoomScaleNormal="100" zoomScaleSheetLayoutView="100" workbookViewId="0">
      <pane ySplit="7" topLeftCell="A196"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6384" width="9.44140625" style="4"/>
  </cols>
  <sheetData>
    <row r="1" spans="1:18">
      <c r="A1" s="2" t="s">
        <v>478</v>
      </c>
      <c r="B1" s="2"/>
    </row>
    <row r="2" spans="1:18">
      <c r="A2" s="118" t="s">
        <v>495</v>
      </c>
    </row>
    <row r="3" spans="1:18" ht="11.25" customHeight="1">
      <c r="B3" s="32"/>
      <c r="C3" s="79"/>
      <c r="D3" s="79"/>
      <c r="E3" s="79"/>
      <c r="F3" s="79"/>
      <c r="G3" s="79"/>
      <c r="H3" s="79"/>
      <c r="I3" s="162"/>
    </row>
    <row r="4" spans="1:18" s="46" customFormat="1" ht="27.75" customHeight="1">
      <c r="A4" s="80"/>
      <c r="C4" s="252" t="s">
        <v>89</v>
      </c>
      <c r="D4" s="252"/>
      <c r="E4" s="252"/>
      <c r="F4" s="90"/>
      <c r="G4" s="252" t="s">
        <v>88</v>
      </c>
      <c r="H4" s="252"/>
      <c r="I4" s="194"/>
    </row>
    <row r="5" spans="1:18" s="16" customFormat="1" ht="36.75" customHeight="1">
      <c r="C5" s="51" t="s">
        <v>81</v>
      </c>
      <c r="D5" s="51" t="s">
        <v>82</v>
      </c>
      <c r="E5" s="51" t="s">
        <v>10</v>
      </c>
      <c r="F5" s="51"/>
      <c r="G5" s="51"/>
      <c r="H5" s="51" t="s">
        <v>83</v>
      </c>
      <c r="I5" s="195" t="s">
        <v>10</v>
      </c>
    </row>
    <row r="6" spans="1:18" s="61" customFormat="1" ht="11.25" customHeight="1">
      <c r="A6" s="81"/>
      <c r="B6" s="81"/>
      <c r="C6" s="51" t="s">
        <v>85</v>
      </c>
      <c r="D6" s="51" t="s">
        <v>86</v>
      </c>
      <c r="E6" s="51" t="s">
        <v>21</v>
      </c>
      <c r="F6" s="51"/>
      <c r="G6" s="253" t="s">
        <v>87</v>
      </c>
      <c r="H6" s="253"/>
      <c r="I6" s="160" t="s">
        <v>21</v>
      </c>
    </row>
    <row r="7" spans="1:18" s="61" customFormat="1" ht="11.25" customHeight="1">
      <c r="A7" s="82"/>
      <c r="B7" s="82"/>
      <c r="C7" s="83"/>
      <c r="D7" s="84"/>
      <c r="E7" s="84"/>
      <c r="F7" s="84"/>
      <c r="G7" s="83"/>
      <c r="H7" s="83"/>
      <c r="I7" s="196"/>
    </row>
    <row r="8" spans="1:18" s="63" customFormat="1" ht="11.25" customHeight="1">
      <c r="A8" s="52"/>
      <c r="B8" s="52"/>
      <c r="C8" s="62"/>
      <c r="D8" s="62"/>
      <c r="E8" s="62"/>
      <c r="F8" s="62"/>
      <c r="G8" s="62"/>
      <c r="H8" s="62"/>
      <c r="I8" s="87"/>
      <c r="J8" s="37"/>
      <c r="K8" s="37"/>
      <c r="L8" s="37"/>
    </row>
    <row r="9" spans="1:18" s="63" customFormat="1" ht="12.75" customHeight="1">
      <c r="A9" s="20">
        <v>2006</v>
      </c>
      <c r="B9" s="21" t="s">
        <v>31</v>
      </c>
      <c r="C9" s="85">
        <v>2299</v>
      </c>
      <c r="D9" s="85">
        <v>4982</v>
      </c>
      <c r="E9" s="85">
        <v>7281</v>
      </c>
      <c r="F9" s="85" t="s">
        <v>11</v>
      </c>
      <c r="G9" s="85">
        <v>11892</v>
      </c>
      <c r="H9" s="85">
        <v>5303</v>
      </c>
      <c r="I9" s="154">
        <v>19173</v>
      </c>
      <c r="J9" s="23"/>
      <c r="K9" s="62"/>
      <c r="L9" s="37"/>
      <c r="M9" s="37"/>
      <c r="N9" s="37"/>
    </row>
    <row r="10" spans="1:18" s="63" customFormat="1" ht="12.75" customHeight="1">
      <c r="A10" s="21"/>
      <c r="B10" s="21" t="s">
        <v>32</v>
      </c>
      <c r="C10" s="85">
        <v>2482</v>
      </c>
      <c r="D10" s="85">
        <v>5127</v>
      </c>
      <c r="E10" s="85">
        <v>7609</v>
      </c>
      <c r="F10" s="85" t="s">
        <v>11</v>
      </c>
      <c r="G10" s="85">
        <v>12717</v>
      </c>
      <c r="H10" s="85">
        <v>5403</v>
      </c>
      <c r="I10" s="154">
        <v>20326</v>
      </c>
      <c r="J10" s="23"/>
      <c r="K10" s="62"/>
      <c r="L10" s="37"/>
      <c r="M10" s="37"/>
      <c r="N10" s="37"/>
      <c r="O10" s="37"/>
      <c r="P10" s="37"/>
      <c r="Q10" s="37"/>
      <c r="R10" s="37"/>
    </row>
    <row r="11" spans="1:18" s="63" customFormat="1" ht="12.75" customHeight="1">
      <c r="A11" s="21"/>
      <c r="B11" s="21" t="s">
        <v>33</v>
      </c>
      <c r="C11" s="85">
        <v>3286</v>
      </c>
      <c r="D11" s="85">
        <v>7172</v>
      </c>
      <c r="E11" s="85">
        <v>10458</v>
      </c>
      <c r="F11" s="85" t="s">
        <v>11</v>
      </c>
      <c r="G11" s="85">
        <v>17549</v>
      </c>
      <c r="H11" s="85">
        <v>7784</v>
      </c>
      <c r="I11" s="154">
        <v>28007</v>
      </c>
      <c r="J11" s="23"/>
      <c r="K11" s="62"/>
      <c r="L11" s="37"/>
      <c r="M11" s="37"/>
      <c r="N11" s="37"/>
      <c r="O11" s="37"/>
      <c r="P11" s="37"/>
      <c r="Q11" s="37"/>
      <c r="R11" s="37"/>
    </row>
    <row r="12" spans="1:18" s="63" customFormat="1" ht="12.75" customHeight="1">
      <c r="A12" s="21"/>
      <c r="B12" s="21" t="s">
        <v>34</v>
      </c>
      <c r="C12" s="85">
        <v>3833</v>
      </c>
      <c r="D12" s="85">
        <v>8319</v>
      </c>
      <c r="E12" s="85">
        <v>12152</v>
      </c>
      <c r="F12" s="85" t="s">
        <v>11</v>
      </c>
      <c r="G12" s="85">
        <v>16599</v>
      </c>
      <c r="H12" s="85">
        <v>7133</v>
      </c>
      <c r="I12" s="154">
        <v>28751</v>
      </c>
      <c r="J12" s="23"/>
      <c r="K12" s="62"/>
      <c r="L12" s="37"/>
      <c r="M12" s="37"/>
      <c r="N12" s="37"/>
      <c r="O12" s="37"/>
      <c r="P12" s="37"/>
      <c r="Q12" s="37"/>
      <c r="R12" s="37"/>
    </row>
    <row r="13" spans="1:18" s="63" customFormat="1" ht="12.75" customHeight="1">
      <c r="A13" s="21"/>
      <c r="B13" s="21" t="s">
        <v>35</v>
      </c>
      <c r="C13" s="60">
        <v>4296</v>
      </c>
      <c r="D13" s="60">
        <v>9285</v>
      </c>
      <c r="E13" s="60">
        <v>13581</v>
      </c>
      <c r="F13" s="60" t="s">
        <v>11</v>
      </c>
      <c r="G13" s="60">
        <v>18975</v>
      </c>
      <c r="H13" s="60">
        <v>7951</v>
      </c>
      <c r="I13" s="154">
        <v>32556</v>
      </c>
      <c r="J13" s="23"/>
      <c r="K13" s="37"/>
      <c r="L13" s="37"/>
      <c r="M13" s="37"/>
      <c r="N13" s="37"/>
      <c r="O13" s="37"/>
      <c r="P13" s="37"/>
      <c r="Q13" s="37"/>
      <c r="R13" s="37"/>
    </row>
    <row r="14" spans="1:18" s="63" customFormat="1" ht="12.75" customHeight="1">
      <c r="A14" s="21"/>
      <c r="B14" s="21" t="s">
        <v>36</v>
      </c>
      <c r="C14" s="60">
        <v>4351</v>
      </c>
      <c r="D14" s="60">
        <v>9142</v>
      </c>
      <c r="E14" s="60">
        <v>13493</v>
      </c>
      <c r="F14" s="60" t="s">
        <v>11</v>
      </c>
      <c r="G14" s="60">
        <v>18169</v>
      </c>
      <c r="H14" s="60">
        <v>7392</v>
      </c>
      <c r="I14" s="154">
        <v>31662</v>
      </c>
      <c r="J14" s="23"/>
      <c r="K14" s="37"/>
      <c r="L14" s="37"/>
    </row>
    <row r="15" spans="1:18" s="63" customFormat="1" ht="12.75" customHeight="1">
      <c r="A15" s="21"/>
      <c r="B15" s="21" t="s">
        <v>37</v>
      </c>
      <c r="C15" s="85">
        <v>3546</v>
      </c>
      <c r="D15" s="85">
        <v>7000</v>
      </c>
      <c r="E15" s="85">
        <v>10546</v>
      </c>
      <c r="F15" s="85" t="s">
        <v>11</v>
      </c>
      <c r="G15" s="85">
        <v>11245</v>
      </c>
      <c r="H15" s="85">
        <v>4752</v>
      </c>
      <c r="I15" s="154">
        <v>21791</v>
      </c>
      <c r="J15" s="23"/>
      <c r="K15" s="62"/>
      <c r="L15" s="37"/>
      <c r="M15" s="37"/>
      <c r="N15" s="37"/>
    </row>
    <row r="16" spans="1:18" s="63" customFormat="1" ht="12.75" customHeight="1">
      <c r="A16" s="21"/>
      <c r="B16" s="21" t="s">
        <v>38</v>
      </c>
      <c r="C16" s="60">
        <v>3571</v>
      </c>
      <c r="D16" s="60">
        <v>6871</v>
      </c>
      <c r="E16" s="60">
        <v>10442</v>
      </c>
      <c r="F16" s="60" t="s">
        <v>11</v>
      </c>
      <c r="G16" s="85">
        <v>14225</v>
      </c>
      <c r="H16" s="85">
        <v>6906</v>
      </c>
      <c r="I16" s="154">
        <v>24667</v>
      </c>
      <c r="J16" s="23"/>
      <c r="K16" s="37"/>
      <c r="L16" s="37"/>
      <c r="M16" s="37"/>
      <c r="N16" s="37"/>
      <c r="O16" s="37"/>
      <c r="P16" s="37"/>
      <c r="Q16" s="37"/>
      <c r="R16" s="37"/>
    </row>
    <row r="17" spans="1:18" s="63" customFormat="1" ht="12.75" customHeight="1">
      <c r="A17" s="21"/>
      <c r="B17" s="21" t="s">
        <v>39</v>
      </c>
      <c r="C17" s="60">
        <v>3648</v>
      </c>
      <c r="D17" s="60">
        <v>7357</v>
      </c>
      <c r="E17" s="60">
        <v>11005</v>
      </c>
      <c r="F17" s="60" t="s">
        <v>11</v>
      </c>
      <c r="G17" s="60">
        <v>16237</v>
      </c>
      <c r="H17" s="60">
        <v>7767</v>
      </c>
      <c r="I17" s="154">
        <v>27242</v>
      </c>
      <c r="J17" s="23"/>
      <c r="K17" s="37"/>
      <c r="L17" s="37"/>
      <c r="M17" s="37"/>
      <c r="N17" s="37"/>
      <c r="O17" s="37"/>
      <c r="P17" s="37"/>
      <c r="Q17" s="37"/>
      <c r="R17" s="37"/>
    </row>
    <row r="18" spans="1:18" s="63" customFormat="1" ht="12.75" customHeight="1">
      <c r="A18" s="21"/>
      <c r="B18" s="21" t="s">
        <v>40</v>
      </c>
      <c r="C18" s="60">
        <v>3616</v>
      </c>
      <c r="D18" s="60">
        <v>7755</v>
      </c>
      <c r="E18" s="60">
        <v>11371</v>
      </c>
      <c r="F18" s="60" t="s">
        <v>11</v>
      </c>
      <c r="G18" s="60">
        <v>15425</v>
      </c>
      <c r="H18" s="60">
        <v>6771</v>
      </c>
      <c r="I18" s="154">
        <v>26796</v>
      </c>
      <c r="J18" s="23"/>
      <c r="K18" s="37"/>
      <c r="L18" s="37"/>
      <c r="M18" s="37"/>
      <c r="N18" s="37"/>
      <c r="O18" s="37"/>
      <c r="P18" s="37"/>
      <c r="Q18" s="37"/>
      <c r="R18" s="37"/>
    </row>
    <row r="19" spans="1:18" s="63" customFormat="1" ht="12.75" customHeight="1">
      <c r="A19" s="21"/>
      <c r="B19" s="21" t="s">
        <v>41</v>
      </c>
      <c r="C19" s="60">
        <v>3568</v>
      </c>
      <c r="D19" s="60">
        <v>7424</v>
      </c>
      <c r="E19" s="60">
        <v>10992</v>
      </c>
      <c r="F19" s="60" t="s">
        <v>11</v>
      </c>
      <c r="G19" s="60">
        <v>16177</v>
      </c>
      <c r="H19" s="60">
        <v>7080</v>
      </c>
      <c r="I19" s="154">
        <v>27169</v>
      </c>
      <c r="J19" s="23"/>
      <c r="K19" s="37"/>
      <c r="L19" s="37"/>
      <c r="M19" s="37"/>
      <c r="N19" s="37"/>
      <c r="O19" s="37"/>
      <c r="P19" s="37"/>
      <c r="Q19" s="37"/>
      <c r="R19" s="37"/>
    </row>
    <row r="20" spans="1:18" s="63" customFormat="1" ht="12.75" customHeight="1">
      <c r="A20" s="21"/>
      <c r="B20" s="21" t="s">
        <v>42</v>
      </c>
      <c r="C20" s="60">
        <v>3041</v>
      </c>
      <c r="D20" s="60">
        <v>6553</v>
      </c>
      <c r="E20" s="60">
        <v>9594</v>
      </c>
      <c r="F20" s="60" t="s">
        <v>11</v>
      </c>
      <c r="G20" s="60">
        <v>16078</v>
      </c>
      <c r="H20" s="60">
        <v>7295</v>
      </c>
      <c r="I20" s="154">
        <v>25672</v>
      </c>
      <c r="J20" s="23"/>
      <c r="K20" s="37"/>
      <c r="L20" s="37"/>
      <c r="M20" s="37"/>
      <c r="N20" s="37"/>
      <c r="O20" s="37"/>
      <c r="P20" s="37"/>
      <c r="Q20" s="37"/>
      <c r="R20" s="37"/>
    </row>
    <row r="21" spans="1:18" s="63" customFormat="1" ht="12.75" customHeight="1">
      <c r="A21" s="10"/>
      <c r="B21" s="10"/>
      <c r="C21" s="60"/>
      <c r="D21" s="60"/>
      <c r="E21" s="60"/>
      <c r="F21" s="60"/>
      <c r="G21" s="60"/>
      <c r="H21" s="60"/>
      <c r="I21" s="154"/>
      <c r="J21" s="23"/>
    </row>
    <row r="22" spans="1:18" s="63" customFormat="1" ht="12.75" customHeight="1">
      <c r="A22" s="20">
        <v>2007</v>
      </c>
      <c r="B22" s="21" t="s">
        <v>31</v>
      </c>
      <c r="C22" s="60">
        <v>2847</v>
      </c>
      <c r="D22" s="60">
        <v>5950</v>
      </c>
      <c r="E22" s="60">
        <v>8797</v>
      </c>
      <c r="F22" s="60" t="s">
        <v>11</v>
      </c>
      <c r="G22" s="60">
        <v>14068</v>
      </c>
      <c r="H22" s="60">
        <v>6416</v>
      </c>
      <c r="I22" s="154">
        <v>22865</v>
      </c>
      <c r="J22" s="23"/>
      <c r="K22" s="37"/>
      <c r="L22" s="37"/>
      <c r="M22" s="37"/>
      <c r="N22" s="37"/>
      <c r="O22" s="37"/>
      <c r="P22" s="37"/>
      <c r="Q22" s="37"/>
      <c r="R22" s="37"/>
    </row>
    <row r="23" spans="1:18" s="63" customFormat="1" ht="12.75" customHeight="1">
      <c r="A23" s="21"/>
      <c r="B23" s="21" t="s">
        <v>32</v>
      </c>
      <c r="C23" s="60">
        <v>2796</v>
      </c>
      <c r="D23" s="60">
        <v>5991</v>
      </c>
      <c r="E23" s="60">
        <v>8787</v>
      </c>
      <c r="F23" s="60" t="s">
        <v>11</v>
      </c>
      <c r="G23" s="60">
        <v>13684</v>
      </c>
      <c r="H23" s="60">
        <v>5889</v>
      </c>
      <c r="I23" s="154">
        <v>22471</v>
      </c>
      <c r="J23" s="23"/>
      <c r="K23" s="37"/>
      <c r="L23" s="37"/>
      <c r="M23" s="37"/>
      <c r="N23" s="37"/>
    </row>
    <row r="24" spans="1:18" s="63" customFormat="1" ht="12.75" customHeight="1">
      <c r="A24" s="21"/>
      <c r="B24" s="21" t="s">
        <v>33</v>
      </c>
      <c r="C24" s="60">
        <v>3779</v>
      </c>
      <c r="D24" s="60">
        <v>8430</v>
      </c>
      <c r="E24" s="60">
        <v>12209</v>
      </c>
      <c r="F24" s="60" t="s">
        <v>11</v>
      </c>
      <c r="G24" s="60">
        <v>18390</v>
      </c>
      <c r="H24" s="60">
        <v>8921</v>
      </c>
      <c r="I24" s="154">
        <v>30599</v>
      </c>
      <c r="J24" s="23"/>
      <c r="K24" s="37"/>
      <c r="L24" s="37"/>
      <c r="M24" s="37"/>
      <c r="N24" s="37"/>
      <c r="O24" s="37"/>
      <c r="P24" s="37"/>
      <c r="Q24" s="37"/>
      <c r="R24" s="37"/>
    </row>
    <row r="25" spans="1:18" s="63" customFormat="1" ht="12.75" customHeight="1">
      <c r="A25" s="21"/>
      <c r="B25" s="21" t="s">
        <v>34</v>
      </c>
      <c r="C25" s="60">
        <v>4177</v>
      </c>
      <c r="D25" s="60">
        <v>9125</v>
      </c>
      <c r="E25" s="60">
        <v>13302</v>
      </c>
      <c r="F25" s="60" t="s">
        <v>11</v>
      </c>
      <c r="G25" s="60">
        <v>17231</v>
      </c>
      <c r="H25" s="60">
        <v>7451</v>
      </c>
      <c r="I25" s="154">
        <v>30533</v>
      </c>
      <c r="J25" s="23"/>
      <c r="K25" s="37"/>
      <c r="L25" s="37"/>
      <c r="M25" s="37"/>
      <c r="N25" s="37"/>
      <c r="O25" s="37"/>
      <c r="P25" s="37"/>
      <c r="Q25" s="37"/>
      <c r="R25" s="37"/>
    </row>
    <row r="26" spans="1:18" s="63" customFormat="1" ht="12.75" customHeight="1">
      <c r="A26" s="21"/>
      <c r="B26" s="21" t="s">
        <v>35</v>
      </c>
      <c r="C26" s="60">
        <v>4519</v>
      </c>
      <c r="D26" s="60">
        <v>9629</v>
      </c>
      <c r="E26" s="60">
        <v>14148</v>
      </c>
      <c r="F26" s="60" t="s">
        <v>11</v>
      </c>
      <c r="G26" s="60">
        <v>19378</v>
      </c>
      <c r="H26" s="60">
        <v>7770</v>
      </c>
      <c r="I26" s="154">
        <v>33526</v>
      </c>
      <c r="J26" s="23"/>
      <c r="K26" s="37"/>
      <c r="L26" s="37"/>
      <c r="M26" s="37"/>
      <c r="N26" s="37"/>
      <c r="O26" s="37"/>
      <c r="P26" s="37"/>
      <c r="Q26" s="37"/>
      <c r="R26" s="37"/>
    </row>
    <row r="27" spans="1:18" s="63" customFormat="1" ht="12.75" customHeight="1">
      <c r="A27" s="21"/>
      <c r="B27" s="21" t="s">
        <v>36</v>
      </c>
      <c r="C27" s="60">
        <v>3924</v>
      </c>
      <c r="D27" s="60">
        <v>9010</v>
      </c>
      <c r="E27" s="60">
        <v>12934</v>
      </c>
      <c r="F27" s="60" t="s">
        <v>11</v>
      </c>
      <c r="G27" s="60">
        <v>17496</v>
      </c>
      <c r="H27" s="60">
        <v>6990</v>
      </c>
      <c r="I27" s="154">
        <v>30430</v>
      </c>
      <c r="J27" s="23"/>
      <c r="K27" s="37"/>
      <c r="L27" s="37"/>
      <c r="M27" s="37"/>
      <c r="N27" s="37"/>
      <c r="O27" s="37"/>
      <c r="P27" s="37"/>
      <c r="Q27" s="37"/>
      <c r="R27" s="37"/>
    </row>
    <row r="28" spans="1:18" s="63" customFormat="1" ht="12.75" customHeight="1">
      <c r="A28" s="21"/>
      <c r="B28" s="21" t="s">
        <v>37</v>
      </c>
      <c r="C28" s="60">
        <v>3714</v>
      </c>
      <c r="D28" s="60">
        <v>7890</v>
      </c>
      <c r="E28" s="60">
        <v>11604</v>
      </c>
      <c r="F28" s="60" t="s">
        <v>11</v>
      </c>
      <c r="G28" s="60">
        <v>11795</v>
      </c>
      <c r="H28" s="60">
        <v>5049</v>
      </c>
      <c r="I28" s="154">
        <v>23399</v>
      </c>
      <c r="J28" s="23"/>
      <c r="K28" s="37"/>
      <c r="L28" s="37"/>
    </row>
    <row r="29" spans="1:18" s="63" customFormat="1" ht="12.75" customHeight="1">
      <c r="A29" s="21"/>
      <c r="B29" s="21" t="s">
        <v>38</v>
      </c>
      <c r="C29" s="60">
        <v>3859</v>
      </c>
      <c r="D29" s="60">
        <v>7604</v>
      </c>
      <c r="E29" s="60">
        <v>11463</v>
      </c>
      <c r="F29" s="60" t="s">
        <v>11</v>
      </c>
      <c r="G29" s="60">
        <v>14600</v>
      </c>
      <c r="H29" s="60">
        <v>6877</v>
      </c>
      <c r="I29" s="154">
        <v>26063</v>
      </c>
      <c r="J29" s="23"/>
      <c r="K29" s="37"/>
      <c r="L29" s="37"/>
      <c r="M29" s="37"/>
      <c r="N29" s="37"/>
      <c r="O29" s="37"/>
      <c r="P29" s="37"/>
      <c r="Q29" s="37"/>
      <c r="R29" s="37"/>
    </row>
    <row r="30" spans="1:18" s="63" customFormat="1" ht="12.75" customHeight="1">
      <c r="A30" s="21"/>
      <c r="B30" s="21" t="s">
        <v>39</v>
      </c>
      <c r="C30" s="60">
        <v>3515</v>
      </c>
      <c r="D30" s="60">
        <v>7439</v>
      </c>
      <c r="E30" s="60">
        <v>10954</v>
      </c>
      <c r="F30" s="60" t="s">
        <v>11</v>
      </c>
      <c r="G30" s="60">
        <v>15232</v>
      </c>
      <c r="H30" s="60">
        <v>6836</v>
      </c>
      <c r="I30" s="154">
        <v>26186</v>
      </c>
      <c r="J30" s="23"/>
      <c r="K30" s="37"/>
      <c r="L30" s="37"/>
    </row>
    <row r="31" spans="1:18" s="86" customFormat="1" ht="12.75" customHeight="1">
      <c r="A31" s="21"/>
      <c r="B31" s="21" t="s">
        <v>40</v>
      </c>
      <c r="C31" s="60">
        <v>4246</v>
      </c>
      <c r="D31" s="60">
        <v>9228</v>
      </c>
      <c r="E31" s="60">
        <v>13474</v>
      </c>
      <c r="F31" s="60" t="s">
        <v>11</v>
      </c>
      <c r="G31" s="60">
        <v>17841</v>
      </c>
      <c r="H31" s="60">
        <v>7426</v>
      </c>
      <c r="I31" s="154">
        <v>31315</v>
      </c>
      <c r="J31" s="23"/>
      <c r="K31" s="87"/>
      <c r="L31" s="87"/>
    </row>
    <row r="32" spans="1:18" ht="12.75" customHeight="1">
      <c r="A32" s="21"/>
      <c r="B32" s="21" t="s">
        <v>41</v>
      </c>
      <c r="C32" s="60">
        <v>3965</v>
      </c>
      <c r="D32" s="60">
        <v>8472</v>
      </c>
      <c r="E32" s="60">
        <v>12437</v>
      </c>
      <c r="F32" s="60" t="s">
        <v>11</v>
      </c>
      <c r="G32" s="60">
        <v>17244</v>
      </c>
      <c r="H32" s="60">
        <v>6994</v>
      </c>
      <c r="I32" s="154">
        <v>29681</v>
      </c>
      <c r="J32" s="23"/>
      <c r="K32" s="36"/>
      <c r="L32" s="36"/>
    </row>
    <row r="33" spans="1:27" ht="12.75" customHeight="1">
      <c r="A33" s="21"/>
      <c r="B33" s="21" t="s">
        <v>42</v>
      </c>
      <c r="C33" s="60">
        <v>3303</v>
      </c>
      <c r="D33" s="60">
        <v>7299</v>
      </c>
      <c r="E33" s="60">
        <v>10602</v>
      </c>
      <c r="F33" s="60" t="s">
        <v>11</v>
      </c>
      <c r="G33" s="60">
        <v>20868</v>
      </c>
      <c r="H33" s="60">
        <v>9889</v>
      </c>
      <c r="I33" s="154">
        <v>31470</v>
      </c>
      <c r="J33" s="23"/>
      <c r="K33" s="36"/>
      <c r="L33" s="36"/>
    </row>
    <row r="34" spans="1:27" s="63" customFormat="1" ht="12.75" customHeight="1">
      <c r="A34" s="10"/>
      <c r="B34" s="10"/>
      <c r="C34" s="60"/>
      <c r="D34" s="60"/>
      <c r="E34" s="60"/>
      <c r="F34" s="60"/>
      <c r="G34" s="60"/>
      <c r="H34" s="60"/>
      <c r="I34" s="154"/>
      <c r="J34" s="23"/>
    </row>
    <row r="35" spans="1:27" s="63" customFormat="1" ht="12.75" customHeight="1">
      <c r="A35" s="10">
        <v>2008</v>
      </c>
      <c r="B35" s="21" t="s">
        <v>31</v>
      </c>
      <c r="C35" s="60">
        <v>2522</v>
      </c>
      <c r="D35" s="60">
        <v>4855</v>
      </c>
      <c r="E35" s="60">
        <v>7377</v>
      </c>
      <c r="F35" s="60" t="s">
        <v>11</v>
      </c>
      <c r="G35" s="60">
        <v>11966</v>
      </c>
      <c r="H35" s="60">
        <v>4886</v>
      </c>
      <c r="I35" s="154">
        <v>19343</v>
      </c>
      <c r="J35" s="23"/>
      <c r="K35" s="37"/>
      <c r="L35" s="37"/>
      <c r="N35" s="37"/>
      <c r="O35" s="37"/>
      <c r="P35" s="37"/>
      <c r="Q35" s="37"/>
      <c r="R35" s="37"/>
      <c r="S35" s="37"/>
      <c r="T35" s="37"/>
      <c r="U35" s="37"/>
      <c r="V35" s="37"/>
      <c r="W35" s="37"/>
      <c r="X35" s="37"/>
      <c r="Y35" s="37"/>
      <c r="Z35" s="37"/>
      <c r="AA35" s="37"/>
    </row>
    <row r="36" spans="1:27" s="63" customFormat="1" ht="12.75" customHeight="1">
      <c r="A36" s="21"/>
      <c r="B36" s="21" t="s">
        <v>32</v>
      </c>
      <c r="C36" s="60">
        <v>2707</v>
      </c>
      <c r="D36" s="60">
        <v>5763</v>
      </c>
      <c r="E36" s="60">
        <v>8470</v>
      </c>
      <c r="F36" s="60" t="s">
        <v>11</v>
      </c>
      <c r="G36" s="60">
        <v>14428</v>
      </c>
      <c r="H36" s="60">
        <v>5703</v>
      </c>
      <c r="I36" s="154">
        <v>22898</v>
      </c>
      <c r="J36" s="23"/>
      <c r="K36" s="37"/>
      <c r="L36" s="37"/>
      <c r="M36" s="37"/>
      <c r="N36" s="37"/>
    </row>
    <row r="37" spans="1:27" s="63" customFormat="1" ht="12.75" customHeight="1">
      <c r="A37" s="21"/>
      <c r="B37" s="21" t="s">
        <v>33</v>
      </c>
      <c r="C37" s="60">
        <v>2743</v>
      </c>
      <c r="D37" s="60">
        <v>6093</v>
      </c>
      <c r="E37" s="60">
        <v>8836</v>
      </c>
      <c r="F37" s="60" t="s">
        <v>11</v>
      </c>
      <c r="G37" s="60">
        <v>16144</v>
      </c>
      <c r="H37" s="60">
        <v>7211</v>
      </c>
      <c r="I37" s="154">
        <v>24980</v>
      </c>
      <c r="J37" s="23"/>
      <c r="K37" s="37"/>
      <c r="L37" s="37"/>
      <c r="M37" s="37"/>
      <c r="N37" s="37"/>
      <c r="O37" s="37"/>
      <c r="P37" s="37"/>
      <c r="Q37" s="37"/>
      <c r="R37" s="37"/>
    </row>
    <row r="38" spans="1:27" s="63" customFormat="1" ht="12.75" customHeight="1">
      <c r="A38" s="21"/>
      <c r="B38" s="21" t="s">
        <v>34</v>
      </c>
      <c r="C38" s="60">
        <v>4117</v>
      </c>
      <c r="D38" s="60">
        <v>8963</v>
      </c>
      <c r="E38" s="60">
        <v>13080</v>
      </c>
      <c r="F38" s="60" t="s">
        <v>11</v>
      </c>
      <c r="G38" s="60">
        <v>17118</v>
      </c>
      <c r="H38" s="60">
        <v>6361</v>
      </c>
      <c r="I38" s="154">
        <v>30198</v>
      </c>
      <c r="J38" s="23"/>
      <c r="K38" s="37"/>
      <c r="L38" s="37"/>
      <c r="M38" s="37"/>
      <c r="N38" s="37"/>
      <c r="O38" s="37"/>
      <c r="P38" s="37"/>
      <c r="Q38" s="37"/>
      <c r="R38" s="37"/>
    </row>
    <row r="39" spans="1:27" s="63" customFormat="1" ht="12.75" customHeight="1">
      <c r="A39" s="21"/>
      <c r="B39" s="21" t="s">
        <v>35</v>
      </c>
      <c r="C39" s="60">
        <v>3807</v>
      </c>
      <c r="D39" s="60">
        <v>8190</v>
      </c>
      <c r="E39" s="60">
        <v>11997</v>
      </c>
      <c r="F39" s="60" t="s">
        <v>11</v>
      </c>
      <c r="G39" s="60">
        <v>17132</v>
      </c>
      <c r="H39" s="60">
        <v>6226</v>
      </c>
      <c r="I39" s="154">
        <v>29129</v>
      </c>
      <c r="J39" s="23"/>
      <c r="K39" s="37"/>
    </row>
    <row r="40" spans="1:27" s="63" customFormat="1" ht="12.75" customHeight="1">
      <c r="A40" s="21"/>
      <c r="B40" s="21" t="s">
        <v>36</v>
      </c>
      <c r="C40" s="60">
        <v>3047</v>
      </c>
      <c r="D40" s="60">
        <v>6755</v>
      </c>
      <c r="E40" s="60">
        <v>9802</v>
      </c>
      <c r="F40" s="60" t="s">
        <v>11</v>
      </c>
      <c r="G40" s="60">
        <v>16241</v>
      </c>
      <c r="H40" s="60">
        <v>6504</v>
      </c>
      <c r="I40" s="154">
        <v>26043</v>
      </c>
      <c r="J40" s="23"/>
      <c r="K40" s="37"/>
      <c r="L40" s="37"/>
      <c r="M40" s="37"/>
      <c r="N40" s="37"/>
      <c r="O40" s="37"/>
      <c r="P40" s="37"/>
      <c r="Q40" s="37"/>
      <c r="R40" s="37"/>
      <c r="S40" s="37"/>
      <c r="T40" s="37"/>
      <c r="U40" s="37"/>
      <c r="V40" s="37"/>
      <c r="W40" s="37"/>
      <c r="X40" s="37"/>
      <c r="Y40" s="37"/>
    </row>
    <row r="41" spans="1:27" s="63" customFormat="1" ht="12.75" customHeight="1">
      <c r="A41" s="21"/>
      <c r="B41" s="21" t="s">
        <v>37</v>
      </c>
      <c r="C41" s="60">
        <v>2922</v>
      </c>
      <c r="D41" s="60">
        <v>6033</v>
      </c>
      <c r="E41" s="60">
        <v>8955</v>
      </c>
      <c r="F41" s="60" t="s">
        <v>11</v>
      </c>
      <c r="G41" s="60">
        <v>10248</v>
      </c>
      <c r="H41" s="60">
        <v>3924</v>
      </c>
      <c r="I41" s="154">
        <v>19203</v>
      </c>
      <c r="J41" s="23"/>
      <c r="K41" s="37"/>
      <c r="L41" s="37"/>
    </row>
    <row r="42" spans="1:27" s="63" customFormat="1" ht="12.75" customHeight="1">
      <c r="A42" s="21"/>
      <c r="B42" s="21" t="s">
        <v>38</v>
      </c>
      <c r="C42" s="60">
        <v>2592</v>
      </c>
      <c r="D42" s="60">
        <v>4990</v>
      </c>
      <c r="E42" s="60">
        <v>7582</v>
      </c>
      <c r="F42" s="60" t="s">
        <v>11</v>
      </c>
      <c r="G42" s="60">
        <v>12270</v>
      </c>
      <c r="H42" s="60">
        <v>5098</v>
      </c>
      <c r="I42" s="154">
        <v>19852</v>
      </c>
      <c r="J42" s="23"/>
      <c r="K42" s="37"/>
    </row>
    <row r="43" spans="1:27" s="63" customFormat="1" ht="12.75" customHeight="1">
      <c r="A43" s="21"/>
      <c r="B43" s="21" t="s">
        <v>39</v>
      </c>
      <c r="C43" s="60">
        <v>3046</v>
      </c>
      <c r="D43" s="60">
        <v>5951</v>
      </c>
      <c r="E43" s="60">
        <v>8997</v>
      </c>
      <c r="F43" s="60" t="s">
        <v>11</v>
      </c>
      <c r="G43" s="60">
        <v>15637</v>
      </c>
      <c r="H43" s="60">
        <v>6219</v>
      </c>
      <c r="I43" s="154">
        <v>24634</v>
      </c>
      <c r="J43" s="23"/>
    </row>
    <row r="44" spans="1:27" s="86" customFormat="1" ht="12.75" customHeight="1">
      <c r="A44" s="21"/>
      <c r="B44" s="21" t="s">
        <v>40</v>
      </c>
      <c r="C44" s="60">
        <v>2767</v>
      </c>
      <c r="D44" s="85">
        <v>5886</v>
      </c>
      <c r="E44" s="85">
        <v>8653</v>
      </c>
      <c r="F44" s="85" t="s">
        <v>11</v>
      </c>
      <c r="G44" s="85">
        <v>15213</v>
      </c>
      <c r="H44" s="85">
        <v>5476</v>
      </c>
      <c r="I44" s="154">
        <v>23866</v>
      </c>
      <c r="J44" s="23"/>
    </row>
    <row r="45" spans="1:27" ht="12.75" customHeight="1">
      <c r="A45" s="21"/>
      <c r="B45" s="21" t="s">
        <v>41</v>
      </c>
      <c r="C45" s="60">
        <v>2014</v>
      </c>
      <c r="D45" s="60">
        <v>4041</v>
      </c>
      <c r="E45" s="60">
        <v>6055</v>
      </c>
      <c r="F45" s="60" t="s">
        <v>11</v>
      </c>
      <c r="G45" s="60">
        <v>12221</v>
      </c>
      <c r="H45" s="60">
        <v>4484</v>
      </c>
      <c r="I45" s="154">
        <v>18276</v>
      </c>
      <c r="J45" s="23"/>
    </row>
    <row r="46" spans="1:27" ht="12.75" customHeight="1">
      <c r="A46" s="21"/>
      <c r="B46" s="21" t="s">
        <v>42</v>
      </c>
      <c r="C46" s="60">
        <v>1799</v>
      </c>
      <c r="D46" s="60">
        <v>3690</v>
      </c>
      <c r="E46" s="60">
        <v>5489</v>
      </c>
      <c r="F46" s="60" t="s">
        <v>11</v>
      </c>
      <c r="G46" s="60">
        <v>12433</v>
      </c>
      <c r="H46" s="60">
        <v>4272</v>
      </c>
      <c r="I46" s="154">
        <v>17922</v>
      </c>
      <c r="J46" s="23"/>
    </row>
    <row r="47" spans="1:27" ht="12.75" customHeight="1">
      <c r="A47" s="21"/>
      <c r="B47" s="21"/>
      <c r="C47" s="60"/>
      <c r="D47" s="60"/>
      <c r="E47" s="60"/>
      <c r="F47" s="60"/>
      <c r="G47" s="60"/>
      <c r="H47" s="60"/>
      <c r="I47" s="154"/>
      <c r="J47" s="23"/>
    </row>
    <row r="48" spans="1:27" ht="12.75" customHeight="1">
      <c r="A48" s="20">
        <v>2009</v>
      </c>
      <c r="B48" s="21" t="s">
        <v>31</v>
      </c>
      <c r="C48" s="60">
        <v>1337</v>
      </c>
      <c r="D48" s="60">
        <v>2725</v>
      </c>
      <c r="E48" s="60">
        <v>4062</v>
      </c>
      <c r="F48" s="60" t="s">
        <v>11</v>
      </c>
      <c r="G48" s="60">
        <v>8309</v>
      </c>
      <c r="H48" s="60">
        <v>3362</v>
      </c>
      <c r="I48" s="154">
        <v>12371</v>
      </c>
      <c r="J48" s="23"/>
    </row>
    <row r="49" spans="1:10" ht="12.75" customHeight="1">
      <c r="A49" s="20"/>
      <c r="B49" s="21" t="s">
        <v>32</v>
      </c>
      <c r="C49" s="60">
        <v>1818</v>
      </c>
      <c r="D49" s="60">
        <v>3721</v>
      </c>
      <c r="E49" s="60">
        <v>5539</v>
      </c>
      <c r="F49" s="60" t="s">
        <v>11</v>
      </c>
      <c r="G49" s="60">
        <v>9969</v>
      </c>
      <c r="H49" s="60">
        <v>3884</v>
      </c>
      <c r="I49" s="154">
        <v>15508</v>
      </c>
      <c r="J49" s="23"/>
    </row>
    <row r="50" spans="1:10" ht="12.75" customHeight="1">
      <c r="A50" s="20"/>
      <c r="B50" s="21" t="s">
        <v>33</v>
      </c>
      <c r="C50" s="60">
        <v>2421</v>
      </c>
      <c r="D50" s="60">
        <v>4955</v>
      </c>
      <c r="E50" s="60">
        <v>7376</v>
      </c>
      <c r="F50" s="60" t="s">
        <v>11</v>
      </c>
      <c r="G50" s="60">
        <v>11849</v>
      </c>
      <c r="H50" s="60">
        <v>4915</v>
      </c>
      <c r="I50" s="154">
        <v>19225</v>
      </c>
      <c r="J50" s="23"/>
    </row>
    <row r="51" spans="1:10" ht="12.75" customHeight="1">
      <c r="A51" s="20"/>
      <c r="B51" s="21" t="s">
        <v>34</v>
      </c>
      <c r="C51" s="60">
        <v>2495</v>
      </c>
      <c r="D51" s="60">
        <v>5388</v>
      </c>
      <c r="E51" s="60">
        <v>7883</v>
      </c>
      <c r="F51" s="60" t="s">
        <v>11</v>
      </c>
      <c r="G51" s="60">
        <v>12100</v>
      </c>
      <c r="H51" s="60">
        <v>5140</v>
      </c>
      <c r="I51" s="154">
        <v>19983</v>
      </c>
      <c r="J51" s="23"/>
    </row>
    <row r="52" spans="1:10" ht="12.75" customHeight="1">
      <c r="A52" s="20"/>
      <c r="B52" s="21" t="s">
        <v>35</v>
      </c>
      <c r="C52" s="60">
        <v>2524</v>
      </c>
      <c r="D52" s="60">
        <v>5465</v>
      </c>
      <c r="E52" s="60">
        <v>7989</v>
      </c>
      <c r="F52" s="60" t="s">
        <v>11</v>
      </c>
      <c r="G52" s="60">
        <v>11771</v>
      </c>
      <c r="H52" s="60">
        <v>4897</v>
      </c>
      <c r="I52" s="154">
        <v>19760</v>
      </c>
      <c r="J52" s="23"/>
    </row>
    <row r="53" spans="1:10" ht="12.75" customHeight="1">
      <c r="A53" s="20"/>
      <c r="B53" s="21" t="s">
        <v>36</v>
      </c>
      <c r="C53" s="60">
        <v>3898</v>
      </c>
      <c r="D53" s="60">
        <v>7417</v>
      </c>
      <c r="E53" s="60">
        <v>11315</v>
      </c>
      <c r="F53" s="60" t="s">
        <v>11</v>
      </c>
      <c r="G53" s="60">
        <v>12826</v>
      </c>
      <c r="H53" s="60">
        <v>5234</v>
      </c>
      <c r="I53" s="154">
        <v>24141</v>
      </c>
      <c r="J53" s="23"/>
    </row>
    <row r="54" spans="1:10" ht="12.75" customHeight="1">
      <c r="A54" s="20"/>
      <c r="B54" s="21" t="s">
        <v>37</v>
      </c>
      <c r="C54" s="60">
        <v>1662</v>
      </c>
      <c r="D54" s="60">
        <v>4018</v>
      </c>
      <c r="E54" s="60">
        <v>5680</v>
      </c>
      <c r="F54" s="60" t="s">
        <v>11</v>
      </c>
      <c r="G54" s="60">
        <v>10233</v>
      </c>
      <c r="H54" s="60">
        <v>4268</v>
      </c>
      <c r="I54" s="154">
        <v>15913</v>
      </c>
      <c r="J54" s="23"/>
    </row>
    <row r="55" spans="1:10" ht="12.75" customHeight="1">
      <c r="A55" s="20"/>
      <c r="B55" s="21" t="s">
        <v>38</v>
      </c>
      <c r="C55" s="60">
        <v>1907</v>
      </c>
      <c r="D55" s="60">
        <v>3883</v>
      </c>
      <c r="E55" s="60">
        <v>5790</v>
      </c>
      <c r="F55" s="60" t="s">
        <v>11</v>
      </c>
      <c r="G55" s="60">
        <v>10933</v>
      </c>
      <c r="H55" s="60">
        <v>5162</v>
      </c>
      <c r="I55" s="154">
        <v>16723</v>
      </c>
      <c r="J55" s="23"/>
    </row>
    <row r="56" spans="1:10" ht="12.75" customHeight="1">
      <c r="A56" s="20"/>
      <c r="B56" s="21" t="s">
        <v>39</v>
      </c>
      <c r="C56" s="60">
        <v>2532</v>
      </c>
      <c r="D56" s="60">
        <v>5186</v>
      </c>
      <c r="E56" s="60">
        <v>7718</v>
      </c>
      <c r="F56" s="60" t="s">
        <v>11</v>
      </c>
      <c r="G56" s="60">
        <v>13075</v>
      </c>
      <c r="H56" s="60">
        <v>6025</v>
      </c>
      <c r="I56" s="154">
        <v>20793</v>
      </c>
      <c r="J56" s="23"/>
    </row>
    <row r="57" spans="1:10" ht="12.75" customHeight="1">
      <c r="A57" s="20"/>
      <c r="B57" s="21" t="s">
        <v>40</v>
      </c>
      <c r="C57" s="60">
        <v>2665</v>
      </c>
      <c r="D57" s="60">
        <v>5316</v>
      </c>
      <c r="E57" s="60">
        <v>7981</v>
      </c>
      <c r="F57" s="60" t="s">
        <v>11</v>
      </c>
      <c r="G57" s="60">
        <v>14830</v>
      </c>
      <c r="H57" s="60">
        <v>7112</v>
      </c>
      <c r="I57" s="154">
        <v>22811</v>
      </c>
      <c r="J57" s="23"/>
    </row>
    <row r="58" spans="1:10" ht="12.75" customHeight="1">
      <c r="A58" s="20"/>
      <c r="B58" s="21" t="s">
        <v>41</v>
      </c>
      <c r="C58" s="60">
        <v>2555</v>
      </c>
      <c r="D58" s="60">
        <v>5490</v>
      </c>
      <c r="E58" s="60">
        <v>8045</v>
      </c>
      <c r="F58" s="60" t="s">
        <v>11</v>
      </c>
      <c r="G58" s="60">
        <v>13140</v>
      </c>
      <c r="H58" s="60">
        <v>5738</v>
      </c>
      <c r="I58" s="154">
        <v>21185</v>
      </c>
      <c r="J58" s="23"/>
    </row>
    <row r="59" spans="1:10" ht="12.75" customHeight="1">
      <c r="A59" s="20"/>
      <c r="B59" s="21" t="s">
        <v>42</v>
      </c>
      <c r="C59" s="60">
        <v>2118</v>
      </c>
      <c r="D59" s="60">
        <v>4714</v>
      </c>
      <c r="E59" s="60">
        <v>6832</v>
      </c>
      <c r="F59" s="60" t="s">
        <v>11</v>
      </c>
      <c r="G59" s="60">
        <v>13283</v>
      </c>
      <c r="H59" s="60">
        <v>6179</v>
      </c>
      <c r="I59" s="154">
        <v>20115</v>
      </c>
      <c r="J59" s="23"/>
    </row>
    <row r="60" spans="1:10" ht="12.75" customHeight="1">
      <c r="A60" s="21"/>
      <c r="B60" s="21"/>
      <c r="C60" s="60"/>
      <c r="D60" s="60"/>
      <c r="E60" s="60"/>
      <c r="F60" s="60"/>
      <c r="G60" s="60"/>
      <c r="H60" s="60"/>
      <c r="I60" s="154"/>
      <c r="J60" s="23"/>
    </row>
    <row r="61" spans="1:10" ht="12.75" customHeight="1">
      <c r="A61" s="20">
        <v>2010</v>
      </c>
      <c r="B61" s="21" t="s">
        <v>31</v>
      </c>
      <c r="C61" s="60">
        <v>1925</v>
      </c>
      <c r="D61" s="60">
        <v>3842</v>
      </c>
      <c r="E61" s="60">
        <v>5767</v>
      </c>
      <c r="F61" s="60" t="s">
        <v>11</v>
      </c>
      <c r="G61" s="60">
        <v>10585</v>
      </c>
      <c r="H61" s="60">
        <v>4785</v>
      </c>
      <c r="I61" s="154">
        <v>16352</v>
      </c>
      <c r="J61" s="23"/>
    </row>
    <row r="62" spans="1:10" ht="12.75" customHeight="1">
      <c r="A62" s="20"/>
      <c r="B62" s="21" t="s">
        <v>32</v>
      </c>
      <c r="C62" s="60">
        <v>2080</v>
      </c>
      <c r="D62" s="60">
        <v>4475</v>
      </c>
      <c r="E62" s="60">
        <v>6555</v>
      </c>
      <c r="F62" s="60" t="s">
        <v>11</v>
      </c>
      <c r="G62" s="60">
        <v>12347</v>
      </c>
      <c r="H62" s="60">
        <v>5589</v>
      </c>
      <c r="I62" s="154">
        <v>18902</v>
      </c>
      <c r="J62" s="23"/>
    </row>
    <row r="63" spans="1:10" ht="12.75" customHeight="1">
      <c r="A63" s="20"/>
      <c r="B63" s="21" t="s">
        <v>33</v>
      </c>
      <c r="C63" s="60">
        <v>3078</v>
      </c>
      <c r="D63" s="60">
        <v>6613</v>
      </c>
      <c r="E63" s="60">
        <v>9691</v>
      </c>
      <c r="F63" s="60" t="s">
        <v>11</v>
      </c>
      <c r="G63" s="60">
        <v>17640</v>
      </c>
      <c r="H63" s="60">
        <v>9024</v>
      </c>
      <c r="I63" s="154">
        <v>27331</v>
      </c>
      <c r="J63" s="23"/>
    </row>
    <row r="64" spans="1:10" ht="12.75" customHeight="1">
      <c r="A64" s="20"/>
      <c r="B64" s="21" t="s">
        <v>34</v>
      </c>
      <c r="C64" s="60">
        <v>3450</v>
      </c>
      <c r="D64" s="60">
        <v>7616</v>
      </c>
      <c r="E64" s="60">
        <v>11066</v>
      </c>
      <c r="F64" s="60" t="s">
        <v>11</v>
      </c>
      <c r="G64" s="60">
        <v>16705</v>
      </c>
      <c r="H64" s="60">
        <v>7345</v>
      </c>
      <c r="I64" s="154">
        <v>27771</v>
      </c>
      <c r="J64" s="23"/>
    </row>
    <row r="65" spans="1:10" ht="12.75" customHeight="1">
      <c r="A65" s="20"/>
      <c r="B65" s="21" t="s">
        <v>35</v>
      </c>
      <c r="C65" s="60">
        <v>3556</v>
      </c>
      <c r="D65" s="60">
        <v>7310</v>
      </c>
      <c r="E65" s="60">
        <v>10866</v>
      </c>
      <c r="F65" s="60" t="s">
        <v>11</v>
      </c>
      <c r="G65" s="60">
        <v>16409</v>
      </c>
      <c r="H65" s="60">
        <v>7253</v>
      </c>
      <c r="I65" s="154">
        <v>27275</v>
      </c>
      <c r="J65" s="23"/>
    </row>
    <row r="66" spans="1:10" ht="12.75" customHeight="1">
      <c r="A66" s="20"/>
      <c r="B66" s="21" t="s">
        <v>36</v>
      </c>
      <c r="C66" s="60">
        <v>3830</v>
      </c>
      <c r="D66" s="60">
        <v>7760</v>
      </c>
      <c r="E66" s="60">
        <v>11590</v>
      </c>
      <c r="F66" s="60" t="s">
        <v>11</v>
      </c>
      <c r="G66" s="60">
        <v>19449</v>
      </c>
      <c r="H66" s="60">
        <v>8430</v>
      </c>
      <c r="I66" s="154">
        <v>31039</v>
      </c>
      <c r="J66" s="23"/>
    </row>
    <row r="67" spans="1:10" ht="12.75" customHeight="1">
      <c r="A67" s="20"/>
      <c r="B67" s="21" t="s">
        <v>37</v>
      </c>
      <c r="C67" s="60">
        <v>3052</v>
      </c>
      <c r="D67" s="60">
        <v>6431</v>
      </c>
      <c r="E67" s="60">
        <v>9483</v>
      </c>
      <c r="F67" s="60" t="s">
        <v>11</v>
      </c>
      <c r="G67" s="60">
        <v>12522</v>
      </c>
      <c r="H67" s="60">
        <v>5100</v>
      </c>
      <c r="I67" s="154">
        <v>22005</v>
      </c>
      <c r="J67" s="23"/>
    </row>
    <row r="68" spans="1:10" ht="12.75" customHeight="1">
      <c r="A68" s="20"/>
      <c r="B68" s="21" t="s">
        <v>38</v>
      </c>
      <c r="C68" s="60">
        <v>3204</v>
      </c>
      <c r="D68" s="60">
        <v>6005</v>
      </c>
      <c r="E68" s="60">
        <v>9209</v>
      </c>
      <c r="F68" s="60" t="s">
        <v>11</v>
      </c>
      <c r="G68" s="60">
        <v>14865</v>
      </c>
      <c r="H68" s="60">
        <v>7280</v>
      </c>
      <c r="I68" s="154">
        <v>24074</v>
      </c>
      <c r="J68" s="23"/>
    </row>
    <row r="69" spans="1:10" ht="12.75" customHeight="1">
      <c r="A69" s="20"/>
      <c r="B69" s="21" t="s">
        <v>39</v>
      </c>
      <c r="C69" s="60">
        <v>3468</v>
      </c>
      <c r="D69" s="60">
        <v>6830</v>
      </c>
      <c r="E69" s="60">
        <v>10298</v>
      </c>
      <c r="F69" s="60" t="s">
        <v>11</v>
      </c>
      <c r="G69" s="60">
        <v>17275</v>
      </c>
      <c r="H69" s="60">
        <v>8193</v>
      </c>
      <c r="I69" s="154">
        <v>27573</v>
      </c>
      <c r="J69" s="23"/>
    </row>
    <row r="70" spans="1:10" ht="12.75" customHeight="1">
      <c r="A70" s="20"/>
      <c r="B70" s="21" t="s">
        <v>40</v>
      </c>
      <c r="C70" s="60">
        <v>3581</v>
      </c>
      <c r="D70" s="60">
        <v>7142</v>
      </c>
      <c r="E70" s="60">
        <v>10723</v>
      </c>
      <c r="F70" s="60" t="s">
        <v>11</v>
      </c>
      <c r="G70" s="60">
        <v>17002</v>
      </c>
      <c r="H70" s="60">
        <v>7654</v>
      </c>
      <c r="I70" s="154">
        <v>27725</v>
      </c>
      <c r="J70" s="23"/>
    </row>
    <row r="71" spans="1:10" ht="12.75" customHeight="1">
      <c r="A71" s="20"/>
      <c r="B71" s="21" t="s">
        <v>41</v>
      </c>
      <c r="C71" s="60">
        <v>3595</v>
      </c>
      <c r="D71" s="60">
        <v>7147</v>
      </c>
      <c r="E71" s="60">
        <v>10742</v>
      </c>
      <c r="F71" s="60" t="s">
        <v>11</v>
      </c>
      <c r="G71" s="60">
        <v>17341</v>
      </c>
      <c r="H71" s="60">
        <v>7708</v>
      </c>
      <c r="I71" s="154">
        <v>28083</v>
      </c>
      <c r="J71" s="23"/>
    </row>
    <row r="72" spans="1:10" ht="12.75" customHeight="1">
      <c r="A72" s="20"/>
      <c r="B72" s="21" t="s">
        <v>42</v>
      </c>
      <c r="C72" s="60">
        <v>2917</v>
      </c>
      <c r="D72" s="60">
        <v>6064</v>
      </c>
      <c r="E72" s="60">
        <v>8981</v>
      </c>
      <c r="F72" s="60" t="s">
        <v>11</v>
      </c>
      <c r="G72" s="60">
        <v>21623</v>
      </c>
      <c r="H72" s="60">
        <v>10880</v>
      </c>
      <c r="I72" s="154">
        <v>30604</v>
      </c>
      <c r="J72" s="23"/>
    </row>
    <row r="73" spans="1:10" ht="12.75" customHeight="1">
      <c r="A73" s="20"/>
      <c r="B73" s="21"/>
      <c r="C73" s="60"/>
      <c r="D73" s="60"/>
      <c r="E73" s="60"/>
      <c r="F73" s="60"/>
      <c r="G73" s="60"/>
      <c r="H73" s="60"/>
      <c r="I73" s="154"/>
      <c r="J73" s="23"/>
    </row>
    <row r="74" spans="1:10" ht="12.75" customHeight="1">
      <c r="A74" s="20">
        <v>2011</v>
      </c>
      <c r="B74" s="21" t="s">
        <v>31</v>
      </c>
      <c r="C74" s="60">
        <v>2280</v>
      </c>
      <c r="D74" s="60">
        <v>4885</v>
      </c>
      <c r="E74" s="60">
        <v>7165</v>
      </c>
      <c r="F74" s="60" t="s">
        <v>11</v>
      </c>
      <c r="G74" s="60">
        <v>13288</v>
      </c>
      <c r="H74" s="60">
        <v>5959</v>
      </c>
      <c r="I74" s="154">
        <v>20453</v>
      </c>
      <c r="J74" s="23"/>
    </row>
    <row r="75" spans="1:10" ht="12.75" customHeight="1">
      <c r="A75" s="20"/>
      <c r="B75" s="21" t="s">
        <v>32</v>
      </c>
      <c r="C75" s="60">
        <v>2597</v>
      </c>
      <c r="D75" s="60">
        <v>5399</v>
      </c>
      <c r="E75" s="60">
        <v>7996</v>
      </c>
      <c r="F75" s="60" t="s">
        <v>11</v>
      </c>
      <c r="G75" s="60">
        <v>14218</v>
      </c>
      <c r="H75" s="60">
        <v>6181</v>
      </c>
      <c r="I75" s="154">
        <v>22214</v>
      </c>
      <c r="J75" s="23"/>
    </row>
    <row r="76" spans="1:10" ht="12.75" customHeight="1">
      <c r="A76" s="20"/>
      <c r="B76" s="21" t="s">
        <v>33</v>
      </c>
      <c r="C76" s="60">
        <v>3492</v>
      </c>
      <c r="D76" s="60">
        <v>7654</v>
      </c>
      <c r="E76" s="60">
        <v>11146</v>
      </c>
      <c r="F76" s="60" t="s">
        <v>11</v>
      </c>
      <c r="G76" s="60">
        <v>20496</v>
      </c>
      <c r="H76" s="60">
        <v>9356</v>
      </c>
      <c r="I76" s="154">
        <v>31642</v>
      </c>
      <c r="J76" s="23"/>
    </row>
    <row r="77" spans="1:10" ht="12.75" customHeight="1">
      <c r="A77" s="20"/>
      <c r="B77" s="21" t="s">
        <v>34</v>
      </c>
      <c r="C77" s="60">
        <v>3921</v>
      </c>
      <c r="D77" s="60">
        <v>8590</v>
      </c>
      <c r="E77" s="60">
        <v>12511</v>
      </c>
      <c r="F77" s="60" t="s">
        <v>11</v>
      </c>
      <c r="G77" s="60">
        <v>18621</v>
      </c>
      <c r="H77" s="60">
        <v>7634</v>
      </c>
      <c r="I77" s="154">
        <v>31132</v>
      </c>
      <c r="J77" s="23"/>
    </row>
    <row r="78" spans="1:10" ht="12.75" customHeight="1">
      <c r="A78" s="20"/>
      <c r="B78" s="21" t="s">
        <v>35</v>
      </c>
      <c r="C78" s="60">
        <v>3891</v>
      </c>
      <c r="D78" s="60">
        <v>8945</v>
      </c>
      <c r="E78" s="60">
        <v>12836</v>
      </c>
      <c r="F78" s="60" t="s">
        <v>11</v>
      </c>
      <c r="G78" s="60">
        <v>20630</v>
      </c>
      <c r="H78" s="60">
        <v>8909</v>
      </c>
      <c r="I78" s="154">
        <v>33466</v>
      </c>
      <c r="J78" s="23"/>
    </row>
    <row r="79" spans="1:10" ht="12.75" customHeight="1">
      <c r="A79" s="20"/>
      <c r="B79" s="21" t="s">
        <v>36</v>
      </c>
      <c r="C79" s="60">
        <v>3421</v>
      </c>
      <c r="D79" s="60">
        <v>7488</v>
      </c>
      <c r="E79" s="60">
        <v>10909</v>
      </c>
      <c r="F79" s="60" t="s">
        <v>11</v>
      </c>
      <c r="G79" s="60">
        <v>19138</v>
      </c>
      <c r="H79" s="60">
        <v>8289</v>
      </c>
      <c r="I79" s="154">
        <v>30047</v>
      </c>
      <c r="J79" s="23"/>
    </row>
    <row r="80" spans="1:10" ht="12.75" customHeight="1">
      <c r="A80" s="20"/>
      <c r="B80" s="21" t="s">
        <v>37</v>
      </c>
      <c r="C80" s="60">
        <v>2998</v>
      </c>
      <c r="D80" s="60">
        <v>6300</v>
      </c>
      <c r="E80" s="60">
        <v>9298</v>
      </c>
      <c r="F80" s="60" t="s">
        <v>11</v>
      </c>
      <c r="G80" s="60">
        <v>12287</v>
      </c>
      <c r="H80" s="60">
        <v>5161</v>
      </c>
      <c r="I80" s="154">
        <v>21585</v>
      </c>
      <c r="J80" s="23"/>
    </row>
    <row r="81" spans="1:22" ht="12.75" customHeight="1">
      <c r="A81" s="20"/>
      <c r="B81" s="21" t="s">
        <v>38</v>
      </c>
      <c r="C81" s="60">
        <v>3153</v>
      </c>
      <c r="D81" s="60">
        <v>6080</v>
      </c>
      <c r="E81" s="60">
        <v>9233</v>
      </c>
      <c r="F81" s="60" t="s">
        <v>11</v>
      </c>
      <c r="G81" s="60">
        <v>17109</v>
      </c>
      <c r="H81" s="60">
        <v>8648</v>
      </c>
      <c r="I81" s="154">
        <v>26342</v>
      </c>
      <c r="J81" s="23"/>
    </row>
    <row r="82" spans="1:22" ht="12.75" customHeight="1">
      <c r="A82" s="20"/>
      <c r="B82" s="21" t="s">
        <v>39</v>
      </c>
      <c r="C82" s="60">
        <v>3167</v>
      </c>
      <c r="D82" s="60">
        <v>6468</v>
      </c>
      <c r="E82" s="60">
        <v>9635</v>
      </c>
      <c r="F82" s="60" t="s">
        <v>11</v>
      </c>
      <c r="G82" s="60">
        <v>18874</v>
      </c>
      <c r="H82" s="60">
        <v>9652</v>
      </c>
      <c r="I82" s="154">
        <v>28509</v>
      </c>
      <c r="J82" s="23"/>
    </row>
    <row r="83" spans="1:22" ht="12.75" customHeight="1">
      <c r="A83" s="20"/>
      <c r="B83" s="21" t="s">
        <v>40</v>
      </c>
      <c r="C83" s="60">
        <v>3282</v>
      </c>
      <c r="D83" s="60">
        <v>6285</v>
      </c>
      <c r="E83" s="60">
        <v>9567</v>
      </c>
      <c r="F83" s="60" t="s">
        <v>11</v>
      </c>
      <c r="G83" s="60">
        <v>17079</v>
      </c>
      <c r="H83" s="60">
        <v>7550</v>
      </c>
      <c r="I83" s="154">
        <v>26646</v>
      </c>
      <c r="J83" s="23"/>
    </row>
    <row r="84" spans="1:22" ht="12.75" customHeight="1">
      <c r="A84" s="20"/>
      <c r="B84" s="21" t="s">
        <v>41</v>
      </c>
      <c r="C84" s="60">
        <v>3446</v>
      </c>
      <c r="D84" s="60">
        <v>6614</v>
      </c>
      <c r="E84" s="60">
        <v>10060</v>
      </c>
      <c r="F84" s="60" t="s">
        <v>11</v>
      </c>
      <c r="G84" s="60">
        <v>18196</v>
      </c>
      <c r="H84" s="60">
        <v>8407</v>
      </c>
      <c r="I84" s="154">
        <v>28256</v>
      </c>
      <c r="J84" s="23"/>
    </row>
    <row r="85" spans="1:22" ht="12.75" customHeight="1">
      <c r="A85" s="20"/>
      <c r="B85" s="21" t="s">
        <v>42</v>
      </c>
      <c r="C85" s="60">
        <v>2765</v>
      </c>
      <c r="D85" s="60">
        <v>5464</v>
      </c>
      <c r="E85" s="60">
        <v>8229</v>
      </c>
      <c r="F85" s="60" t="s">
        <v>11</v>
      </c>
      <c r="G85" s="60">
        <v>18128</v>
      </c>
      <c r="H85" s="60">
        <v>8883</v>
      </c>
      <c r="I85" s="154">
        <v>26357</v>
      </c>
      <c r="J85" s="23"/>
    </row>
    <row r="86" spans="1:22" ht="12.75" customHeight="1">
      <c r="A86" s="20"/>
      <c r="B86" s="21"/>
      <c r="C86" s="60"/>
      <c r="D86" s="60"/>
      <c r="E86" s="60"/>
      <c r="F86" s="60"/>
      <c r="G86" s="60"/>
      <c r="H86" s="60"/>
      <c r="I86" s="154"/>
      <c r="J86" s="23"/>
    </row>
    <row r="87" spans="1:22" ht="12.75" customHeight="1">
      <c r="A87" s="20">
        <v>2012</v>
      </c>
      <c r="B87" s="21" t="s">
        <v>31</v>
      </c>
      <c r="C87" s="19">
        <v>2109</v>
      </c>
      <c r="D87" s="23">
        <v>4316</v>
      </c>
      <c r="E87" s="23">
        <v>6425</v>
      </c>
      <c r="F87" s="23" t="s">
        <v>11</v>
      </c>
      <c r="G87" s="23">
        <v>13484</v>
      </c>
      <c r="H87" s="23">
        <v>6022</v>
      </c>
      <c r="I87" s="154">
        <v>19909</v>
      </c>
      <c r="J87" s="23"/>
    </row>
    <row r="88" spans="1:22" ht="12.75" customHeight="1">
      <c r="A88" s="20"/>
      <c r="B88" s="21" t="s">
        <v>32</v>
      </c>
      <c r="C88" s="19">
        <v>2204</v>
      </c>
      <c r="D88" s="23">
        <v>4370</v>
      </c>
      <c r="E88" s="23">
        <v>6574</v>
      </c>
      <c r="F88" s="23" t="s">
        <v>11</v>
      </c>
      <c r="G88" s="23">
        <v>15446</v>
      </c>
      <c r="H88" s="23">
        <v>7224</v>
      </c>
      <c r="I88" s="154">
        <v>22020</v>
      </c>
      <c r="J88" s="23"/>
    </row>
    <row r="89" spans="1:22" s="22" customFormat="1" ht="12.75" customHeight="1">
      <c r="A89" s="20"/>
      <c r="B89" s="21" t="s">
        <v>33</v>
      </c>
      <c r="C89" s="19">
        <v>2846</v>
      </c>
      <c r="D89" s="23">
        <v>6361</v>
      </c>
      <c r="E89" s="23">
        <v>9207</v>
      </c>
      <c r="F89" s="23" t="s">
        <v>11</v>
      </c>
      <c r="G89" s="23">
        <v>21229</v>
      </c>
      <c r="H89" s="23">
        <v>10902</v>
      </c>
      <c r="I89" s="154">
        <v>30436</v>
      </c>
      <c r="J89" s="23"/>
      <c r="K89" s="23"/>
      <c r="L89" s="23"/>
      <c r="M89" s="23"/>
      <c r="N89" s="23"/>
      <c r="O89" s="23"/>
      <c r="P89" s="23"/>
      <c r="Q89" s="23"/>
      <c r="R89" s="23"/>
      <c r="S89" s="23"/>
      <c r="T89" s="23"/>
      <c r="U89" s="23"/>
      <c r="V89" s="23"/>
    </row>
    <row r="90" spans="1:22" s="22" customFormat="1" ht="12.75" customHeight="1">
      <c r="A90" s="20"/>
      <c r="B90" s="21" t="s">
        <v>34</v>
      </c>
      <c r="C90" s="19">
        <v>2823</v>
      </c>
      <c r="D90" s="23">
        <v>6171</v>
      </c>
      <c r="E90" s="23">
        <v>8994</v>
      </c>
      <c r="F90" s="23" t="s">
        <v>11</v>
      </c>
      <c r="G90" s="23">
        <v>16397</v>
      </c>
      <c r="H90" s="23">
        <v>7625</v>
      </c>
      <c r="I90" s="154">
        <v>25391</v>
      </c>
      <c r="J90" s="23"/>
      <c r="K90" s="23"/>
      <c r="L90" s="23"/>
      <c r="M90" s="23"/>
      <c r="N90" s="23"/>
      <c r="O90" s="23"/>
      <c r="P90" s="23"/>
      <c r="Q90" s="23"/>
      <c r="R90" s="23"/>
      <c r="S90" s="23"/>
      <c r="T90" s="23"/>
      <c r="U90" s="23"/>
      <c r="V90" s="23"/>
    </row>
    <row r="91" spans="1:22" s="22" customFormat="1" ht="12.75" customHeight="1">
      <c r="A91" s="20"/>
      <c r="B91" s="21" t="s">
        <v>35</v>
      </c>
      <c r="C91" s="19">
        <v>3100</v>
      </c>
      <c r="D91" s="23">
        <v>7070</v>
      </c>
      <c r="E91" s="23">
        <v>10170</v>
      </c>
      <c r="F91" s="23" t="s">
        <v>11</v>
      </c>
      <c r="G91" s="23">
        <v>18326</v>
      </c>
      <c r="H91" s="23">
        <v>8300</v>
      </c>
      <c r="I91" s="154">
        <v>28496</v>
      </c>
      <c r="J91" s="23"/>
      <c r="K91" s="23"/>
      <c r="L91" s="23"/>
      <c r="M91" s="23"/>
      <c r="N91" s="23"/>
      <c r="O91" s="23"/>
      <c r="P91" s="23"/>
      <c r="Q91" s="23"/>
      <c r="R91" s="23"/>
      <c r="S91" s="23"/>
      <c r="T91" s="23"/>
      <c r="U91" s="23"/>
      <c r="V91" s="23"/>
    </row>
    <row r="92" spans="1:22" s="22" customFormat="1" ht="12.75" customHeight="1">
      <c r="A92" s="20"/>
      <c r="B92" s="21" t="s">
        <v>36</v>
      </c>
      <c r="C92" s="19">
        <v>2908</v>
      </c>
      <c r="D92" s="23">
        <v>6212</v>
      </c>
      <c r="E92" s="23">
        <v>9120</v>
      </c>
      <c r="F92" s="23" t="s">
        <v>11</v>
      </c>
      <c r="G92" s="23">
        <v>18646</v>
      </c>
      <c r="H92" s="23">
        <v>8895</v>
      </c>
      <c r="I92" s="154">
        <v>27766</v>
      </c>
      <c r="J92" s="23"/>
      <c r="K92" s="23"/>
      <c r="L92" s="23"/>
      <c r="M92" s="23"/>
      <c r="N92" s="23"/>
      <c r="O92" s="23"/>
      <c r="P92" s="23"/>
      <c r="Q92" s="23"/>
      <c r="R92" s="23"/>
      <c r="S92" s="23"/>
      <c r="T92" s="23"/>
      <c r="U92" s="23"/>
      <c r="V92" s="23"/>
    </row>
    <row r="93" spans="1:22" s="22" customFormat="1" ht="12.75" customHeight="1">
      <c r="A93" s="20"/>
      <c r="B93" s="21" t="s">
        <v>37</v>
      </c>
      <c r="C93" s="19">
        <v>2494</v>
      </c>
      <c r="D93" s="23">
        <v>5287</v>
      </c>
      <c r="E93" s="23">
        <v>7781</v>
      </c>
      <c r="F93" s="23" t="s">
        <v>11</v>
      </c>
      <c r="G93" s="23">
        <v>12502</v>
      </c>
      <c r="H93" s="23">
        <v>6404</v>
      </c>
      <c r="I93" s="154">
        <v>20283</v>
      </c>
      <c r="J93" s="23"/>
      <c r="K93" s="23"/>
      <c r="L93" s="23"/>
      <c r="M93" s="23"/>
      <c r="N93" s="23"/>
      <c r="O93" s="23"/>
      <c r="P93" s="23"/>
      <c r="Q93" s="23"/>
      <c r="R93" s="23"/>
      <c r="S93" s="23"/>
      <c r="T93" s="23"/>
      <c r="U93" s="23"/>
      <c r="V93" s="23"/>
    </row>
    <row r="94" spans="1:22" s="22" customFormat="1" ht="12.75" customHeight="1">
      <c r="A94" s="20"/>
      <c r="B94" s="21" t="s">
        <v>38</v>
      </c>
      <c r="C94" s="19">
        <v>2725</v>
      </c>
      <c r="D94" s="23">
        <v>5089</v>
      </c>
      <c r="E94" s="23">
        <v>7814</v>
      </c>
      <c r="F94" s="23" t="s">
        <v>11</v>
      </c>
      <c r="G94" s="23">
        <v>15170</v>
      </c>
      <c r="H94" s="23">
        <v>8242</v>
      </c>
      <c r="I94" s="154">
        <v>22984</v>
      </c>
      <c r="J94" s="23"/>
      <c r="K94" s="23"/>
      <c r="L94" s="23"/>
      <c r="M94" s="23"/>
      <c r="N94" s="23"/>
      <c r="O94" s="23"/>
      <c r="P94" s="23"/>
      <c r="Q94" s="23"/>
      <c r="R94" s="23"/>
      <c r="S94" s="23"/>
      <c r="T94" s="23"/>
      <c r="U94" s="23"/>
      <c r="V94" s="23"/>
    </row>
    <row r="95" spans="1:22" s="22" customFormat="1" ht="12.75" customHeight="1">
      <c r="A95" s="20"/>
      <c r="B95" s="21" t="s">
        <v>39</v>
      </c>
      <c r="C95" s="19">
        <v>2437</v>
      </c>
      <c r="D95" s="23">
        <v>5196</v>
      </c>
      <c r="E95" s="23">
        <v>7633</v>
      </c>
      <c r="F95" s="23" t="s">
        <v>11</v>
      </c>
      <c r="G95" s="23">
        <v>16379</v>
      </c>
      <c r="H95" s="23">
        <v>8455</v>
      </c>
      <c r="I95" s="154">
        <v>24012</v>
      </c>
      <c r="J95" s="23"/>
      <c r="K95" s="23"/>
      <c r="L95" s="23"/>
      <c r="M95" s="23"/>
      <c r="N95" s="23"/>
      <c r="O95" s="23"/>
      <c r="P95" s="23"/>
      <c r="Q95" s="23"/>
      <c r="R95" s="23"/>
      <c r="S95" s="23"/>
      <c r="T95" s="23"/>
      <c r="U95" s="23"/>
      <c r="V95" s="23"/>
    </row>
    <row r="96" spans="1:22" ht="12.75" customHeight="1">
      <c r="A96" s="21"/>
      <c r="B96" s="21" t="s">
        <v>40</v>
      </c>
      <c r="C96" s="19">
        <v>2903</v>
      </c>
      <c r="D96" s="23">
        <v>5989</v>
      </c>
      <c r="E96" s="23">
        <v>8892</v>
      </c>
      <c r="F96" s="23" t="s">
        <v>11</v>
      </c>
      <c r="G96" s="23">
        <v>16911</v>
      </c>
      <c r="H96" s="23">
        <v>8203</v>
      </c>
      <c r="I96" s="154">
        <v>25803</v>
      </c>
      <c r="J96" s="23"/>
    </row>
    <row r="97" spans="1:22" s="22" customFormat="1" ht="12.75" customHeight="1">
      <c r="A97" s="21"/>
      <c r="B97" s="21" t="s">
        <v>41</v>
      </c>
      <c r="C97" s="19">
        <v>3210</v>
      </c>
      <c r="D97" s="23">
        <v>6146</v>
      </c>
      <c r="E97" s="23">
        <v>9356</v>
      </c>
      <c r="F97" s="23" t="s">
        <v>11</v>
      </c>
      <c r="G97" s="23">
        <v>17393</v>
      </c>
      <c r="H97" s="23">
        <v>8670</v>
      </c>
      <c r="I97" s="154">
        <v>26749</v>
      </c>
      <c r="J97" s="23"/>
      <c r="K97" s="23"/>
      <c r="L97" s="23"/>
      <c r="M97" s="23"/>
      <c r="N97" s="23"/>
      <c r="O97" s="23"/>
      <c r="P97" s="23"/>
      <c r="Q97" s="23"/>
      <c r="R97" s="23"/>
      <c r="S97" s="23"/>
      <c r="T97" s="23"/>
      <c r="U97" s="23"/>
      <c r="V97" s="23"/>
    </row>
    <row r="98" spans="1:22" s="22" customFormat="1" ht="12.75" customHeight="1">
      <c r="A98" s="21"/>
      <c r="B98" s="21" t="s">
        <v>42</v>
      </c>
      <c r="C98" s="19">
        <v>2455</v>
      </c>
      <c r="D98" s="23">
        <v>4832</v>
      </c>
      <c r="E98" s="23">
        <v>7287</v>
      </c>
      <c r="F98" s="23" t="s">
        <v>11</v>
      </c>
      <c r="G98" s="23">
        <v>20199</v>
      </c>
      <c r="H98" s="23">
        <v>11414</v>
      </c>
      <c r="I98" s="154">
        <v>27486</v>
      </c>
      <c r="J98" s="23"/>
      <c r="K98" s="23"/>
      <c r="L98" s="23"/>
      <c r="M98" s="23"/>
      <c r="N98" s="23"/>
      <c r="O98" s="23"/>
      <c r="P98" s="23"/>
      <c r="Q98" s="23"/>
      <c r="R98" s="23"/>
      <c r="S98" s="23"/>
      <c r="T98" s="23"/>
      <c r="U98" s="23"/>
      <c r="V98" s="23"/>
    </row>
    <row r="99" spans="1:22" s="22" customFormat="1" ht="12.75" customHeight="1">
      <c r="A99" s="21"/>
      <c r="B99" s="21"/>
      <c r="C99" s="23"/>
      <c r="D99" s="23"/>
      <c r="E99" s="23"/>
      <c r="F99" s="23"/>
      <c r="G99" s="23"/>
      <c r="H99" s="23"/>
      <c r="I99" s="154"/>
      <c r="J99" s="23"/>
      <c r="K99" s="23"/>
      <c r="L99" s="23"/>
      <c r="M99" s="23"/>
      <c r="N99" s="23"/>
      <c r="O99" s="23"/>
      <c r="P99" s="23"/>
      <c r="Q99" s="23"/>
      <c r="R99" s="23"/>
      <c r="S99" s="23"/>
      <c r="T99" s="23"/>
      <c r="U99" s="23"/>
      <c r="V99" s="23"/>
    </row>
    <row r="100" spans="1:22" s="22" customFormat="1" ht="12.75" customHeight="1">
      <c r="A100" s="20">
        <v>2013</v>
      </c>
      <c r="B100" s="21" t="s">
        <v>31</v>
      </c>
      <c r="C100" s="38">
        <v>1558</v>
      </c>
      <c r="D100" s="38">
        <v>3392</v>
      </c>
      <c r="E100" s="38">
        <v>4950</v>
      </c>
      <c r="F100" s="38" t="s">
        <v>11</v>
      </c>
      <c r="G100" s="38">
        <v>12532</v>
      </c>
      <c r="H100" s="38">
        <v>6410</v>
      </c>
      <c r="I100" s="154">
        <v>17482</v>
      </c>
      <c r="J100" s="23"/>
      <c r="K100" s="23"/>
      <c r="L100" s="23"/>
      <c r="M100" s="23"/>
      <c r="N100" s="23"/>
      <c r="O100" s="23"/>
      <c r="P100" s="23"/>
      <c r="Q100" s="23"/>
      <c r="R100" s="23"/>
      <c r="S100" s="23"/>
      <c r="T100" s="23"/>
      <c r="U100" s="23"/>
      <c r="V100" s="23"/>
    </row>
    <row r="101" spans="1:22" s="22" customFormat="1" ht="12.75" customHeight="1">
      <c r="A101" s="20"/>
      <c r="B101" s="21" t="s">
        <v>32</v>
      </c>
      <c r="C101" s="38">
        <v>1746</v>
      </c>
      <c r="D101" s="38">
        <v>3804</v>
      </c>
      <c r="E101" s="38">
        <v>5550</v>
      </c>
      <c r="F101" s="38" t="s">
        <v>11</v>
      </c>
      <c r="G101" s="38">
        <v>13593</v>
      </c>
      <c r="H101" s="38">
        <v>7238</v>
      </c>
      <c r="I101" s="154">
        <v>19143</v>
      </c>
      <c r="J101" s="23"/>
      <c r="K101" s="23"/>
      <c r="L101" s="23"/>
      <c r="M101" s="23"/>
      <c r="N101" s="23"/>
      <c r="O101" s="23"/>
      <c r="P101" s="23"/>
      <c r="Q101" s="23"/>
      <c r="R101" s="23"/>
      <c r="S101" s="23"/>
      <c r="T101" s="23"/>
      <c r="U101" s="23"/>
      <c r="V101" s="23"/>
    </row>
    <row r="102" spans="1:22" s="22" customFormat="1" ht="12.75" customHeight="1">
      <c r="A102" s="20"/>
      <c r="B102" s="21" t="s">
        <v>33</v>
      </c>
      <c r="C102" s="38">
        <v>2257</v>
      </c>
      <c r="D102" s="38">
        <v>4946</v>
      </c>
      <c r="E102" s="38">
        <v>7203</v>
      </c>
      <c r="F102" s="38" t="s">
        <v>11</v>
      </c>
      <c r="G102" s="38">
        <v>16928</v>
      </c>
      <c r="H102" s="38">
        <v>8758</v>
      </c>
      <c r="I102" s="154">
        <v>24131</v>
      </c>
      <c r="J102" s="23"/>
      <c r="K102" s="23"/>
      <c r="L102" s="23"/>
      <c r="M102" s="23"/>
      <c r="N102" s="23"/>
      <c r="O102" s="23"/>
      <c r="P102" s="23"/>
      <c r="Q102" s="23"/>
      <c r="R102" s="23"/>
      <c r="S102" s="23"/>
      <c r="T102" s="23"/>
      <c r="U102" s="23"/>
      <c r="V102" s="23"/>
    </row>
    <row r="103" spans="1:22" s="22" customFormat="1" ht="12.75" customHeight="1">
      <c r="A103" s="20"/>
      <c r="B103" s="21" t="s">
        <v>34</v>
      </c>
      <c r="C103" s="38">
        <v>2849</v>
      </c>
      <c r="D103" s="38">
        <v>6386</v>
      </c>
      <c r="E103" s="38">
        <v>9235</v>
      </c>
      <c r="F103" s="38" t="s">
        <v>11</v>
      </c>
      <c r="G103" s="38">
        <v>17407</v>
      </c>
      <c r="H103" s="38">
        <v>8853</v>
      </c>
      <c r="I103" s="154">
        <v>26642</v>
      </c>
      <c r="J103" s="23"/>
      <c r="K103" s="23"/>
      <c r="L103" s="23"/>
      <c r="M103" s="23"/>
      <c r="N103" s="23"/>
      <c r="O103" s="23"/>
      <c r="P103" s="23"/>
      <c r="Q103" s="23"/>
      <c r="R103" s="23"/>
      <c r="S103" s="23"/>
      <c r="T103" s="23"/>
      <c r="U103" s="23"/>
      <c r="V103" s="23"/>
    </row>
    <row r="104" spans="1:22" s="22" customFormat="1" ht="12.75" customHeight="1">
      <c r="A104" s="20"/>
      <c r="B104" s="21" t="s">
        <v>35</v>
      </c>
      <c r="C104" s="38">
        <v>2845</v>
      </c>
      <c r="D104" s="38">
        <v>6539</v>
      </c>
      <c r="E104" s="38">
        <v>9384</v>
      </c>
      <c r="F104" s="38" t="s">
        <v>11</v>
      </c>
      <c r="G104" s="38">
        <v>19191</v>
      </c>
      <c r="H104" s="38">
        <v>8903</v>
      </c>
      <c r="I104" s="154">
        <v>28575</v>
      </c>
      <c r="J104" s="23"/>
      <c r="K104" s="23"/>
      <c r="L104" s="23"/>
      <c r="M104" s="23"/>
      <c r="N104" s="23"/>
      <c r="O104" s="23"/>
      <c r="P104" s="23"/>
      <c r="Q104" s="23"/>
      <c r="R104" s="23"/>
      <c r="S104" s="23"/>
      <c r="T104" s="23"/>
      <c r="U104" s="23"/>
      <c r="V104" s="23"/>
    </row>
    <row r="105" spans="1:22" s="22" customFormat="1" ht="12.75" customHeight="1">
      <c r="A105" s="20"/>
      <c r="B105" s="21" t="s">
        <v>36</v>
      </c>
      <c r="C105" s="38">
        <v>2575</v>
      </c>
      <c r="D105" s="38">
        <v>5663</v>
      </c>
      <c r="E105" s="38">
        <v>8238</v>
      </c>
      <c r="F105" s="38" t="s">
        <v>11</v>
      </c>
      <c r="G105" s="38">
        <v>17051</v>
      </c>
      <c r="H105" s="38">
        <v>8806</v>
      </c>
      <c r="I105" s="154">
        <v>25289</v>
      </c>
      <c r="J105" s="23"/>
      <c r="K105" s="23"/>
      <c r="L105" s="23"/>
      <c r="M105" s="23"/>
      <c r="N105" s="23"/>
      <c r="O105" s="23"/>
      <c r="P105" s="23"/>
      <c r="Q105" s="23"/>
      <c r="R105" s="23"/>
      <c r="S105" s="23"/>
      <c r="T105" s="23"/>
      <c r="U105" s="23"/>
      <c r="V105" s="23"/>
    </row>
    <row r="106" spans="1:22" s="22" customFormat="1" ht="12.75" customHeight="1">
      <c r="A106" s="20"/>
      <c r="B106" s="21" t="s">
        <v>37</v>
      </c>
      <c r="C106" s="38">
        <v>2683</v>
      </c>
      <c r="D106" s="38">
        <v>5741</v>
      </c>
      <c r="E106" s="38">
        <v>8424</v>
      </c>
      <c r="F106" s="38" t="s">
        <v>11</v>
      </c>
      <c r="G106" s="38">
        <v>12176</v>
      </c>
      <c r="H106" s="38">
        <v>6466</v>
      </c>
      <c r="I106" s="154">
        <v>20600</v>
      </c>
      <c r="J106" s="23"/>
      <c r="K106" s="23"/>
      <c r="L106" s="23"/>
      <c r="M106" s="23"/>
      <c r="N106" s="23"/>
      <c r="O106" s="23"/>
      <c r="P106" s="23"/>
      <c r="Q106" s="23"/>
      <c r="R106" s="23"/>
      <c r="S106" s="23"/>
      <c r="T106" s="23"/>
      <c r="U106" s="23"/>
      <c r="V106" s="23"/>
    </row>
    <row r="107" spans="1:22" s="22" customFormat="1" ht="12.75" customHeight="1">
      <c r="A107" s="20"/>
      <c r="B107" s="21" t="s">
        <v>38</v>
      </c>
      <c r="C107" s="38">
        <v>2964</v>
      </c>
      <c r="D107" s="38">
        <v>5705</v>
      </c>
      <c r="E107" s="38">
        <v>8669</v>
      </c>
      <c r="F107" s="38" t="s">
        <v>11</v>
      </c>
      <c r="G107" s="38">
        <v>15138</v>
      </c>
      <c r="H107" s="38">
        <v>7955</v>
      </c>
      <c r="I107" s="154">
        <v>23807</v>
      </c>
      <c r="J107" s="23"/>
      <c r="K107" s="23"/>
      <c r="L107" s="23"/>
      <c r="M107" s="23"/>
      <c r="N107" s="23"/>
      <c r="O107" s="23"/>
      <c r="P107" s="23"/>
      <c r="Q107" s="23"/>
      <c r="R107" s="23"/>
      <c r="S107" s="23"/>
      <c r="T107" s="23"/>
      <c r="U107" s="23"/>
      <c r="V107" s="23"/>
    </row>
    <row r="108" spans="1:22" s="22" customFormat="1" ht="12.75" customHeight="1">
      <c r="A108" s="20"/>
      <c r="B108" s="21" t="s">
        <v>39</v>
      </c>
      <c r="C108" s="38">
        <v>3011</v>
      </c>
      <c r="D108" s="38">
        <v>6012</v>
      </c>
      <c r="E108" s="38">
        <v>9023</v>
      </c>
      <c r="F108" s="38" t="s">
        <v>11</v>
      </c>
      <c r="G108" s="38">
        <v>16904</v>
      </c>
      <c r="H108" s="38">
        <v>8923</v>
      </c>
      <c r="I108" s="154">
        <v>25927</v>
      </c>
      <c r="J108" s="23"/>
      <c r="K108" s="23"/>
      <c r="L108" s="23"/>
      <c r="M108" s="23"/>
      <c r="N108" s="23"/>
      <c r="O108" s="23"/>
      <c r="P108" s="23"/>
      <c r="Q108" s="23"/>
      <c r="R108" s="23"/>
      <c r="S108" s="23"/>
      <c r="T108" s="23"/>
      <c r="U108" s="23"/>
      <c r="V108" s="23"/>
    </row>
    <row r="109" spans="1:22" s="22" customFormat="1" ht="12.75" customHeight="1">
      <c r="A109" s="20"/>
      <c r="B109" s="21" t="s">
        <v>40</v>
      </c>
      <c r="C109" s="38">
        <v>3272</v>
      </c>
      <c r="D109" s="38">
        <v>6597</v>
      </c>
      <c r="E109" s="38">
        <v>9869</v>
      </c>
      <c r="F109" s="38" t="s">
        <v>11</v>
      </c>
      <c r="G109" s="38">
        <v>17232</v>
      </c>
      <c r="H109" s="38">
        <v>9122</v>
      </c>
      <c r="I109" s="154">
        <v>27101</v>
      </c>
      <c r="J109" s="23"/>
      <c r="K109" s="23"/>
      <c r="L109" s="23"/>
      <c r="M109" s="23"/>
      <c r="N109" s="23"/>
      <c r="O109" s="23"/>
      <c r="P109" s="23"/>
      <c r="Q109" s="23"/>
      <c r="R109" s="23"/>
      <c r="S109" s="23"/>
      <c r="T109" s="23"/>
      <c r="U109" s="23"/>
      <c r="V109" s="23"/>
    </row>
    <row r="110" spans="1:22" s="22" customFormat="1" ht="12.75" customHeight="1">
      <c r="A110" s="20"/>
      <c r="B110" s="21" t="s">
        <v>41</v>
      </c>
      <c r="C110" s="38">
        <v>3152</v>
      </c>
      <c r="D110" s="38">
        <v>6472</v>
      </c>
      <c r="E110" s="38">
        <v>9624</v>
      </c>
      <c r="F110" s="38" t="s">
        <v>11</v>
      </c>
      <c r="G110" s="38">
        <v>16611</v>
      </c>
      <c r="H110" s="38">
        <v>8368</v>
      </c>
      <c r="I110" s="154">
        <v>26235</v>
      </c>
      <c r="J110" s="23"/>
      <c r="K110" s="23"/>
      <c r="L110" s="23"/>
      <c r="M110" s="23"/>
      <c r="N110" s="23"/>
      <c r="O110" s="23"/>
      <c r="P110" s="23"/>
      <c r="Q110" s="23"/>
      <c r="R110" s="23"/>
      <c r="S110" s="23"/>
      <c r="T110" s="23"/>
      <c r="U110" s="23"/>
      <c r="V110" s="23"/>
    </row>
    <row r="111" spans="1:22" s="22" customFormat="1" ht="12.75" customHeight="1">
      <c r="A111" s="20"/>
      <c r="B111" s="21" t="s">
        <v>42</v>
      </c>
      <c r="C111" s="38">
        <v>2755</v>
      </c>
      <c r="D111" s="38">
        <v>5564</v>
      </c>
      <c r="E111" s="38">
        <v>8319</v>
      </c>
      <c r="F111" s="38" t="s">
        <v>11</v>
      </c>
      <c r="G111" s="38">
        <v>18927</v>
      </c>
      <c r="H111" s="38">
        <v>10391</v>
      </c>
      <c r="I111" s="154">
        <v>27246</v>
      </c>
      <c r="J111" s="23"/>
      <c r="K111" s="23"/>
      <c r="L111" s="23"/>
      <c r="M111" s="23"/>
      <c r="N111" s="23"/>
      <c r="O111" s="23"/>
      <c r="P111" s="23"/>
      <c r="Q111" s="23"/>
      <c r="R111" s="23"/>
      <c r="S111" s="23"/>
      <c r="T111" s="23"/>
      <c r="U111" s="23"/>
      <c r="V111" s="23"/>
    </row>
    <row r="112" spans="1:22" s="22" customFormat="1" ht="12.75" customHeight="1">
      <c r="A112" s="20"/>
      <c r="B112" s="21"/>
      <c r="C112" s="23"/>
      <c r="D112" s="23"/>
      <c r="E112" s="23"/>
      <c r="F112" s="23"/>
      <c r="G112" s="23"/>
      <c r="H112" s="23"/>
      <c r="I112" s="154"/>
      <c r="J112" s="23"/>
      <c r="K112" s="23"/>
      <c r="L112" s="23"/>
      <c r="M112" s="23"/>
      <c r="N112" s="23"/>
      <c r="O112" s="23"/>
      <c r="P112" s="23"/>
      <c r="Q112" s="23"/>
      <c r="R112" s="23"/>
      <c r="S112" s="23"/>
      <c r="T112" s="23"/>
      <c r="U112" s="23"/>
    </row>
    <row r="113" spans="1:249" s="22" customFormat="1" ht="12.75" customHeight="1">
      <c r="A113" s="20">
        <v>2014</v>
      </c>
      <c r="B113" s="21" t="s">
        <v>31</v>
      </c>
      <c r="C113" s="38">
        <v>2139</v>
      </c>
      <c r="D113" s="38">
        <v>4318</v>
      </c>
      <c r="E113" s="38">
        <v>6457</v>
      </c>
      <c r="F113" s="38" t="s">
        <v>11</v>
      </c>
      <c r="G113" s="38">
        <v>13877</v>
      </c>
      <c r="H113" s="38">
        <v>6702</v>
      </c>
      <c r="I113" s="154">
        <v>20334</v>
      </c>
      <c r="J113" s="23"/>
      <c r="K113" s="23"/>
      <c r="L113" s="23"/>
      <c r="M113" s="23"/>
      <c r="N113" s="23"/>
      <c r="O113" s="23"/>
      <c r="P113" s="23"/>
      <c r="Q113" s="23"/>
      <c r="R113" s="23"/>
      <c r="S113" s="23"/>
      <c r="T113" s="23"/>
      <c r="U113" s="23"/>
    </row>
    <row r="114" spans="1:249" s="22" customFormat="1" ht="12.75" customHeight="1">
      <c r="A114" s="20"/>
      <c r="B114" s="21" t="s">
        <v>32</v>
      </c>
      <c r="C114" s="23">
        <v>2423</v>
      </c>
      <c r="D114" s="38">
        <v>4974</v>
      </c>
      <c r="E114" s="38">
        <v>7397</v>
      </c>
      <c r="F114" s="38" t="s">
        <v>11</v>
      </c>
      <c r="G114" s="38">
        <v>15254</v>
      </c>
      <c r="H114" s="38">
        <v>7732</v>
      </c>
      <c r="I114" s="154">
        <v>22651</v>
      </c>
      <c r="J114" s="23"/>
      <c r="K114" s="23"/>
      <c r="L114" s="23"/>
      <c r="M114" s="23"/>
      <c r="N114" s="23"/>
      <c r="O114" s="23"/>
      <c r="P114" s="23"/>
      <c r="Q114" s="23"/>
      <c r="R114" s="23"/>
      <c r="S114" s="23"/>
      <c r="T114" s="23"/>
      <c r="U114" s="23"/>
    </row>
    <row r="115" spans="1:249" s="22" customFormat="1" ht="12.75" customHeight="1">
      <c r="A115" s="20"/>
      <c r="B115" s="21" t="s">
        <v>33</v>
      </c>
      <c r="C115" s="23">
        <v>3061</v>
      </c>
      <c r="D115" s="23">
        <v>6410</v>
      </c>
      <c r="E115" s="23">
        <v>9471</v>
      </c>
      <c r="F115" s="23" t="s">
        <v>11</v>
      </c>
      <c r="G115" s="38">
        <v>20049</v>
      </c>
      <c r="H115" s="38">
        <v>10079</v>
      </c>
      <c r="I115" s="154">
        <v>29520</v>
      </c>
      <c r="J115" s="23"/>
      <c r="K115" s="23"/>
      <c r="L115" s="23"/>
      <c r="M115" s="23"/>
      <c r="N115" s="23"/>
      <c r="O115" s="23"/>
      <c r="P115" s="23"/>
      <c r="Q115" s="23"/>
      <c r="R115" s="23"/>
      <c r="S115" s="23"/>
      <c r="T115" s="23"/>
      <c r="U115" s="23"/>
    </row>
    <row r="116" spans="1:249" s="22" customFormat="1" ht="12.75" customHeight="1">
      <c r="A116" s="20"/>
      <c r="B116" s="21" t="s">
        <v>34</v>
      </c>
      <c r="C116" s="23">
        <v>3677</v>
      </c>
      <c r="D116" s="23">
        <v>7732</v>
      </c>
      <c r="E116" s="23">
        <v>11409</v>
      </c>
      <c r="F116" s="23" t="s">
        <v>11</v>
      </c>
      <c r="G116" s="38">
        <v>18508</v>
      </c>
      <c r="H116" s="38">
        <v>8379</v>
      </c>
      <c r="I116" s="154">
        <v>29917</v>
      </c>
      <c r="J116" s="23"/>
      <c r="K116" s="23"/>
      <c r="L116" s="23"/>
      <c r="M116" s="23"/>
      <c r="N116" s="23"/>
      <c r="O116" s="23"/>
      <c r="P116" s="23"/>
      <c r="Q116" s="23"/>
      <c r="R116" s="23"/>
      <c r="S116" s="23"/>
      <c r="T116" s="23"/>
      <c r="U116" s="23"/>
    </row>
    <row r="117" spans="1:249" s="22" customFormat="1" ht="12.75" customHeight="1">
      <c r="A117" s="20"/>
      <c r="B117" s="21" t="s">
        <v>35</v>
      </c>
      <c r="C117" s="23">
        <v>3505</v>
      </c>
      <c r="D117" s="23">
        <v>7489</v>
      </c>
      <c r="E117" s="23">
        <v>10994</v>
      </c>
      <c r="F117" s="23" t="s">
        <v>11</v>
      </c>
      <c r="G117" s="38">
        <v>18913</v>
      </c>
      <c r="H117" s="38">
        <v>8325</v>
      </c>
      <c r="I117" s="154">
        <v>29907</v>
      </c>
      <c r="J117" s="23"/>
      <c r="K117" s="23"/>
      <c r="L117" s="23"/>
      <c r="M117" s="23"/>
      <c r="N117" s="23"/>
      <c r="O117" s="23"/>
      <c r="P117" s="23"/>
      <c r="Q117" s="23"/>
      <c r="R117" s="23"/>
      <c r="S117" s="23"/>
      <c r="T117" s="23"/>
      <c r="U117" s="23"/>
    </row>
    <row r="118" spans="1:249" s="22" customFormat="1" ht="12.75" customHeight="1">
      <c r="A118" s="21"/>
      <c r="B118" s="21" t="s">
        <v>36</v>
      </c>
      <c r="C118" s="19">
        <v>3253</v>
      </c>
      <c r="D118" s="23">
        <v>6817</v>
      </c>
      <c r="E118" s="23">
        <v>10070</v>
      </c>
      <c r="F118" s="23" t="s">
        <v>11</v>
      </c>
      <c r="G118" s="60">
        <v>20773</v>
      </c>
      <c r="H118" s="60">
        <v>10018</v>
      </c>
      <c r="I118" s="154">
        <v>30843</v>
      </c>
      <c r="J118" s="23"/>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row>
    <row r="119" spans="1:249" s="22" customFormat="1" ht="12.75" customHeight="1">
      <c r="A119" s="20"/>
      <c r="B119" s="21" t="s">
        <v>37</v>
      </c>
      <c r="C119" s="23">
        <v>3122</v>
      </c>
      <c r="D119" s="23">
        <v>6531</v>
      </c>
      <c r="E119" s="23">
        <v>9653</v>
      </c>
      <c r="F119" s="23" t="s">
        <v>11</v>
      </c>
      <c r="G119" s="23">
        <v>13138</v>
      </c>
      <c r="H119" s="23">
        <v>6228</v>
      </c>
      <c r="I119" s="154">
        <v>22791</v>
      </c>
      <c r="J119" s="23"/>
      <c r="K119" s="23"/>
      <c r="L119" s="23"/>
      <c r="M119" s="23"/>
      <c r="N119" s="23"/>
      <c r="O119" s="23"/>
      <c r="P119" s="23"/>
      <c r="Q119" s="23"/>
      <c r="R119" s="23"/>
      <c r="S119" s="23"/>
      <c r="T119" s="23"/>
      <c r="U119" s="23"/>
    </row>
    <row r="120" spans="1:249" s="22" customFormat="1" ht="12.75" customHeight="1">
      <c r="A120" s="20"/>
      <c r="B120" s="21" t="s">
        <v>38</v>
      </c>
      <c r="C120" s="23">
        <v>2894</v>
      </c>
      <c r="D120" s="23">
        <v>5783</v>
      </c>
      <c r="E120" s="23">
        <v>8677</v>
      </c>
      <c r="F120" s="23" t="s">
        <v>11</v>
      </c>
      <c r="G120" s="23">
        <v>16928</v>
      </c>
      <c r="H120" s="23">
        <v>9241</v>
      </c>
      <c r="I120" s="154">
        <v>25605</v>
      </c>
      <c r="J120" s="23"/>
      <c r="K120" s="23"/>
      <c r="L120" s="23"/>
      <c r="M120" s="23"/>
      <c r="N120" s="23"/>
      <c r="O120" s="23"/>
      <c r="P120" s="23"/>
      <c r="Q120" s="23"/>
      <c r="R120" s="23"/>
      <c r="S120" s="23"/>
      <c r="T120" s="23"/>
      <c r="U120" s="23"/>
    </row>
    <row r="121" spans="1:249" s="22" customFormat="1" ht="12.75" customHeight="1">
      <c r="A121" s="20"/>
      <c r="B121" s="21" t="s">
        <v>39</v>
      </c>
      <c r="C121" s="23">
        <v>3143</v>
      </c>
      <c r="D121" s="23">
        <v>6055</v>
      </c>
      <c r="E121" s="23">
        <v>9198</v>
      </c>
      <c r="F121" s="23" t="s">
        <v>11</v>
      </c>
      <c r="G121" s="23">
        <v>18583</v>
      </c>
      <c r="H121" s="23">
        <v>10665</v>
      </c>
      <c r="I121" s="154">
        <v>27781</v>
      </c>
      <c r="J121" s="23"/>
      <c r="K121" s="23"/>
      <c r="L121" s="23"/>
      <c r="M121" s="23"/>
      <c r="N121" s="23"/>
      <c r="O121" s="23"/>
      <c r="P121" s="23"/>
      <c r="Q121" s="23"/>
      <c r="R121" s="23"/>
      <c r="S121" s="23"/>
      <c r="T121" s="23"/>
      <c r="U121" s="23"/>
    </row>
    <row r="122" spans="1:249" s="27" customFormat="1" ht="12.75" customHeight="1">
      <c r="A122" s="20"/>
      <c r="B122" s="21" t="s">
        <v>40</v>
      </c>
      <c r="C122" s="23">
        <v>3696</v>
      </c>
      <c r="D122" s="23">
        <v>7098</v>
      </c>
      <c r="E122" s="23">
        <v>10794</v>
      </c>
      <c r="F122" s="23" t="s">
        <v>11</v>
      </c>
      <c r="G122" s="38">
        <v>18800</v>
      </c>
      <c r="H122" s="38">
        <v>9670</v>
      </c>
      <c r="I122" s="154">
        <v>29594</v>
      </c>
      <c r="J122" s="23"/>
    </row>
    <row r="123" spans="1:249" s="27" customFormat="1" ht="12.75" customHeight="1">
      <c r="A123" s="20"/>
      <c r="B123" s="21" t="s">
        <v>41</v>
      </c>
      <c r="C123" s="19">
        <v>3486</v>
      </c>
      <c r="D123" s="19">
        <v>6198</v>
      </c>
      <c r="E123" s="19">
        <v>9684</v>
      </c>
      <c r="F123" s="19" t="s">
        <v>11</v>
      </c>
      <c r="G123" s="60">
        <v>17324</v>
      </c>
      <c r="H123" s="60">
        <v>8724</v>
      </c>
      <c r="I123" s="154">
        <v>27008</v>
      </c>
      <c r="J123" s="23"/>
    </row>
    <row r="124" spans="1:249" s="27" customFormat="1" ht="12.75" customHeight="1">
      <c r="A124" s="20"/>
      <c r="B124" s="21" t="s">
        <v>42</v>
      </c>
      <c r="C124" s="19">
        <v>2885</v>
      </c>
      <c r="D124" s="19">
        <v>5434</v>
      </c>
      <c r="E124" s="19">
        <v>8319</v>
      </c>
      <c r="F124" s="19" t="s">
        <v>11</v>
      </c>
      <c r="G124" s="60">
        <v>19767</v>
      </c>
      <c r="H124" s="60">
        <v>10606</v>
      </c>
      <c r="I124" s="154">
        <v>28086</v>
      </c>
      <c r="J124" s="23"/>
      <c r="K124" s="23"/>
      <c r="L124" s="23"/>
      <c r="M124" s="23"/>
      <c r="N124" s="23"/>
      <c r="O124" s="23"/>
      <c r="P124" s="23"/>
      <c r="Q124" s="23"/>
      <c r="R124" s="23"/>
    </row>
    <row r="125" spans="1:249" s="22" customFormat="1" ht="12.75" customHeight="1">
      <c r="A125" s="20"/>
      <c r="B125" s="21"/>
      <c r="C125" s="23"/>
      <c r="D125" s="23"/>
      <c r="E125" s="23"/>
      <c r="F125" s="23"/>
      <c r="G125" s="23"/>
      <c r="H125" s="23"/>
      <c r="I125" s="154"/>
      <c r="J125" s="23"/>
      <c r="K125" s="23"/>
      <c r="L125" s="23"/>
      <c r="M125" s="23"/>
      <c r="N125" s="23"/>
      <c r="O125" s="23"/>
      <c r="P125" s="23"/>
      <c r="Q125" s="23"/>
      <c r="R125" s="23"/>
      <c r="S125" s="23"/>
      <c r="T125" s="23"/>
      <c r="U125" s="23"/>
    </row>
    <row r="126" spans="1:249" s="22" customFormat="1" ht="12.75" customHeight="1">
      <c r="A126" s="20">
        <v>2015</v>
      </c>
      <c r="B126" s="21" t="s">
        <v>31</v>
      </c>
      <c r="C126" s="23">
        <v>2362</v>
      </c>
      <c r="D126" s="23">
        <v>4575</v>
      </c>
      <c r="E126" s="23">
        <v>6937</v>
      </c>
      <c r="F126" s="23" t="s">
        <v>11</v>
      </c>
      <c r="G126" s="23">
        <v>14362</v>
      </c>
      <c r="H126" s="23">
        <v>7144</v>
      </c>
      <c r="I126" s="154">
        <v>21299</v>
      </c>
      <c r="J126" s="23"/>
      <c r="K126" s="23"/>
      <c r="L126" s="23"/>
      <c r="M126" s="23"/>
      <c r="N126" s="23"/>
      <c r="O126" s="23"/>
      <c r="P126" s="23"/>
      <c r="Q126" s="23"/>
      <c r="R126" s="23"/>
      <c r="S126" s="23"/>
      <c r="T126" s="23"/>
      <c r="U126" s="23"/>
    </row>
    <row r="127" spans="1:249" s="22" customFormat="1" ht="12.75" customHeight="1">
      <c r="A127" s="20"/>
      <c r="B127" s="21" t="s">
        <v>32</v>
      </c>
      <c r="C127" s="23">
        <v>2626</v>
      </c>
      <c r="D127" s="23">
        <v>5359</v>
      </c>
      <c r="E127" s="23">
        <v>7985</v>
      </c>
      <c r="F127" s="23" t="s">
        <v>11</v>
      </c>
      <c r="G127" s="23">
        <v>16862</v>
      </c>
      <c r="H127" s="23">
        <v>8386</v>
      </c>
      <c r="I127" s="154">
        <v>24847</v>
      </c>
      <c r="J127" s="23"/>
      <c r="K127" s="23"/>
      <c r="L127" s="23"/>
      <c r="M127" s="23"/>
      <c r="N127" s="23"/>
      <c r="O127" s="23"/>
      <c r="P127" s="23"/>
      <c r="Q127" s="23"/>
      <c r="R127" s="23"/>
      <c r="S127" s="23"/>
      <c r="T127" s="23"/>
      <c r="U127" s="23"/>
    </row>
    <row r="128" spans="1:249" s="22" customFormat="1" ht="12.75" customHeight="1">
      <c r="A128" s="20"/>
      <c r="B128" s="21" t="s">
        <v>33</v>
      </c>
      <c r="C128" s="23">
        <v>3559</v>
      </c>
      <c r="D128" s="23">
        <v>7323</v>
      </c>
      <c r="E128" s="23">
        <v>10882</v>
      </c>
      <c r="F128" s="23" t="s">
        <v>11</v>
      </c>
      <c r="G128" s="23">
        <v>22636</v>
      </c>
      <c r="H128" s="23">
        <v>11662</v>
      </c>
      <c r="I128" s="154">
        <v>33518</v>
      </c>
      <c r="J128" s="23"/>
      <c r="K128" s="23"/>
      <c r="L128" s="23"/>
      <c r="M128" s="23"/>
      <c r="N128" s="23"/>
      <c r="O128" s="23"/>
      <c r="P128" s="23"/>
      <c r="Q128" s="23"/>
      <c r="R128" s="23"/>
      <c r="S128" s="23"/>
      <c r="T128" s="23"/>
      <c r="U128" s="23"/>
    </row>
    <row r="129" spans="1:21" s="22" customFormat="1" ht="12.75" customHeight="1">
      <c r="A129" s="20"/>
      <c r="B129" s="21" t="s">
        <v>34</v>
      </c>
      <c r="C129" s="23">
        <v>3807</v>
      </c>
      <c r="D129" s="23">
        <v>7905</v>
      </c>
      <c r="E129" s="23">
        <v>11712</v>
      </c>
      <c r="F129" s="23" t="s">
        <v>11</v>
      </c>
      <c r="G129" s="23">
        <v>20335</v>
      </c>
      <c r="H129" s="23">
        <v>9433</v>
      </c>
      <c r="I129" s="154">
        <v>32047</v>
      </c>
      <c r="J129" s="23"/>
      <c r="K129" s="23"/>
      <c r="L129" s="23"/>
      <c r="M129" s="23"/>
      <c r="N129" s="23"/>
      <c r="O129" s="23"/>
      <c r="P129" s="23"/>
      <c r="Q129" s="23"/>
      <c r="R129" s="23"/>
      <c r="S129" s="23"/>
      <c r="T129" s="23"/>
      <c r="U129" s="23"/>
    </row>
    <row r="130" spans="1:21" s="22" customFormat="1" ht="12.75" customHeight="1">
      <c r="A130" s="20"/>
      <c r="B130" s="21" t="s">
        <v>35</v>
      </c>
      <c r="C130" s="23">
        <v>3592</v>
      </c>
      <c r="D130" s="23">
        <v>7188</v>
      </c>
      <c r="E130" s="23">
        <v>10780</v>
      </c>
      <c r="F130" s="23" t="s">
        <v>11</v>
      </c>
      <c r="G130" s="23">
        <v>20555</v>
      </c>
      <c r="H130" s="23">
        <v>9590</v>
      </c>
      <c r="I130" s="154">
        <v>31335</v>
      </c>
      <c r="J130" s="23"/>
      <c r="K130" s="23"/>
      <c r="L130" s="23"/>
      <c r="M130" s="23"/>
      <c r="N130" s="23"/>
      <c r="O130" s="23"/>
      <c r="P130" s="23"/>
      <c r="Q130" s="23"/>
      <c r="R130" s="23"/>
      <c r="S130" s="23"/>
      <c r="T130" s="23"/>
      <c r="U130" s="23"/>
    </row>
    <row r="131" spans="1:21" s="22" customFormat="1" ht="12.75" customHeight="1">
      <c r="A131" s="20"/>
      <c r="B131" s="21" t="s">
        <v>36</v>
      </c>
      <c r="C131" s="23">
        <v>3731</v>
      </c>
      <c r="D131" s="23">
        <v>7677</v>
      </c>
      <c r="E131" s="23">
        <v>11408</v>
      </c>
      <c r="F131" s="23" t="s">
        <v>11</v>
      </c>
      <c r="G131" s="23">
        <v>23006</v>
      </c>
      <c r="H131" s="23">
        <v>11537</v>
      </c>
      <c r="I131" s="154">
        <v>34414</v>
      </c>
      <c r="J131" s="23"/>
      <c r="K131" s="23"/>
      <c r="L131" s="23"/>
      <c r="M131" s="23"/>
      <c r="N131" s="23"/>
      <c r="O131" s="23"/>
      <c r="P131" s="23"/>
      <c r="Q131" s="23"/>
      <c r="R131" s="23"/>
      <c r="S131" s="23"/>
      <c r="T131" s="23"/>
      <c r="U131" s="23"/>
    </row>
    <row r="132" spans="1:21" s="22" customFormat="1" ht="12.75" customHeight="1">
      <c r="A132" s="20"/>
      <c r="B132" s="21" t="s">
        <v>37</v>
      </c>
      <c r="C132" s="23">
        <v>3882</v>
      </c>
      <c r="D132" s="23">
        <v>7525</v>
      </c>
      <c r="E132" s="23">
        <v>11407</v>
      </c>
      <c r="F132" s="23" t="s">
        <v>11</v>
      </c>
      <c r="G132" s="23">
        <v>14835</v>
      </c>
      <c r="H132" s="23">
        <v>7183</v>
      </c>
      <c r="I132" s="154">
        <v>26242</v>
      </c>
      <c r="J132" s="23"/>
      <c r="K132" s="23"/>
      <c r="L132" s="23"/>
      <c r="M132" s="23"/>
      <c r="N132" s="23"/>
      <c r="O132" s="23"/>
      <c r="P132" s="23"/>
      <c r="Q132" s="23"/>
      <c r="R132" s="23"/>
      <c r="S132" s="23"/>
      <c r="T132" s="23"/>
      <c r="U132" s="23"/>
    </row>
    <row r="133" spans="1:21" s="22" customFormat="1" ht="12.75" customHeight="1">
      <c r="A133" s="20"/>
      <c r="B133" s="21" t="s">
        <v>38</v>
      </c>
      <c r="C133" s="23">
        <v>3544</v>
      </c>
      <c r="D133" s="23">
        <v>6564</v>
      </c>
      <c r="E133" s="23">
        <v>10108</v>
      </c>
      <c r="F133" s="23" t="s">
        <v>11</v>
      </c>
      <c r="G133" s="23">
        <v>17713</v>
      </c>
      <c r="H133" s="23">
        <v>9584</v>
      </c>
      <c r="I133" s="154">
        <v>27821</v>
      </c>
      <c r="J133" s="23"/>
      <c r="K133" s="23"/>
      <c r="L133" s="23"/>
      <c r="M133" s="23"/>
      <c r="N133" s="23"/>
      <c r="O133" s="23"/>
      <c r="P133" s="23"/>
      <c r="Q133" s="23"/>
      <c r="R133" s="23"/>
      <c r="S133" s="23"/>
      <c r="T133" s="23"/>
      <c r="U133" s="23"/>
    </row>
    <row r="134" spans="1:21" s="22" customFormat="1" ht="12.75" customHeight="1">
      <c r="A134" s="20"/>
      <c r="B134" s="21" t="s">
        <v>39</v>
      </c>
      <c r="C134" s="23">
        <v>3788</v>
      </c>
      <c r="D134" s="23">
        <v>7187</v>
      </c>
      <c r="E134" s="23">
        <v>10975</v>
      </c>
      <c r="F134" s="23" t="s">
        <v>11</v>
      </c>
      <c r="G134" s="23">
        <v>20086</v>
      </c>
      <c r="H134" s="23">
        <v>10589</v>
      </c>
      <c r="I134" s="154">
        <v>31061</v>
      </c>
      <c r="J134" s="23"/>
      <c r="K134"/>
      <c r="L134" s="23"/>
      <c r="M134" s="23"/>
      <c r="N134" s="23"/>
      <c r="O134" s="23"/>
      <c r="P134" s="23"/>
      <c r="Q134" s="23"/>
      <c r="R134" s="23"/>
      <c r="S134" s="23"/>
      <c r="T134" s="23"/>
      <c r="U134" s="23"/>
    </row>
    <row r="135" spans="1:21" s="22" customFormat="1" ht="12.75" customHeight="1">
      <c r="A135" s="20"/>
      <c r="B135" s="21" t="s">
        <v>40</v>
      </c>
      <c r="C135" s="23">
        <v>4167</v>
      </c>
      <c r="D135" s="23">
        <v>7752</v>
      </c>
      <c r="E135" s="23">
        <v>11919</v>
      </c>
      <c r="F135" s="23" t="s">
        <v>11</v>
      </c>
      <c r="G135" s="23">
        <v>20756</v>
      </c>
      <c r="H135" s="23">
        <v>10553</v>
      </c>
      <c r="I135" s="154">
        <v>32675</v>
      </c>
      <c r="J135" s="23"/>
      <c r="K135"/>
      <c r="L135" s="23"/>
      <c r="M135" s="23"/>
      <c r="N135" s="23"/>
      <c r="O135" s="23"/>
      <c r="P135" s="23"/>
      <c r="Q135" s="23"/>
      <c r="R135" s="23"/>
      <c r="S135" s="23"/>
      <c r="T135" s="23"/>
      <c r="U135" s="23"/>
    </row>
    <row r="136" spans="1:21" s="22" customFormat="1" ht="12.75" customHeight="1">
      <c r="A136" s="20"/>
      <c r="B136" s="21" t="s">
        <v>41</v>
      </c>
      <c r="C136" s="23">
        <v>4081</v>
      </c>
      <c r="D136" s="23">
        <v>7887</v>
      </c>
      <c r="E136" s="23">
        <v>11968</v>
      </c>
      <c r="F136" s="23" t="s">
        <v>11</v>
      </c>
      <c r="G136" s="23">
        <v>20412</v>
      </c>
      <c r="H136" s="23">
        <v>10261</v>
      </c>
      <c r="I136" s="154">
        <v>32380</v>
      </c>
      <c r="J136" s="23"/>
      <c r="K136"/>
      <c r="L136" s="23"/>
      <c r="M136" s="23"/>
      <c r="N136" s="23"/>
      <c r="O136" s="23"/>
      <c r="P136" s="23"/>
      <c r="Q136" s="23"/>
      <c r="R136" s="23"/>
      <c r="S136" s="23"/>
      <c r="T136" s="23"/>
      <c r="U136" s="23"/>
    </row>
    <row r="137" spans="1:21" s="22" customFormat="1" ht="12.75" customHeight="1">
      <c r="A137" s="20"/>
      <c r="B137" s="21" t="s">
        <v>42</v>
      </c>
      <c r="C137" s="23">
        <v>3879</v>
      </c>
      <c r="D137" s="23">
        <v>7363</v>
      </c>
      <c r="E137" s="23">
        <v>11242</v>
      </c>
      <c r="F137" s="23" t="s">
        <v>11</v>
      </c>
      <c r="G137" s="23">
        <v>23051</v>
      </c>
      <c r="H137" s="23">
        <v>12119</v>
      </c>
      <c r="I137" s="154">
        <v>34293</v>
      </c>
      <c r="J137" s="23"/>
      <c r="K137"/>
      <c r="L137" s="23"/>
      <c r="M137" s="23"/>
      <c r="N137" s="23"/>
      <c r="O137" s="23"/>
      <c r="P137" s="23"/>
      <c r="Q137" s="23"/>
      <c r="R137" s="23"/>
      <c r="S137" s="23"/>
      <c r="T137" s="23"/>
      <c r="U137" s="23"/>
    </row>
    <row r="138" spans="1:21" s="22" customFormat="1" ht="12.75" customHeight="1">
      <c r="A138" s="20"/>
      <c r="B138" s="21"/>
      <c r="C138" s="23"/>
      <c r="D138" s="23"/>
      <c r="E138" s="23"/>
      <c r="F138" s="23"/>
      <c r="G138" s="23"/>
      <c r="H138" s="23"/>
      <c r="I138" s="154"/>
      <c r="J138" s="23"/>
      <c r="K138"/>
      <c r="L138" s="23"/>
      <c r="M138" s="23"/>
      <c r="N138" s="23"/>
      <c r="O138" s="23"/>
      <c r="P138" s="23"/>
      <c r="Q138" s="23"/>
      <c r="R138" s="23"/>
      <c r="S138" s="23"/>
      <c r="T138" s="23"/>
      <c r="U138" s="23"/>
    </row>
    <row r="139" spans="1:21" s="22" customFormat="1" ht="12.75" customHeight="1">
      <c r="A139" s="20">
        <v>2016</v>
      </c>
      <c r="B139" s="21" t="s">
        <v>31</v>
      </c>
      <c r="C139" s="23">
        <v>3008</v>
      </c>
      <c r="D139" s="23">
        <v>5178</v>
      </c>
      <c r="E139" s="23">
        <v>8186</v>
      </c>
      <c r="F139" s="23" t="s">
        <v>11</v>
      </c>
      <c r="G139" s="23">
        <v>14197</v>
      </c>
      <c r="H139" s="23">
        <v>6433</v>
      </c>
      <c r="I139" s="154">
        <v>22383</v>
      </c>
      <c r="J139" s="23"/>
      <c r="K139"/>
      <c r="L139" s="23"/>
      <c r="M139" s="23"/>
      <c r="N139" s="23"/>
      <c r="O139" s="23"/>
      <c r="P139" s="23"/>
      <c r="Q139" s="23"/>
      <c r="R139" s="23"/>
      <c r="S139" s="23"/>
      <c r="T139" s="23"/>
      <c r="U139" s="23"/>
    </row>
    <row r="140" spans="1:21" s="22" customFormat="1" ht="12.75" customHeight="1">
      <c r="A140" s="20"/>
      <c r="B140" s="21" t="s">
        <v>32</v>
      </c>
      <c r="C140" s="23">
        <v>3481</v>
      </c>
      <c r="D140" s="23">
        <v>6664</v>
      </c>
      <c r="E140" s="23">
        <v>10145</v>
      </c>
      <c r="F140" s="23" t="s">
        <v>11</v>
      </c>
      <c r="G140" s="23">
        <v>17861</v>
      </c>
      <c r="H140" s="23">
        <v>8423</v>
      </c>
      <c r="I140" s="154">
        <v>28006</v>
      </c>
      <c r="J140" s="23"/>
      <c r="K140"/>
      <c r="L140" s="23"/>
      <c r="M140" s="23"/>
      <c r="N140" s="23"/>
      <c r="O140" s="23"/>
      <c r="P140" s="23"/>
      <c r="Q140" s="23"/>
      <c r="R140" s="23"/>
      <c r="S140" s="23"/>
      <c r="T140" s="23"/>
      <c r="U140" s="23"/>
    </row>
    <row r="141" spans="1:21" s="22" customFormat="1" ht="12.75" customHeight="1">
      <c r="A141" s="20"/>
      <c r="B141" s="21" t="s">
        <v>33</v>
      </c>
      <c r="C141" s="23">
        <v>4268</v>
      </c>
      <c r="D141" s="23">
        <v>8071</v>
      </c>
      <c r="E141" s="23">
        <v>12339</v>
      </c>
      <c r="F141" s="23" t="s">
        <v>11</v>
      </c>
      <c r="G141" s="23">
        <v>23718</v>
      </c>
      <c r="H141" s="23">
        <v>11732</v>
      </c>
      <c r="I141" s="154">
        <v>36057</v>
      </c>
      <c r="J141" s="23"/>
      <c r="K141"/>
      <c r="L141" s="23"/>
      <c r="M141" s="23"/>
      <c r="N141" s="23"/>
      <c r="O141" s="23"/>
      <c r="P141" s="23"/>
      <c r="Q141" s="23"/>
      <c r="R141" s="23"/>
      <c r="S141" s="23"/>
      <c r="T141" s="23"/>
      <c r="U141" s="23"/>
    </row>
    <row r="142" spans="1:21" s="22" customFormat="1" ht="12.75" customHeight="1">
      <c r="A142" s="20"/>
      <c r="B142" s="21" t="s">
        <v>34</v>
      </c>
      <c r="C142" s="23">
        <v>4388</v>
      </c>
      <c r="D142" s="23">
        <v>8724</v>
      </c>
      <c r="E142" s="23">
        <v>13112</v>
      </c>
      <c r="F142" s="23" t="s">
        <v>11</v>
      </c>
      <c r="G142" s="23">
        <v>22133</v>
      </c>
      <c r="H142" s="23">
        <v>9559</v>
      </c>
      <c r="I142" s="154">
        <v>35245</v>
      </c>
      <c r="J142" s="23"/>
      <c r="K142"/>
      <c r="L142" s="23"/>
      <c r="M142" s="23"/>
      <c r="N142" s="23"/>
      <c r="O142" s="23"/>
      <c r="P142" s="23"/>
      <c r="Q142" s="23"/>
      <c r="R142" s="23"/>
      <c r="S142" s="23"/>
      <c r="T142" s="23"/>
      <c r="U142" s="23"/>
    </row>
    <row r="143" spans="1:21" s="22" customFormat="1" ht="12.75" customHeight="1">
      <c r="A143" s="20"/>
      <c r="B143" s="21" t="s">
        <v>35</v>
      </c>
      <c r="C143" s="23">
        <v>4586</v>
      </c>
      <c r="D143" s="23">
        <v>9349</v>
      </c>
      <c r="E143" s="23">
        <v>13935</v>
      </c>
      <c r="F143" s="23" t="s">
        <v>11</v>
      </c>
      <c r="G143" s="23">
        <v>22675</v>
      </c>
      <c r="H143" s="23">
        <v>9746</v>
      </c>
      <c r="I143" s="154">
        <v>36610</v>
      </c>
      <c r="J143" s="23"/>
      <c r="K143"/>
      <c r="L143" s="23"/>
      <c r="M143" s="23"/>
      <c r="N143" s="23"/>
      <c r="O143" s="23"/>
      <c r="P143" s="23"/>
      <c r="Q143" s="23"/>
      <c r="R143" s="23"/>
      <c r="S143" s="23"/>
      <c r="T143" s="23"/>
      <c r="U143" s="23"/>
    </row>
    <row r="144" spans="1:21" s="22" customFormat="1" ht="12.75" customHeight="1">
      <c r="A144" s="20"/>
      <c r="B144" s="21" t="s">
        <v>36</v>
      </c>
      <c r="C144" s="23">
        <v>4543</v>
      </c>
      <c r="D144" s="23">
        <v>8881</v>
      </c>
      <c r="E144" s="23">
        <v>13424</v>
      </c>
      <c r="F144" s="23" t="s">
        <v>11</v>
      </c>
      <c r="G144" s="23">
        <v>24813</v>
      </c>
      <c r="H144" s="23">
        <v>11870</v>
      </c>
      <c r="I144" s="154">
        <v>38237</v>
      </c>
      <c r="J144" s="23"/>
      <c r="K144" s="23"/>
      <c r="L144" s="23"/>
      <c r="M144" s="23"/>
      <c r="N144" s="23"/>
      <c r="O144" s="23"/>
      <c r="P144" s="23"/>
      <c r="Q144" s="23"/>
      <c r="R144" s="23"/>
      <c r="S144" s="23"/>
      <c r="T144" s="23"/>
      <c r="U144" s="23"/>
    </row>
    <row r="145" spans="1:27" s="22" customFormat="1" ht="12.75" customHeight="1">
      <c r="A145" s="20"/>
      <c r="B145" s="21" t="s">
        <v>37</v>
      </c>
      <c r="C145" s="23">
        <v>3902</v>
      </c>
      <c r="D145" s="23">
        <v>7129</v>
      </c>
      <c r="E145" s="23">
        <v>11031</v>
      </c>
      <c r="F145" s="23" t="s">
        <v>11</v>
      </c>
      <c r="G145" s="23">
        <v>14619</v>
      </c>
      <c r="H145" s="23">
        <v>6723</v>
      </c>
      <c r="I145" s="154">
        <v>25650</v>
      </c>
      <c r="J145" s="23"/>
      <c r="K145" s="23"/>
      <c r="L145" s="23"/>
      <c r="M145" s="23"/>
      <c r="N145" s="23"/>
      <c r="O145" s="23"/>
      <c r="P145" s="23"/>
      <c r="Q145" s="23"/>
      <c r="R145" s="23"/>
      <c r="S145" s="23"/>
      <c r="T145" s="23"/>
      <c r="U145" s="23"/>
    </row>
    <row r="146" spans="1:27" s="22" customFormat="1" ht="12.75" customHeight="1">
      <c r="A146" s="20"/>
      <c r="B146" s="21" t="s">
        <v>38</v>
      </c>
      <c r="C146" s="23">
        <v>4309</v>
      </c>
      <c r="D146" s="23">
        <v>7327</v>
      </c>
      <c r="E146" s="23">
        <v>11636</v>
      </c>
      <c r="F146" s="23" t="s">
        <v>11</v>
      </c>
      <c r="G146" s="23">
        <v>17175</v>
      </c>
      <c r="H146" s="23">
        <v>8614</v>
      </c>
      <c r="I146" s="154">
        <v>28811</v>
      </c>
      <c r="J146" s="23"/>
      <c r="K146" s="23"/>
      <c r="L146" s="23"/>
      <c r="M146" s="23"/>
      <c r="N146" s="23"/>
      <c r="O146" s="23"/>
      <c r="P146" s="23"/>
      <c r="Q146" s="23"/>
      <c r="R146" s="23"/>
      <c r="S146" s="23"/>
      <c r="T146" s="23"/>
      <c r="U146" s="23"/>
    </row>
    <row r="147" spans="1:27" s="22" customFormat="1" ht="12.75" customHeight="1">
      <c r="A147" s="20"/>
      <c r="B147" s="21" t="s">
        <v>39</v>
      </c>
      <c r="C147" s="23">
        <v>4378</v>
      </c>
      <c r="D147" s="23">
        <v>7523</v>
      </c>
      <c r="E147" s="23">
        <v>11901</v>
      </c>
      <c r="F147" s="23" t="s">
        <v>11</v>
      </c>
      <c r="G147" s="23">
        <v>21669</v>
      </c>
      <c r="H147" s="23">
        <v>11193</v>
      </c>
      <c r="I147" s="154">
        <v>33570</v>
      </c>
      <c r="J147" s="23"/>
      <c r="K147" s="23"/>
      <c r="L147" s="23"/>
      <c r="M147" s="23"/>
      <c r="N147" s="23"/>
      <c r="O147" s="23"/>
      <c r="P147" s="23"/>
      <c r="Q147" s="23"/>
      <c r="R147" s="23"/>
      <c r="S147" s="23"/>
      <c r="T147" s="23"/>
      <c r="U147" s="23"/>
    </row>
    <row r="148" spans="1:27" s="22" customFormat="1" ht="12.75" customHeight="1">
      <c r="A148" s="20"/>
      <c r="B148" s="21" t="s">
        <v>40</v>
      </c>
      <c r="C148" s="23">
        <v>4388</v>
      </c>
      <c r="D148" s="23">
        <v>7800</v>
      </c>
      <c r="E148" s="23">
        <v>12188</v>
      </c>
      <c r="F148" s="23" t="s">
        <v>11</v>
      </c>
      <c r="G148" s="23">
        <v>21010</v>
      </c>
      <c r="H148" s="23">
        <v>9895</v>
      </c>
      <c r="I148" s="154">
        <v>33198</v>
      </c>
      <c r="J148" s="23"/>
      <c r="K148" s="23"/>
      <c r="L148" s="23"/>
      <c r="M148" s="23"/>
      <c r="N148" s="23"/>
      <c r="O148" s="23"/>
      <c r="P148" s="23"/>
      <c r="Q148" s="23"/>
      <c r="R148" s="23"/>
      <c r="S148" s="23"/>
      <c r="T148" s="23"/>
      <c r="U148" s="23"/>
    </row>
    <row r="149" spans="1:27" s="22" customFormat="1" ht="12.75" customHeight="1">
      <c r="A149" s="20"/>
      <c r="B149" s="21" t="s">
        <v>41</v>
      </c>
      <c r="C149" s="23">
        <v>4526</v>
      </c>
      <c r="D149" s="23">
        <v>8019</v>
      </c>
      <c r="E149" s="23">
        <v>12545</v>
      </c>
      <c r="F149" s="23" t="s">
        <v>11</v>
      </c>
      <c r="G149" s="23">
        <v>19851</v>
      </c>
      <c r="H149" s="23">
        <v>9465</v>
      </c>
      <c r="I149" s="154">
        <v>32396</v>
      </c>
      <c r="J149" s="23"/>
      <c r="K149" s="23"/>
      <c r="L149" s="23"/>
      <c r="M149" s="23"/>
      <c r="N149" s="23"/>
      <c r="O149" s="23"/>
      <c r="P149" s="23"/>
      <c r="Q149" s="23"/>
      <c r="R149" s="23"/>
      <c r="S149" s="23"/>
      <c r="T149" s="23"/>
      <c r="U149" s="23"/>
    </row>
    <row r="150" spans="1:27" s="22" customFormat="1" ht="12.75" customHeight="1">
      <c r="A150" s="20"/>
      <c r="B150" s="21" t="s">
        <v>42</v>
      </c>
      <c r="C150" s="23">
        <v>4332</v>
      </c>
      <c r="D150" s="23">
        <v>7868</v>
      </c>
      <c r="E150" s="23">
        <v>12200</v>
      </c>
      <c r="F150" s="23" t="s">
        <v>11</v>
      </c>
      <c r="G150" s="23">
        <v>25651</v>
      </c>
      <c r="H150" s="23">
        <v>13729</v>
      </c>
      <c r="I150" s="154">
        <v>37851</v>
      </c>
      <c r="J150" s="23"/>
      <c r="K150" s="23"/>
      <c r="L150" s="23"/>
      <c r="M150" s="23"/>
      <c r="N150" s="23"/>
      <c r="O150" s="23"/>
      <c r="P150" s="23"/>
      <c r="Q150" s="23"/>
      <c r="R150" s="23"/>
      <c r="S150" s="23"/>
      <c r="T150" s="23"/>
      <c r="U150" s="23"/>
    </row>
    <row r="151" spans="1:27" s="22" customFormat="1" ht="12.75" customHeight="1">
      <c r="A151" s="20"/>
      <c r="B151" s="21"/>
      <c r="C151" s="23"/>
      <c r="D151" s="23"/>
      <c r="E151" s="23"/>
      <c r="F151" s="23"/>
      <c r="G151" s="23"/>
      <c r="H151" s="23"/>
      <c r="I151" s="154"/>
      <c r="J151" s="23"/>
      <c r="K151" s="23"/>
      <c r="L151" s="23"/>
      <c r="M151" s="23"/>
      <c r="N151" s="23"/>
      <c r="O151" s="23"/>
      <c r="P151" s="23"/>
      <c r="Q151" s="23"/>
      <c r="R151" s="23"/>
      <c r="S151" s="23"/>
      <c r="T151" s="23"/>
      <c r="U151" s="23"/>
    </row>
    <row r="152" spans="1:27" s="22" customFormat="1" ht="12.75" customHeight="1">
      <c r="A152" s="20">
        <v>2017</v>
      </c>
      <c r="B152" s="21" t="s">
        <v>31</v>
      </c>
      <c r="C152" s="23">
        <v>2834</v>
      </c>
      <c r="D152" s="23">
        <v>5121</v>
      </c>
      <c r="E152" s="23">
        <v>7955</v>
      </c>
      <c r="F152" s="23" t="s">
        <v>11</v>
      </c>
      <c r="G152" s="23">
        <v>16084</v>
      </c>
      <c r="H152" s="23">
        <v>7060</v>
      </c>
      <c r="I152" s="154">
        <v>24039</v>
      </c>
      <c r="J152" s="23"/>
      <c r="K152" s="23"/>
      <c r="L152" s="23"/>
      <c r="M152" s="23"/>
      <c r="N152" s="23"/>
      <c r="O152" s="23"/>
      <c r="P152" s="23"/>
      <c r="Q152" s="23"/>
      <c r="R152" s="23"/>
      <c r="S152" s="23"/>
      <c r="T152" s="23"/>
      <c r="U152" s="23"/>
    </row>
    <row r="153" spans="1:27" s="22" customFormat="1" ht="12.75" customHeight="1">
      <c r="A153" s="20"/>
      <c r="B153" s="21" t="s">
        <v>32</v>
      </c>
      <c r="C153" s="23">
        <v>3238</v>
      </c>
      <c r="D153" s="23">
        <v>6132</v>
      </c>
      <c r="E153" s="23">
        <v>9370</v>
      </c>
      <c r="F153" s="23" t="s">
        <v>11</v>
      </c>
      <c r="G153" s="23">
        <v>19114</v>
      </c>
      <c r="H153" s="23">
        <v>8421</v>
      </c>
      <c r="I153" s="154">
        <v>28484</v>
      </c>
      <c r="J153" s="23"/>
      <c r="K153" s="23"/>
      <c r="L153" s="23"/>
      <c r="M153" s="23"/>
      <c r="N153" s="23"/>
      <c r="O153" s="23"/>
      <c r="P153" s="23"/>
      <c r="Q153" s="23"/>
      <c r="R153" s="23"/>
      <c r="S153" s="23"/>
      <c r="T153"/>
      <c r="U153"/>
      <c r="V153"/>
      <c r="W153"/>
      <c r="X153"/>
      <c r="Y153"/>
      <c r="Z153"/>
      <c r="AA153"/>
    </row>
    <row r="154" spans="1:27" s="22" customFormat="1" ht="12.75" customHeight="1">
      <c r="A154" s="20"/>
      <c r="B154" s="21" t="s">
        <v>33</v>
      </c>
      <c r="C154" s="23">
        <v>4352</v>
      </c>
      <c r="D154" s="23">
        <v>8776</v>
      </c>
      <c r="E154" s="23">
        <v>13128</v>
      </c>
      <c r="F154" s="23" t="s">
        <v>11</v>
      </c>
      <c r="G154" s="23">
        <v>26348</v>
      </c>
      <c r="H154" s="23">
        <v>13023</v>
      </c>
      <c r="I154" s="154">
        <v>39476</v>
      </c>
      <c r="J154" s="23"/>
      <c r="K154" s="23"/>
      <c r="L154" s="23"/>
      <c r="M154" s="23"/>
      <c r="N154" s="23"/>
      <c r="O154" s="23"/>
      <c r="P154" s="23"/>
      <c r="Q154" s="23"/>
      <c r="R154" s="23"/>
      <c r="S154" s="23"/>
      <c r="T154"/>
      <c r="U154"/>
      <c r="V154"/>
      <c r="W154"/>
      <c r="X154"/>
      <c r="Y154"/>
      <c r="Z154"/>
      <c r="AA154"/>
    </row>
    <row r="155" spans="1:27" s="22" customFormat="1" ht="12.75" customHeight="1">
      <c r="A155" s="20"/>
      <c r="B155" s="21" t="s">
        <v>34</v>
      </c>
      <c r="C155" s="23">
        <v>3896</v>
      </c>
      <c r="D155" s="23">
        <v>8160</v>
      </c>
      <c r="E155" s="23">
        <v>12056</v>
      </c>
      <c r="F155" s="23" t="s">
        <v>11</v>
      </c>
      <c r="G155" s="23">
        <v>19785</v>
      </c>
      <c r="H155" s="23">
        <v>8624</v>
      </c>
      <c r="I155" s="154">
        <v>31841</v>
      </c>
      <c r="J155" s="23"/>
      <c r="K155" s="23"/>
      <c r="L155" s="23"/>
      <c r="M155" s="23"/>
      <c r="N155" s="23"/>
      <c r="O155" s="23"/>
      <c r="P155" s="23"/>
      <c r="Q155" s="23"/>
      <c r="R155" s="23"/>
      <c r="S155" s="23"/>
      <c r="T155"/>
      <c r="U155"/>
      <c r="V155"/>
      <c r="W155"/>
      <c r="X155"/>
      <c r="Y155"/>
      <c r="Z155"/>
      <c r="AA155"/>
    </row>
    <row r="156" spans="1:27" s="22" customFormat="1" ht="12.75" customHeight="1">
      <c r="A156" s="20"/>
      <c r="B156" s="21" t="s">
        <v>35</v>
      </c>
      <c r="C156" s="23">
        <v>4680</v>
      </c>
      <c r="D156" s="23">
        <v>9198</v>
      </c>
      <c r="E156" s="23">
        <v>13878</v>
      </c>
      <c r="F156" s="23" t="s">
        <v>11</v>
      </c>
      <c r="G156" s="23">
        <v>23273</v>
      </c>
      <c r="H156" s="23">
        <v>10005</v>
      </c>
      <c r="I156" s="154">
        <v>37151</v>
      </c>
      <c r="J156" s="23"/>
      <c r="K156" s="23"/>
      <c r="L156" s="23"/>
      <c r="M156" s="23"/>
      <c r="N156" s="23"/>
      <c r="O156" s="23"/>
      <c r="P156" s="23"/>
      <c r="Q156" s="23"/>
      <c r="R156" s="23"/>
      <c r="S156" s="23"/>
      <c r="T156"/>
      <c r="U156"/>
      <c r="V156"/>
      <c r="W156"/>
      <c r="X156"/>
      <c r="Y156"/>
      <c r="Z156"/>
      <c r="AA156"/>
    </row>
    <row r="157" spans="1:27" s="22" customFormat="1" ht="12.75" customHeight="1">
      <c r="A157" s="20"/>
      <c r="B157" s="21" t="s">
        <v>36</v>
      </c>
      <c r="C157" s="23">
        <v>4067</v>
      </c>
      <c r="D157" s="23">
        <v>8409</v>
      </c>
      <c r="E157" s="23">
        <v>12476</v>
      </c>
      <c r="F157" s="23" t="s">
        <v>11</v>
      </c>
      <c r="G157" s="23">
        <v>27405</v>
      </c>
      <c r="H157" s="23">
        <v>12214</v>
      </c>
      <c r="I157" s="154">
        <v>39881</v>
      </c>
      <c r="J157" s="23"/>
      <c r="K157" s="23"/>
      <c r="L157" s="23"/>
      <c r="M157" s="23"/>
      <c r="N157" s="23"/>
      <c r="O157" s="23"/>
      <c r="P157" s="23"/>
      <c r="Q157" s="23"/>
      <c r="R157" s="23"/>
      <c r="S157" s="23"/>
      <c r="T157"/>
      <c r="U157"/>
      <c r="V157"/>
      <c r="W157"/>
      <c r="X157"/>
      <c r="Y157"/>
      <c r="Z157"/>
      <c r="AA157"/>
    </row>
    <row r="158" spans="1:27" s="22" customFormat="1" ht="12.75" customHeight="1">
      <c r="A158" s="20"/>
      <c r="B158" s="21" t="s">
        <v>37</v>
      </c>
      <c r="C158" s="23">
        <v>3597</v>
      </c>
      <c r="D158" s="23">
        <v>7075</v>
      </c>
      <c r="E158" s="23">
        <v>10672</v>
      </c>
      <c r="F158" s="23" t="s">
        <v>11</v>
      </c>
      <c r="G158" s="23">
        <v>15492</v>
      </c>
      <c r="H158" s="23">
        <v>6974</v>
      </c>
      <c r="I158" s="154">
        <v>26164</v>
      </c>
      <c r="J158" s="23"/>
      <c r="K158" s="23"/>
      <c r="L158" s="23"/>
      <c r="M158" s="23"/>
      <c r="N158" s="23"/>
      <c r="O158" s="23"/>
      <c r="P158" s="23"/>
      <c r="Q158" s="23"/>
      <c r="R158" s="23"/>
      <c r="S158" s="23"/>
      <c r="T158"/>
      <c r="U158"/>
      <c r="V158"/>
      <c r="W158"/>
      <c r="X158"/>
      <c r="Y158"/>
      <c r="Z158"/>
      <c r="AA158"/>
    </row>
    <row r="159" spans="1:27" s="22" customFormat="1" ht="12.75" customHeight="1">
      <c r="A159" s="20"/>
      <c r="B159" s="21" t="s">
        <v>38</v>
      </c>
      <c r="C159" s="23">
        <v>4078</v>
      </c>
      <c r="D159" s="23">
        <v>7645</v>
      </c>
      <c r="E159" s="23">
        <v>11723</v>
      </c>
      <c r="F159" s="23" t="s">
        <v>11</v>
      </c>
      <c r="G159" s="23">
        <v>19650</v>
      </c>
      <c r="H159" s="23">
        <v>9377</v>
      </c>
      <c r="I159" s="154">
        <v>31373</v>
      </c>
      <c r="J159" s="23"/>
      <c r="K159" s="23"/>
      <c r="L159" s="23"/>
      <c r="M159" s="23"/>
      <c r="N159" s="23"/>
      <c r="O159" s="23"/>
      <c r="P159" s="23"/>
      <c r="Q159" s="23"/>
      <c r="R159" s="23"/>
      <c r="S159" s="23"/>
      <c r="T159"/>
      <c r="U159"/>
      <c r="V159"/>
      <c r="W159"/>
      <c r="X159"/>
      <c r="Y159"/>
      <c r="Z159"/>
      <c r="AA159"/>
    </row>
    <row r="160" spans="1:27" s="22" customFormat="1" ht="12.75" customHeight="1">
      <c r="A160" s="20"/>
      <c r="B160" s="21" t="s">
        <v>39</v>
      </c>
      <c r="C160" s="23">
        <v>3945</v>
      </c>
      <c r="D160" s="23">
        <v>7585</v>
      </c>
      <c r="E160" s="23">
        <v>11530</v>
      </c>
      <c r="F160" s="23" t="s">
        <v>11</v>
      </c>
      <c r="G160" s="23">
        <v>21013</v>
      </c>
      <c r="H160" s="23">
        <v>9567</v>
      </c>
      <c r="I160" s="154">
        <v>32543</v>
      </c>
      <c r="J160" s="23"/>
      <c r="K160" s="23"/>
      <c r="L160" s="23"/>
      <c r="M160" s="23"/>
      <c r="N160" s="23"/>
      <c r="O160" s="23"/>
      <c r="P160" s="23"/>
      <c r="Q160" s="23"/>
      <c r="R160" s="23"/>
      <c r="S160" s="23"/>
      <c r="T160"/>
      <c r="U160"/>
      <c r="V160"/>
      <c r="W160"/>
      <c r="X160"/>
      <c r="Y160"/>
      <c r="Z160"/>
      <c r="AA160"/>
    </row>
    <row r="161" spans="1:30" s="22" customFormat="1" ht="12.75" customHeight="1">
      <c r="A161" s="20"/>
      <c r="B161" s="21" t="s">
        <v>40</v>
      </c>
      <c r="C161" s="23">
        <v>4096</v>
      </c>
      <c r="D161" s="23">
        <v>7579</v>
      </c>
      <c r="E161" s="23">
        <v>11675</v>
      </c>
      <c r="F161" s="23" t="s">
        <v>11</v>
      </c>
      <c r="G161" s="23">
        <v>21551</v>
      </c>
      <c r="H161" s="23">
        <v>9683</v>
      </c>
      <c r="I161" s="154">
        <v>33226</v>
      </c>
      <c r="J161" s="23"/>
      <c r="K161" s="23"/>
      <c r="L161" s="23"/>
      <c r="M161" s="23"/>
      <c r="N161" s="23"/>
      <c r="O161" s="23"/>
      <c r="P161" s="23"/>
      <c r="Q161" s="23"/>
      <c r="R161" s="23"/>
      <c r="S161" s="23"/>
      <c r="T161"/>
      <c r="U161"/>
      <c r="V161"/>
      <c r="W161"/>
      <c r="X161"/>
      <c r="Y161"/>
      <c r="Z161"/>
      <c r="AA161"/>
    </row>
    <row r="162" spans="1:30" s="22" customFormat="1" ht="12.75" customHeight="1">
      <c r="A162" s="20"/>
      <c r="B162" s="21" t="s">
        <v>41</v>
      </c>
      <c r="C162" s="23">
        <v>4268</v>
      </c>
      <c r="D162" s="23">
        <v>7294</v>
      </c>
      <c r="E162" s="23">
        <v>11562</v>
      </c>
      <c r="F162" s="23" t="s">
        <v>11</v>
      </c>
      <c r="G162" s="23">
        <v>21631</v>
      </c>
      <c r="H162" s="23">
        <v>10200</v>
      </c>
      <c r="I162" s="154">
        <v>33193</v>
      </c>
      <c r="J162" s="23"/>
      <c r="K162" s="23"/>
      <c r="L162" s="23"/>
      <c r="M162" s="23"/>
      <c r="N162" s="23"/>
      <c r="O162" s="23"/>
      <c r="P162" s="23"/>
      <c r="Q162" s="23"/>
      <c r="R162" s="23"/>
      <c r="S162" s="23"/>
      <c r="T162"/>
      <c r="U162"/>
      <c r="V162"/>
      <c r="W162"/>
      <c r="X162"/>
      <c r="Y162"/>
      <c r="Z162"/>
      <c r="AA162"/>
    </row>
    <row r="163" spans="1:30" s="22" customFormat="1" ht="12.75" customHeight="1">
      <c r="A163" s="20"/>
      <c r="B163" s="21" t="s">
        <v>42</v>
      </c>
      <c r="C163" s="23">
        <v>3174</v>
      </c>
      <c r="D163" s="23">
        <v>6028</v>
      </c>
      <c r="E163" s="23">
        <v>9202</v>
      </c>
      <c r="F163" s="23" t="s">
        <v>11</v>
      </c>
      <c r="G163" s="23">
        <v>26155</v>
      </c>
      <c r="H163" s="23">
        <v>12741</v>
      </c>
      <c r="I163" s="154">
        <v>35357</v>
      </c>
      <c r="J163" s="23"/>
      <c r="K163" s="23"/>
      <c r="L163" s="23"/>
      <c r="M163" s="23"/>
      <c r="N163" s="23"/>
      <c r="O163" s="23"/>
      <c r="P163" s="23"/>
      <c r="Q163" s="23"/>
      <c r="R163" s="23"/>
      <c r="S163" s="23"/>
      <c r="T163"/>
      <c r="U163"/>
      <c r="V163"/>
      <c r="W163"/>
      <c r="X163"/>
      <c r="Y163"/>
      <c r="Z163"/>
      <c r="AA163"/>
    </row>
    <row r="164" spans="1:30" s="22" customFormat="1" ht="12.75" customHeight="1">
      <c r="A164" s="20"/>
      <c r="B164" s="21"/>
      <c r="C164" s="23"/>
      <c r="D164" s="23"/>
      <c r="E164" s="23"/>
      <c r="F164" s="23"/>
      <c r="G164" s="23"/>
      <c r="H164" s="23"/>
      <c r="I164" s="154"/>
      <c r="J164" s="23"/>
      <c r="K164" s="23"/>
      <c r="L164" s="23"/>
      <c r="M164" s="23"/>
      <c r="N164" s="23"/>
      <c r="O164" s="23"/>
      <c r="P164" s="23"/>
      <c r="Q164" s="23"/>
      <c r="R164" s="23"/>
      <c r="S164" s="23"/>
      <c r="T164"/>
      <c r="U164"/>
      <c r="V164"/>
      <c r="W164"/>
      <c r="X164"/>
      <c r="Y164"/>
      <c r="Z164"/>
      <c r="AA164"/>
    </row>
    <row r="165" spans="1:30" s="22" customFormat="1" ht="12.75" customHeight="1">
      <c r="A165" s="20">
        <v>2018</v>
      </c>
      <c r="B165" s="21" t="s">
        <v>31</v>
      </c>
      <c r="C165" s="23">
        <v>2700</v>
      </c>
      <c r="D165" s="23">
        <v>5210</v>
      </c>
      <c r="E165" s="23">
        <v>7910</v>
      </c>
      <c r="F165" s="23" t="s">
        <v>11</v>
      </c>
      <c r="G165" s="23">
        <v>15905</v>
      </c>
      <c r="H165" s="23">
        <v>7013</v>
      </c>
      <c r="I165" s="154">
        <v>23815</v>
      </c>
      <c r="J165" s="23"/>
      <c r="K165" s="23"/>
      <c r="L165" s="23"/>
      <c r="M165" s="23"/>
      <c r="N165" s="23"/>
      <c r="O165" s="23"/>
      <c r="P165" s="23"/>
      <c r="Q165" s="23"/>
      <c r="R165" s="23"/>
      <c r="S165" s="23"/>
      <c r="T165" s="23"/>
      <c r="U165" s="23"/>
    </row>
    <row r="166" spans="1:30" s="22" customFormat="1" ht="12.75" customHeight="1">
      <c r="A166" s="20"/>
      <c r="B166" s="21" t="s">
        <v>32</v>
      </c>
      <c r="C166" s="23">
        <v>2996</v>
      </c>
      <c r="D166" s="23">
        <v>5700</v>
      </c>
      <c r="E166" s="23">
        <v>8696</v>
      </c>
      <c r="F166" s="23" t="s">
        <v>11</v>
      </c>
      <c r="G166" s="23">
        <v>19119</v>
      </c>
      <c r="H166" s="23">
        <v>8340</v>
      </c>
      <c r="I166" s="154">
        <v>27815</v>
      </c>
      <c r="J166" s="23"/>
      <c r="K166" s="23"/>
      <c r="L166" s="23"/>
      <c r="M166" s="23"/>
      <c r="N166" s="23"/>
      <c r="O166" s="23"/>
      <c r="P166" s="23"/>
      <c r="Q166" s="23"/>
      <c r="R166" s="23"/>
      <c r="S166" s="23"/>
      <c r="T166" s="23"/>
      <c r="U166"/>
      <c r="V166"/>
      <c r="W166"/>
      <c r="X166"/>
      <c r="Y166"/>
      <c r="Z166"/>
      <c r="AA166"/>
      <c r="AB166"/>
      <c r="AC166"/>
    </row>
    <row r="167" spans="1:30" s="22" customFormat="1" ht="12.75" customHeight="1">
      <c r="A167" s="20"/>
      <c r="B167" s="21" t="s">
        <v>33</v>
      </c>
      <c r="C167" s="74">
        <v>3741</v>
      </c>
      <c r="D167" s="23">
        <v>7304</v>
      </c>
      <c r="E167" s="23">
        <v>11045</v>
      </c>
      <c r="F167" s="23" t="s">
        <v>11</v>
      </c>
      <c r="G167" s="74">
        <v>26912</v>
      </c>
      <c r="H167" s="74">
        <v>13472</v>
      </c>
      <c r="I167" s="154">
        <v>37957</v>
      </c>
      <c r="J167" s="23"/>
      <c r="K167" s="23"/>
      <c r="L167" s="23"/>
      <c r="M167" s="23"/>
      <c r="N167" s="23"/>
      <c r="O167" s="23"/>
      <c r="P167" s="23"/>
      <c r="Q167" s="23"/>
      <c r="W167"/>
      <c r="X167"/>
      <c r="Y167"/>
      <c r="Z167"/>
      <c r="AA167"/>
      <c r="AB167"/>
      <c r="AC167"/>
    </row>
    <row r="168" spans="1:30" s="22" customFormat="1" ht="12.75" customHeight="1">
      <c r="A168" s="20"/>
      <c r="B168" s="21" t="s">
        <v>34</v>
      </c>
      <c r="C168" s="74">
        <v>4352</v>
      </c>
      <c r="D168" s="23">
        <v>8682</v>
      </c>
      <c r="E168" s="23">
        <v>13034</v>
      </c>
      <c r="F168" s="23" t="s">
        <v>11</v>
      </c>
      <c r="G168" s="74">
        <v>22567</v>
      </c>
      <c r="H168" s="74">
        <v>8841</v>
      </c>
      <c r="I168" s="154">
        <v>35601</v>
      </c>
      <c r="J168" s="23"/>
      <c r="K168" s="23"/>
      <c r="L168" s="23"/>
      <c r="M168" s="23"/>
      <c r="N168" s="23"/>
      <c r="O168" s="23"/>
      <c r="P168" s="23"/>
      <c r="Q168" s="23"/>
      <c r="W168"/>
      <c r="X168"/>
      <c r="Y168"/>
      <c r="Z168"/>
      <c r="AA168"/>
      <c r="AB168"/>
      <c r="AC168"/>
    </row>
    <row r="169" spans="1:30" s="22" customFormat="1" ht="12.75" customHeight="1">
      <c r="A169" s="20"/>
      <c r="B169" s="21" t="s">
        <v>35</v>
      </c>
      <c r="C169" s="74">
        <v>4772</v>
      </c>
      <c r="D169" s="23">
        <v>9656</v>
      </c>
      <c r="E169" s="23">
        <v>14428</v>
      </c>
      <c r="F169" s="23" t="s">
        <v>11</v>
      </c>
      <c r="G169" s="74">
        <v>25018</v>
      </c>
      <c r="H169" s="74">
        <v>10640</v>
      </c>
      <c r="I169" s="154">
        <v>39446</v>
      </c>
      <c r="J169" s="23"/>
      <c r="K169" s="23"/>
      <c r="L169" s="23"/>
      <c r="M169" s="23"/>
      <c r="N169" s="23"/>
      <c r="O169" s="23"/>
      <c r="P169" s="23"/>
      <c r="Q169" s="23"/>
      <c r="W169"/>
      <c r="X169"/>
      <c r="Y169"/>
      <c r="Z169"/>
      <c r="AA169"/>
      <c r="AB169"/>
      <c r="AC169"/>
    </row>
    <row r="170" spans="1:30" s="22" customFormat="1" ht="12.75" customHeight="1">
      <c r="A170" s="20"/>
      <c r="B170" s="21" t="s">
        <v>36</v>
      </c>
      <c r="C170" s="74">
        <v>5258</v>
      </c>
      <c r="D170" s="23">
        <v>10815</v>
      </c>
      <c r="E170" s="23">
        <v>16073</v>
      </c>
      <c r="F170" s="23" t="s">
        <v>11</v>
      </c>
      <c r="G170" s="74">
        <v>51480</v>
      </c>
      <c r="H170" s="74">
        <v>29757</v>
      </c>
      <c r="I170" s="154">
        <v>67553</v>
      </c>
      <c r="J170" s="23"/>
      <c r="K170" s="23"/>
      <c r="L170" s="23"/>
      <c r="M170" s="23"/>
      <c r="N170" s="23"/>
      <c r="O170" s="23"/>
      <c r="P170" s="23"/>
      <c r="Q170" s="23"/>
      <c r="W170"/>
      <c r="X170"/>
      <c r="Y170"/>
      <c r="Z170"/>
      <c r="AA170"/>
      <c r="AB170"/>
      <c r="AC170"/>
      <c r="AD170"/>
    </row>
    <row r="171" spans="1:30" s="22" customFormat="1" ht="12.75" customHeight="1">
      <c r="A171" s="20"/>
      <c r="B171" s="21" t="s">
        <v>37</v>
      </c>
      <c r="C171" s="74">
        <v>1746</v>
      </c>
      <c r="D171" s="23">
        <v>3437</v>
      </c>
      <c r="E171" s="23">
        <v>5183</v>
      </c>
      <c r="F171" s="23" t="s">
        <v>11</v>
      </c>
      <c r="G171" s="74">
        <v>8615</v>
      </c>
      <c r="H171" s="74">
        <v>3490</v>
      </c>
      <c r="I171" s="154">
        <v>13798</v>
      </c>
      <c r="J171" s="23"/>
      <c r="K171" s="23"/>
      <c r="L171" s="23"/>
      <c r="M171" s="23"/>
      <c r="N171" s="23"/>
      <c r="O171" s="23"/>
      <c r="P171" s="23"/>
      <c r="Q171" s="23"/>
      <c r="W171"/>
      <c r="X171"/>
      <c r="Y171"/>
      <c r="Z171"/>
      <c r="AA171"/>
      <c r="AB171"/>
      <c r="AC171"/>
    </row>
    <row r="172" spans="1:30" s="22" customFormat="1" ht="12.75" customHeight="1">
      <c r="A172" s="20"/>
      <c r="B172" s="21" t="s">
        <v>38</v>
      </c>
      <c r="C172" s="74">
        <v>3167</v>
      </c>
      <c r="D172" s="23">
        <v>5319</v>
      </c>
      <c r="E172" s="23">
        <v>8486</v>
      </c>
      <c r="F172" s="23" t="s">
        <v>11</v>
      </c>
      <c r="G172" s="74">
        <v>17279</v>
      </c>
      <c r="H172" s="74">
        <v>8879</v>
      </c>
      <c r="I172" s="154">
        <v>25765</v>
      </c>
      <c r="J172" s="23"/>
      <c r="K172" s="23"/>
      <c r="L172" s="23"/>
      <c r="M172" s="23"/>
      <c r="N172" s="23"/>
      <c r="O172" s="23"/>
      <c r="P172" s="23"/>
      <c r="Q172" s="23"/>
      <c r="W172"/>
      <c r="X172"/>
      <c r="Y172"/>
      <c r="Z172"/>
      <c r="AA172"/>
      <c r="AB172"/>
      <c r="AC172"/>
    </row>
    <row r="173" spans="1:30" s="22" customFormat="1" ht="12.75" customHeight="1">
      <c r="A173" s="20"/>
      <c r="B173" s="21" t="s">
        <v>39</v>
      </c>
      <c r="C173" s="74">
        <v>2362</v>
      </c>
      <c r="D173" s="23">
        <v>3936</v>
      </c>
      <c r="E173" s="23">
        <v>6298</v>
      </c>
      <c r="F173" s="23" t="s">
        <v>11</v>
      </c>
      <c r="G173" s="74">
        <v>13588</v>
      </c>
      <c r="H173" s="74">
        <v>6587</v>
      </c>
      <c r="I173" s="154">
        <v>19886</v>
      </c>
      <c r="J173" s="23"/>
      <c r="K173" s="23"/>
      <c r="L173" s="23"/>
      <c r="M173" s="23"/>
      <c r="N173" s="23"/>
      <c r="O173" s="23"/>
      <c r="P173" s="23"/>
      <c r="Q173" s="23"/>
      <c r="W173"/>
      <c r="X173"/>
      <c r="Y173"/>
      <c r="Z173"/>
      <c r="AA173"/>
      <c r="AB173"/>
      <c r="AC173"/>
    </row>
    <row r="174" spans="1:30" s="22" customFormat="1" ht="12.75" customHeight="1">
      <c r="A174" s="20"/>
      <c r="B174" s="21" t="s">
        <v>40</v>
      </c>
      <c r="C174" s="74">
        <v>3265</v>
      </c>
      <c r="D174" s="23">
        <v>5198</v>
      </c>
      <c r="E174" s="23">
        <v>8463</v>
      </c>
      <c r="F174" s="23" t="s">
        <v>11</v>
      </c>
      <c r="G174" s="74">
        <v>15665</v>
      </c>
      <c r="H174" s="74">
        <v>7234</v>
      </c>
      <c r="I174" s="154">
        <v>24128</v>
      </c>
      <c r="J174" s="23"/>
      <c r="K174" s="23"/>
      <c r="L174" s="23"/>
      <c r="M174" s="23"/>
      <c r="N174" s="23"/>
      <c r="O174" s="23"/>
      <c r="P174" s="23"/>
      <c r="Q174" s="23"/>
      <c r="W174"/>
      <c r="X174"/>
      <c r="Y174"/>
      <c r="Z174"/>
      <c r="AA174"/>
      <c r="AB174"/>
      <c r="AC174"/>
    </row>
    <row r="175" spans="1:30" s="22" customFormat="1" ht="12.75" customHeight="1">
      <c r="A175" s="20"/>
      <c r="B175" s="21" t="s">
        <v>41</v>
      </c>
      <c r="C175" s="74">
        <v>3534</v>
      </c>
      <c r="D175" s="23">
        <v>5901</v>
      </c>
      <c r="E175" s="23">
        <v>9435</v>
      </c>
      <c r="F175" s="23" t="s">
        <v>11</v>
      </c>
      <c r="G175" s="74">
        <v>16922</v>
      </c>
      <c r="H175" s="74">
        <v>7463</v>
      </c>
      <c r="I175" s="154">
        <v>26357</v>
      </c>
      <c r="J175" s="23"/>
      <c r="K175" s="23"/>
      <c r="L175" s="23"/>
      <c r="M175" s="23"/>
      <c r="N175" s="23"/>
      <c r="O175" s="23"/>
      <c r="P175" s="23"/>
      <c r="Q175" s="23"/>
      <c r="W175"/>
      <c r="X175"/>
      <c r="Y175"/>
      <c r="Z175"/>
      <c r="AA175"/>
      <c r="AB175"/>
      <c r="AC175"/>
    </row>
    <row r="176" spans="1:30" s="22" customFormat="1" ht="12.75" customHeight="1">
      <c r="A176" s="20"/>
      <c r="B176" s="21" t="s">
        <v>42</v>
      </c>
      <c r="C176" s="74">
        <v>2716</v>
      </c>
      <c r="D176" s="23">
        <v>4773</v>
      </c>
      <c r="E176" s="23">
        <v>7489</v>
      </c>
      <c r="F176" s="23" t="s">
        <v>11</v>
      </c>
      <c r="G176" s="74">
        <v>15925</v>
      </c>
      <c r="H176" s="74">
        <v>7691</v>
      </c>
      <c r="I176" s="154">
        <v>23414</v>
      </c>
      <c r="J176" s="23"/>
      <c r="K176" s="23"/>
      <c r="L176" s="23"/>
      <c r="M176" s="23"/>
      <c r="N176" s="23"/>
      <c r="O176" s="23"/>
      <c r="P176" s="23"/>
      <c r="Q176" s="23"/>
      <c r="W176"/>
      <c r="X176"/>
      <c r="Y176"/>
      <c r="Z176"/>
      <c r="AA176"/>
      <c r="AB176"/>
      <c r="AC176"/>
    </row>
    <row r="177" spans="1:34" s="22" customFormat="1" ht="12.75" customHeight="1">
      <c r="A177" s="20"/>
      <c r="B177" s="21"/>
      <c r="C177" s="23"/>
      <c r="D177" s="23"/>
      <c r="E177" s="23"/>
      <c r="F177" s="23"/>
      <c r="G177" s="23"/>
      <c r="H177" s="23"/>
      <c r="I177" s="154"/>
      <c r="J177" s="23"/>
      <c r="K177" s="23"/>
      <c r="L177" s="23"/>
      <c r="M177" s="23"/>
      <c r="N177" s="23"/>
      <c r="O177" s="23"/>
      <c r="P177" s="23"/>
      <c r="Q177" s="23"/>
      <c r="W177"/>
      <c r="X177"/>
      <c r="Y177"/>
      <c r="Z177"/>
      <c r="AA177"/>
      <c r="AB177"/>
      <c r="AC177"/>
    </row>
    <row r="178" spans="1:34" s="22" customFormat="1" ht="12.75" customHeight="1">
      <c r="A178" s="20">
        <v>2019</v>
      </c>
      <c r="B178" s="21" t="s">
        <v>31</v>
      </c>
      <c r="C178" s="23">
        <v>2387</v>
      </c>
      <c r="D178" s="23">
        <v>4235</v>
      </c>
      <c r="E178" s="23">
        <v>6622</v>
      </c>
      <c r="F178" s="23" t="s">
        <v>11</v>
      </c>
      <c r="G178" s="23">
        <v>14495</v>
      </c>
      <c r="H178" s="23">
        <v>6069</v>
      </c>
      <c r="I178" s="154">
        <v>21117</v>
      </c>
      <c r="J178" s="23"/>
      <c r="K178" s="23"/>
      <c r="L178" s="23"/>
      <c r="M178" s="23"/>
      <c r="N178" s="23"/>
      <c r="O178" s="23"/>
      <c r="P178" s="23"/>
      <c r="Q178" s="23"/>
      <c r="W178"/>
      <c r="X178"/>
      <c r="Y178"/>
      <c r="Z178"/>
      <c r="AA178"/>
      <c r="AB178"/>
      <c r="AC178"/>
    </row>
    <row r="179" spans="1:34" s="22" customFormat="1" ht="12.75" customHeight="1">
      <c r="A179" s="20"/>
      <c r="B179" s="21" t="s">
        <v>32</v>
      </c>
      <c r="C179" s="74">
        <v>2598</v>
      </c>
      <c r="D179" s="23">
        <v>4531</v>
      </c>
      <c r="E179" s="74">
        <v>7129</v>
      </c>
      <c r="F179" s="23" t="s">
        <v>11</v>
      </c>
      <c r="G179" s="23">
        <v>16660</v>
      </c>
      <c r="H179" s="23">
        <v>6576</v>
      </c>
      <c r="I179" s="154">
        <v>23789</v>
      </c>
      <c r="J179" s="23"/>
      <c r="K179" s="23"/>
      <c r="L179" s="23"/>
      <c r="M179" s="23"/>
      <c r="N179" s="23"/>
      <c r="O179" s="23"/>
      <c r="P179" s="23"/>
      <c r="Q179" s="23"/>
      <c r="R179" s="23"/>
      <c r="S179" s="23"/>
      <c r="T179" s="23"/>
      <c r="U179" s="23"/>
      <c r="V179" s="23"/>
      <c r="W179" s="23"/>
      <c r="X179" s="23"/>
      <c r="Y179" s="23"/>
      <c r="Z179"/>
      <c r="AA179"/>
      <c r="AB179"/>
      <c r="AC179"/>
      <c r="AD179"/>
      <c r="AE179"/>
      <c r="AF179"/>
      <c r="AG179"/>
      <c r="AH179"/>
    </row>
    <row r="180" spans="1:34" s="22" customFormat="1" ht="12.75" customHeight="1">
      <c r="A180" s="20"/>
      <c r="B180" s="21" t="s">
        <v>33</v>
      </c>
      <c r="C180" s="74">
        <v>3239</v>
      </c>
      <c r="D180" s="23">
        <v>6501</v>
      </c>
      <c r="E180" s="74">
        <v>9740</v>
      </c>
      <c r="F180" s="23" t="s">
        <v>11</v>
      </c>
      <c r="G180" s="23">
        <v>21339</v>
      </c>
      <c r="H180" s="23">
        <v>8703</v>
      </c>
      <c r="I180" s="154">
        <v>31079</v>
      </c>
      <c r="J180" s="23"/>
      <c r="K180" s="23"/>
      <c r="L180" s="23"/>
      <c r="M180" s="23"/>
      <c r="N180" s="23"/>
      <c r="O180" s="23"/>
      <c r="P180" s="23"/>
      <c r="Q180" s="23"/>
      <c r="R180" s="23"/>
      <c r="S180" s="23"/>
      <c r="T180" s="23"/>
      <c r="U180" s="23"/>
      <c r="V180" s="23"/>
      <c r="W180" s="23"/>
      <c r="X180" s="23"/>
      <c r="Y180" s="23"/>
      <c r="Z180"/>
      <c r="AA180"/>
      <c r="AB180"/>
      <c r="AC180"/>
      <c r="AD180"/>
      <c r="AE180"/>
      <c r="AF180"/>
      <c r="AG180"/>
      <c r="AH180"/>
    </row>
    <row r="181" spans="1:34" s="22" customFormat="1" ht="12.75" customHeight="1">
      <c r="A181" s="20"/>
      <c r="B181" s="21" t="s">
        <v>34</v>
      </c>
      <c r="C181" s="74">
        <v>3363</v>
      </c>
      <c r="D181" s="74">
        <v>6999</v>
      </c>
      <c r="E181" s="74">
        <v>10362</v>
      </c>
      <c r="F181" s="23" t="s">
        <v>11</v>
      </c>
      <c r="G181" s="23">
        <v>21089</v>
      </c>
      <c r="H181" s="23">
        <v>8390</v>
      </c>
      <c r="I181" s="154">
        <v>31451</v>
      </c>
      <c r="J181" s="23"/>
      <c r="K181" s="23"/>
      <c r="L181" s="23"/>
      <c r="M181" s="23"/>
      <c r="N181" s="23"/>
      <c r="O181" s="23"/>
      <c r="P181" s="23"/>
      <c r="Q181" s="23"/>
      <c r="R181" s="23"/>
      <c r="S181" s="23"/>
      <c r="T181" s="23"/>
      <c r="U181" s="23"/>
      <c r="V181" s="23"/>
      <c r="W181" s="23"/>
      <c r="X181" s="23"/>
      <c r="Y181" s="23"/>
      <c r="Z181"/>
      <c r="AA181"/>
      <c r="AB181"/>
      <c r="AC181"/>
      <c r="AD181"/>
      <c r="AE181"/>
      <c r="AF181"/>
      <c r="AG181"/>
      <c r="AH181"/>
    </row>
    <row r="182" spans="1:34" s="22" customFormat="1" ht="12.75" customHeight="1">
      <c r="A182" s="20"/>
      <c r="B182" s="21" t="s">
        <v>35</v>
      </c>
      <c r="C182" s="74">
        <v>3660</v>
      </c>
      <c r="D182" s="74">
        <v>7562</v>
      </c>
      <c r="E182" s="74">
        <v>11222</v>
      </c>
      <c r="F182" s="23" t="s">
        <v>11</v>
      </c>
      <c r="G182" s="23">
        <v>22028</v>
      </c>
      <c r="H182" s="23">
        <v>7296</v>
      </c>
      <c r="I182" s="154">
        <v>33250</v>
      </c>
      <c r="J182" s="23"/>
      <c r="K182" s="23"/>
      <c r="L182" s="23"/>
      <c r="M182" s="23"/>
      <c r="N182" s="23"/>
      <c r="O182" s="23"/>
      <c r="P182" s="23"/>
      <c r="Q182" s="23"/>
      <c r="R182" s="23"/>
      <c r="S182" s="23"/>
      <c r="T182" s="23"/>
      <c r="U182" s="23"/>
      <c r="V182" s="23"/>
      <c r="W182" s="23"/>
      <c r="X182" s="23"/>
      <c r="Y182" s="23"/>
      <c r="Z182"/>
      <c r="AA182"/>
      <c r="AB182"/>
      <c r="AC182"/>
      <c r="AD182"/>
      <c r="AE182"/>
      <c r="AF182"/>
      <c r="AG182"/>
      <c r="AH182"/>
    </row>
    <row r="183" spans="1:34" s="22" customFormat="1" ht="12.75" customHeight="1">
      <c r="A183" s="20"/>
      <c r="B183" s="21" t="s">
        <v>36</v>
      </c>
      <c r="C183" s="74">
        <v>3477</v>
      </c>
      <c r="D183" s="74">
        <v>7168</v>
      </c>
      <c r="E183" s="74">
        <v>10645</v>
      </c>
      <c r="F183" s="23" t="s">
        <v>11</v>
      </c>
      <c r="G183" s="23">
        <v>22474</v>
      </c>
      <c r="H183" s="23">
        <v>8516</v>
      </c>
      <c r="I183" s="154">
        <v>33119</v>
      </c>
      <c r="J183" s="23"/>
      <c r="K183" s="23"/>
      <c r="L183" s="23"/>
      <c r="M183" s="23"/>
      <c r="N183" s="23"/>
      <c r="O183" s="23"/>
      <c r="P183" s="23"/>
      <c r="Q183" s="23"/>
      <c r="R183" s="23"/>
      <c r="S183" s="23"/>
      <c r="T183" s="23"/>
      <c r="U183" s="23"/>
      <c r="V183" s="23"/>
      <c r="W183" s="23"/>
      <c r="X183" s="23"/>
      <c r="Y183" s="23"/>
      <c r="Z183"/>
      <c r="AA183"/>
      <c r="AB183"/>
      <c r="AC183"/>
      <c r="AD183"/>
      <c r="AE183"/>
      <c r="AF183"/>
      <c r="AG183"/>
      <c r="AH183"/>
    </row>
    <row r="184" spans="1:34" s="22" customFormat="1" ht="12.75" customHeight="1">
      <c r="A184" s="20"/>
      <c r="B184" s="21" t="s">
        <v>37</v>
      </c>
      <c r="C184" s="74">
        <v>3387</v>
      </c>
      <c r="D184" s="74">
        <v>6550</v>
      </c>
      <c r="E184" s="74">
        <v>9937</v>
      </c>
      <c r="F184" s="23" t="s">
        <v>11</v>
      </c>
      <c r="G184" s="23">
        <v>15014</v>
      </c>
      <c r="H184" s="23">
        <v>5844</v>
      </c>
      <c r="I184" s="154">
        <v>24951</v>
      </c>
      <c r="J184" s="23"/>
      <c r="K184" s="23"/>
      <c r="L184" s="23"/>
      <c r="M184" s="23"/>
      <c r="N184" s="23"/>
      <c r="O184" s="23"/>
      <c r="P184" s="23"/>
      <c r="Q184" s="23"/>
      <c r="R184" s="23"/>
      <c r="S184" s="23"/>
      <c r="T184" s="23"/>
      <c r="U184" s="23"/>
      <c r="V184" s="23"/>
      <c r="W184" s="23"/>
      <c r="X184" s="23"/>
      <c r="Y184" s="23"/>
      <c r="Z184"/>
      <c r="AA184"/>
      <c r="AB184"/>
      <c r="AC184"/>
      <c r="AD184"/>
      <c r="AE184"/>
      <c r="AF184"/>
      <c r="AG184"/>
      <c r="AH184"/>
    </row>
    <row r="185" spans="1:34" s="22" customFormat="1" ht="12.75" customHeight="1">
      <c r="A185" s="20"/>
      <c r="B185" s="21" t="s">
        <v>38</v>
      </c>
      <c r="C185" s="23">
        <v>3800</v>
      </c>
      <c r="D185" s="23">
        <v>6742</v>
      </c>
      <c r="E185" s="23">
        <v>10542</v>
      </c>
      <c r="F185" s="23" t="s">
        <v>11</v>
      </c>
      <c r="G185" s="23">
        <v>19951</v>
      </c>
      <c r="H185" s="23">
        <v>9466</v>
      </c>
      <c r="I185" s="154">
        <v>30493</v>
      </c>
      <c r="J185" s="23"/>
      <c r="K185" s="23"/>
      <c r="L185" s="23"/>
      <c r="M185" s="23"/>
      <c r="N185" s="23"/>
      <c r="O185" s="23"/>
      <c r="P185" s="23"/>
      <c r="Q185" s="23"/>
    </row>
    <row r="186" spans="1:34" s="22" customFormat="1" ht="12.75" customHeight="1">
      <c r="A186" s="20"/>
      <c r="B186" s="21" t="s">
        <v>39</v>
      </c>
      <c r="C186" s="23">
        <v>3252</v>
      </c>
      <c r="D186" s="23">
        <v>6277</v>
      </c>
      <c r="E186" s="23">
        <v>9529</v>
      </c>
      <c r="F186" s="23" t="s">
        <v>11</v>
      </c>
      <c r="G186" s="23">
        <v>18199</v>
      </c>
      <c r="H186" s="23">
        <v>7763</v>
      </c>
      <c r="I186" s="154">
        <v>27728</v>
      </c>
      <c r="J186" s="23"/>
      <c r="K186" s="23"/>
      <c r="L186" s="23"/>
      <c r="M186" s="23"/>
      <c r="N186" s="23"/>
      <c r="O186" s="23"/>
      <c r="P186" s="23"/>
      <c r="Q186" s="23"/>
    </row>
    <row r="187" spans="1:34" s="22" customFormat="1" ht="12.75" customHeight="1">
      <c r="A187" s="20"/>
      <c r="B187" s="21" t="s">
        <v>40</v>
      </c>
      <c r="C187" s="23">
        <v>3790</v>
      </c>
      <c r="D187" s="23">
        <v>7180</v>
      </c>
      <c r="E187" s="23">
        <v>10970</v>
      </c>
      <c r="F187" s="23" t="s">
        <v>11</v>
      </c>
      <c r="G187" s="23">
        <v>19523</v>
      </c>
      <c r="H187" s="23">
        <v>7161</v>
      </c>
      <c r="I187" s="154">
        <v>30493</v>
      </c>
      <c r="J187" s="23"/>
      <c r="K187" s="23"/>
      <c r="L187" s="23"/>
      <c r="M187" s="23"/>
      <c r="N187" s="23"/>
      <c r="O187" s="23"/>
      <c r="P187" s="23"/>
      <c r="Q187" s="23"/>
    </row>
    <row r="188" spans="1:34" s="22" customFormat="1" ht="12.75" customHeight="1">
      <c r="A188" s="20"/>
      <c r="B188" s="21" t="s">
        <v>41</v>
      </c>
      <c r="C188" s="23">
        <v>4088</v>
      </c>
      <c r="D188" s="23">
        <v>7423</v>
      </c>
      <c r="E188" s="23">
        <v>11512</v>
      </c>
      <c r="F188" s="23" t="s">
        <v>11</v>
      </c>
      <c r="G188" s="23">
        <v>19614</v>
      </c>
      <c r="H188" s="23">
        <v>7298</v>
      </c>
      <c r="I188" s="154">
        <v>31126</v>
      </c>
      <c r="J188" s="23"/>
      <c r="K188" s="23"/>
      <c r="L188" s="23"/>
      <c r="M188" s="23"/>
      <c r="N188" s="23"/>
      <c r="O188" s="23"/>
      <c r="P188" s="23"/>
      <c r="Q188" s="23"/>
    </row>
    <row r="189" spans="1:34" s="22" customFormat="1" ht="12.75" customHeight="1">
      <c r="A189" s="20"/>
      <c r="B189" s="21" t="s">
        <v>42</v>
      </c>
      <c r="C189" s="23">
        <v>4512</v>
      </c>
      <c r="D189" s="23">
        <v>8384</v>
      </c>
      <c r="E189" s="23">
        <v>12896</v>
      </c>
      <c r="F189" s="23" t="s">
        <v>11</v>
      </c>
      <c r="G189" s="23">
        <v>35469</v>
      </c>
      <c r="H189" s="23">
        <v>19928</v>
      </c>
      <c r="I189" s="154">
        <v>48365</v>
      </c>
      <c r="J189" s="23"/>
      <c r="K189" s="23"/>
      <c r="L189" s="23"/>
      <c r="M189" s="23"/>
      <c r="N189" s="23"/>
      <c r="O189" s="23"/>
      <c r="P189" s="23"/>
      <c r="Q189" s="23"/>
    </row>
    <row r="190" spans="1:34" s="22" customFormat="1" ht="12.75" customHeight="1">
      <c r="A190" s="20"/>
      <c r="B190" s="21"/>
      <c r="C190" s="23"/>
      <c r="D190" s="23"/>
      <c r="E190" s="23"/>
      <c r="F190" s="23"/>
      <c r="G190" s="23"/>
      <c r="H190" s="23"/>
      <c r="I190" s="154"/>
      <c r="J190" s="23"/>
      <c r="K190" s="23"/>
      <c r="L190" s="23"/>
      <c r="M190" s="23"/>
      <c r="N190" s="23"/>
      <c r="O190" s="23"/>
      <c r="P190" s="23"/>
      <c r="Q190" s="23"/>
    </row>
    <row r="191" spans="1:34" s="22" customFormat="1" ht="12.75" customHeight="1">
      <c r="A191" s="20">
        <v>2020</v>
      </c>
      <c r="B191" s="21" t="s">
        <v>31</v>
      </c>
      <c r="C191" s="23">
        <v>1560</v>
      </c>
      <c r="D191" s="23">
        <v>2948</v>
      </c>
      <c r="E191" s="23">
        <v>4508</v>
      </c>
      <c r="F191" s="23" t="s">
        <v>11</v>
      </c>
      <c r="G191" s="23">
        <v>13282</v>
      </c>
      <c r="H191" s="23">
        <v>5491</v>
      </c>
      <c r="I191" s="154">
        <v>17790</v>
      </c>
      <c r="J191" s="23"/>
      <c r="K191" s="23"/>
      <c r="L191" s="23"/>
      <c r="M191" s="23"/>
      <c r="N191" s="23"/>
      <c r="O191" s="23"/>
      <c r="P191" s="23"/>
      <c r="Q191" s="23"/>
    </row>
    <row r="192" spans="1:34" s="22" customFormat="1" ht="12.75" customHeight="1">
      <c r="A192" s="20"/>
      <c r="B192" s="21" t="s">
        <v>32</v>
      </c>
      <c r="C192" s="23">
        <v>2396</v>
      </c>
      <c r="D192" s="23">
        <v>4502</v>
      </c>
      <c r="E192" s="23">
        <v>6898</v>
      </c>
      <c r="F192" s="23" t="s">
        <v>11</v>
      </c>
      <c r="G192" s="23">
        <v>15591</v>
      </c>
      <c r="H192" s="23">
        <v>5762</v>
      </c>
      <c r="I192" s="154">
        <v>22489</v>
      </c>
      <c r="J192" s="23"/>
      <c r="K192" s="23"/>
      <c r="L192" s="23"/>
      <c r="M192" s="23"/>
      <c r="N192" s="23"/>
      <c r="O192" s="23"/>
      <c r="P192" s="23"/>
      <c r="Q192" s="23"/>
    </row>
    <row r="193" spans="1:34" ht="12.75" customHeight="1">
      <c r="A193" s="20"/>
      <c r="B193" s="21" t="s">
        <v>33</v>
      </c>
      <c r="C193" s="23">
        <v>3264</v>
      </c>
      <c r="D193" s="23">
        <v>6225</v>
      </c>
      <c r="E193" s="23">
        <v>9489</v>
      </c>
      <c r="F193" s="23" t="s">
        <v>11</v>
      </c>
      <c r="G193" s="23">
        <v>19046</v>
      </c>
      <c r="H193" s="23">
        <v>6782</v>
      </c>
      <c r="I193" s="154">
        <v>28535</v>
      </c>
      <c r="J193" s="23"/>
      <c r="K193" s="23"/>
      <c r="M193" s="63"/>
      <c r="N193" s="63"/>
      <c r="O193" s="63"/>
      <c r="P193" s="63"/>
      <c r="Q193" s="63"/>
      <c r="R193" s="63"/>
      <c r="S193" s="63"/>
      <c r="T193" s="63"/>
      <c r="U193" s="63"/>
    </row>
    <row r="194" spans="1:34" ht="12.75" customHeight="1">
      <c r="B194" s="21" t="s">
        <v>34</v>
      </c>
      <c r="C194" s="74">
        <v>2592</v>
      </c>
      <c r="D194" s="74">
        <v>5049</v>
      </c>
      <c r="E194" s="74">
        <v>7641</v>
      </c>
      <c r="F194" s="23" t="s">
        <v>11</v>
      </c>
      <c r="G194" s="23">
        <v>12190</v>
      </c>
      <c r="H194" s="23">
        <v>4061</v>
      </c>
      <c r="I194" s="154">
        <v>19831</v>
      </c>
      <c r="J194" s="23"/>
      <c r="K194" s="23"/>
      <c r="M194" s="63"/>
      <c r="N194" s="63"/>
      <c r="O194" s="63"/>
      <c r="P194" s="63"/>
      <c r="Q194" s="63"/>
      <c r="R194" s="63"/>
      <c r="S194" s="63"/>
      <c r="T194" s="63"/>
      <c r="U194" s="63"/>
    </row>
    <row r="195" spans="1:34" ht="12.75" customHeight="1">
      <c r="B195" s="21" t="s">
        <v>35</v>
      </c>
      <c r="C195" s="74">
        <v>2294</v>
      </c>
      <c r="D195" s="74">
        <v>4491</v>
      </c>
      <c r="E195" s="74">
        <v>6785</v>
      </c>
      <c r="F195" s="23" t="s">
        <v>11</v>
      </c>
      <c r="G195" s="23">
        <v>10114</v>
      </c>
      <c r="H195" s="23">
        <v>3669</v>
      </c>
      <c r="I195" s="154">
        <v>16899</v>
      </c>
      <c r="J195" s="23"/>
      <c r="K195" s="23"/>
      <c r="M195" s="63"/>
      <c r="N195" s="63"/>
      <c r="O195" s="63"/>
      <c r="P195" s="63"/>
      <c r="Q195" s="63"/>
      <c r="R195" s="63"/>
      <c r="S195" s="63"/>
      <c r="T195" s="63"/>
      <c r="U195" s="63"/>
    </row>
    <row r="196" spans="1:34" s="22" customFormat="1" ht="12.75" customHeight="1">
      <c r="B196" s="21" t="s">
        <v>36</v>
      </c>
      <c r="C196" s="74">
        <v>3055</v>
      </c>
      <c r="D196" s="74">
        <v>6260</v>
      </c>
      <c r="E196" s="74">
        <v>9315</v>
      </c>
      <c r="F196" s="74" t="s">
        <v>11</v>
      </c>
      <c r="G196" s="23">
        <v>16743</v>
      </c>
      <c r="H196" s="23">
        <v>5509</v>
      </c>
      <c r="I196" s="154">
        <v>26058</v>
      </c>
      <c r="J196" s="23"/>
      <c r="K196" s="23"/>
      <c r="L196" s="23"/>
      <c r="M196" s="23"/>
      <c r="N196" s="23"/>
      <c r="O196" s="23"/>
      <c r="P196" s="23"/>
      <c r="Q196" s="23"/>
      <c r="R196" s="23"/>
      <c r="S196" s="23"/>
      <c r="T196" s="23"/>
      <c r="U196" s="23"/>
      <c r="V196" s="23"/>
      <c r="W196" s="23"/>
      <c r="X196" s="23"/>
      <c r="Y196" s="23"/>
      <c r="Z196" s="99"/>
      <c r="AA196"/>
      <c r="AB196"/>
      <c r="AC196"/>
      <c r="AD196"/>
      <c r="AE196"/>
      <c r="AF196"/>
      <c r="AG196"/>
      <c r="AH196"/>
    </row>
    <row r="197" spans="1:34" s="22" customFormat="1" ht="12.75" customHeight="1">
      <c r="B197" s="21" t="s">
        <v>37</v>
      </c>
      <c r="C197" s="74">
        <v>3240</v>
      </c>
      <c r="D197" s="74">
        <v>6192</v>
      </c>
      <c r="E197" s="74">
        <v>9432</v>
      </c>
      <c r="F197" s="74" t="s">
        <v>11</v>
      </c>
      <c r="G197" s="23">
        <v>14372</v>
      </c>
      <c r="H197" s="23">
        <v>4863</v>
      </c>
      <c r="I197" s="154">
        <v>23804</v>
      </c>
      <c r="J197" s="23"/>
      <c r="K197" s="23"/>
      <c r="L197" s="23"/>
      <c r="M197" s="23"/>
      <c r="N197" s="23"/>
      <c r="O197" s="23"/>
      <c r="P197" s="23"/>
      <c r="Q197" s="23"/>
      <c r="R197" s="23"/>
      <c r="S197" s="23"/>
      <c r="T197" s="23"/>
      <c r="U197" s="23"/>
      <c r="V197" s="23"/>
      <c r="W197" s="23"/>
      <c r="X197" s="23"/>
      <c r="Y197" s="23"/>
      <c r="Z197" s="99"/>
      <c r="AA197"/>
      <c r="AB197"/>
      <c r="AC197"/>
      <c r="AD197"/>
      <c r="AE197"/>
      <c r="AF197"/>
      <c r="AG197"/>
      <c r="AH197"/>
    </row>
    <row r="198" spans="1:34" s="22" customFormat="1" ht="12.75" customHeight="1">
      <c r="B198" s="21" t="s">
        <v>38</v>
      </c>
      <c r="C198" s="74">
        <v>3752</v>
      </c>
      <c r="D198" s="74">
        <v>6656</v>
      </c>
      <c r="E198" s="74">
        <v>10408</v>
      </c>
      <c r="F198" s="74" t="s">
        <v>11</v>
      </c>
      <c r="G198" s="23">
        <v>16137</v>
      </c>
      <c r="H198" s="23">
        <v>6482</v>
      </c>
      <c r="I198" s="154">
        <v>26545</v>
      </c>
      <c r="J198" s="23"/>
      <c r="K198" s="23"/>
      <c r="L198" s="23"/>
      <c r="M198" s="23"/>
      <c r="N198" s="23"/>
      <c r="O198" s="23"/>
      <c r="P198" s="23"/>
      <c r="Q198" s="23"/>
      <c r="R198" s="23"/>
      <c r="S198" s="23"/>
      <c r="T198" s="23"/>
      <c r="U198" s="23"/>
      <c r="V198" s="23"/>
      <c r="W198" s="23"/>
      <c r="X198" s="23"/>
      <c r="Y198" s="23"/>
      <c r="Z198" s="97"/>
      <c r="AA198" s="97"/>
      <c r="AB198"/>
      <c r="AC198"/>
      <c r="AD198"/>
      <c r="AE198"/>
      <c r="AF198"/>
      <c r="AG198"/>
      <c r="AH198"/>
    </row>
    <row r="199" spans="1:34" s="22" customFormat="1" ht="12.75" customHeight="1">
      <c r="B199" s="21" t="s">
        <v>39</v>
      </c>
      <c r="C199" s="74">
        <v>3521</v>
      </c>
      <c r="D199" s="74">
        <v>6750</v>
      </c>
      <c r="E199" s="74">
        <v>10271</v>
      </c>
      <c r="F199" s="74" t="s">
        <v>11</v>
      </c>
      <c r="G199" s="23">
        <v>19520</v>
      </c>
      <c r="H199" s="23">
        <v>7462</v>
      </c>
      <c r="I199" s="154">
        <v>29791</v>
      </c>
      <c r="J199" s="23"/>
      <c r="K199" s="23"/>
      <c r="L199" s="23"/>
      <c r="M199" s="23"/>
      <c r="N199" s="23"/>
      <c r="O199" s="23"/>
      <c r="P199" s="23"/>
      <c r="Q199" s="23"/>
      <c r="R199" s="23"/>
      <c r="S199" s="23"/>
      <c r="T199" s="23"/>
      <c r="U199" s="23"/>
      <c r="V199" s="23"/>
      <c r="W199" s="23"/>
      <c r="X199" s="23"/>
      <c r="Y199" s="23"/>
      <c r="Z199" s="97"/>
      <c r="AA199" s="97"/>
      <c r="AB199"/>
      <c r="AC199"/>
      <c r="AD199"/>
      <c r="AE199"/>
      <c r="AF199"/>
      <c r="AG199"/>
      <c r="AH199"/>
    </row>
    <row r="200" spans="1:34" s="22" customFormat="1" ht="12.75" customHeight="1">
      <c r="B200" s="21" t="s">
        <v>40</v>
      </c>
      <c r="C200" s="74">
        <v>3530</v>
      </c>
      <c r="D200" s="74">
        <v>6460</v>
      </c>
      <c r="E200" s="74">
        <v>9990</v>
      </c>
      <c r="F200" s="74" t="s">
        <v>11</v>
      </c>
      <c r="G200" s="23">
        <v>19047</v>
      </c>
      <c r="H200" s="23">
        <v>7103</v>
      </c>
      <c r="I200" s="154">
        <v>29037</v>
      </c>
      <c r="J200" s="23"/>
      <c r="K200" s="23"/>
      <c r="L200" s="23"/>
      <c r="M200" s="23"/>
      <c r="N200" s="23"/>
      <c r="O200" s="23"/>
      <c r="P200" s="23"/>
      <c r="Q200" s="23"/>
      <c r="R200" s="23"/>
      <c r="S200" s="23"/>
      <c r="T200" s="23"/>
      <c r="U200" s="23"/>
      <c r="V200" s="23"/>
      <c r="W200" s="23"/>
      <c r="X200" s="23"/>
      <c r="Y200" s="23"/>
      <c r="Z200" s="101"/>
      <c r="AA200" s="97"/>
      <c r="AB200"/>
      <c r="AC200"/>
      <c r="AD200"/>
      <c r="AE200"/>
      <c r="AF200"/>
      <c r="AG200"/>
      <c r="AH200"/>
    </row>
    <row r="201" spans="1:34" s="22" customFormat="1" ht="12.75" customHeight="1">
      <c r="B201" s="21" t="s">
        <v>41</v>
      </c>
      <c r="C201" s="74">
        <v>3510</v>
      </c>
      <c r="D201" s="74">
        <v>6287</v>
      </c>
      <c r="E201" s="74">
        <v>9797</v>
      </c>
      <c r="F201" s="74" t="s">
        <v>11</v>
      </c>
      <c r="G201" s="23">
        <v>17646</v>
      </c>
      <c r="H201" s="23">
        <v>6609</v>
      </c>
      <c r="I201" s="154">
        <v>27443</v>
      </c>
      <c r="J201" s="23"/>
      <c r="K201" s="23"/>
      <c r="L201" s="23"/>
      <c r="M201" s="23"/>
      <c r="N201" s="23"/>
      <c r="O201" s="23"/>
      <c r="P201" s="23"/>
      <c r="Q201" s="23"/>
      <c r="R201" s="23"/>
      <c r="S201" s="23"/>
      <c r="T201" s="23"/>
      <c r="U201" s="23"/>
      <c r="V201" s="23"/>
      <c r="W201" s="23"/>
      <c r="X201" s="23"/>
      <c r="Y201" s="23"/>
      <c r="Z201" s="101"/>
      <c r="AA201" s="97"/>
      <c r="AB201"/>
      <c r="AC201"/>
      <c r="AD201"/>
      <c r="AE201"/>
      <c r="AF201"/>
      <c r="AG201"/>
      <c r="AH201"/>
    </row>
    <row r="202" spans="1:34" s="22" customFormat="1" ht="12.75" customHeight="1">
      <c r="B202" s="21" t="s">
        <v>42</v>
      </c>
      <c r="C202" s="74">
        <v>3799</v>
      </c>
      <c r="D202" s="74">
        <v>7769</v>
      </c>
      <c r="E202" s="74">
        <v>11568</v>
      </c>
      <c r="F202" s="74" t="s">
        <v>11</v>
      </c>
      <c r="G202" s="23">
        <v>23406</v>
      </c>
      <c r="H202" s="23">
        <v>8226</v>
      </c>
      <c r="I202" s="154">
        <v>34974</v>
      </c>
      <c r="J202" s="23"/>
      <c r="K202" s="23"/>
      <c r="L202" s="23"/>
      <c r="M202" s="23"/>
      <c r="N202" s="23"/>
      <c r="O202" s="23"/>
      <c r="P202" s="23"/>
      <c r="Q202" s="23"/>
      <c r="R202" s="23"/>
      <c r="S202" s="23"/>
      <c r="T202" s="23"/>
      <c r="U202" s="23"/>
      <c r="V202" s="23"/>
      <c r="W202" s="23"/>
      <c r="X202" s="23"/>
      <c r="Y202" s="23"/>
      <c r="Z202" s="101"/>
      <c r="AA202" s="97"/>
      <c r="AB202"/>
      <c r="AC202"/>
      <c r="AD202"/>
      <c r="AE202"/>
      <c r="AF202"/>
      <c r="AG202"/>
      <c r="AH202"/>
    </row>
    <row r="203" spans="1:34"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101"/>
      <c r="AA203" s="97"/>
      <c r="AB203"/>
      <c r="AC203"/>
      <c r="AD203"/>
      <c r="AE203"/>
      <c r="AF203"/>
      <c r="AG203"/>
      <c r="AH203"/>
    </row>
    <row r="204" spans="1:34"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101"/>
      <c r="AA204"/>
      <c r="AB204"/>
      <c r="AC204"/>
      <c r="AD204"/>
      <c r="AE204"/>
      <c r="AF204"/>
      <c r="AG204"/>
      <c r="AH204"/>
    </row>
    <row r="205" spans="1:34"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101"/>
      <c r="AA205"/>
      <c r="AB205"/>
      <c r="AC205"/>
      <c r="AD205"/>
      <c r="AE205"/>
      <c r="AF205"/>
      <c r="AG205"/>
      <c r="AH205"/>
    </row>
    <row r="206" spans="1:34"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101"/>
      <c r="AA206"/>
      <c r="AB206"/>
      <c r="AC206"/>
      <c r="AD206"/>
      <c r="AE206"/>
      <c r="AF206"/>
      <c r="AG206"/>
      <c r="AH206"/>
    </row>
    <row r="207" spans="1:34"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101"/>
      <c r="AA207"/>
      <c r="AB207"/>
      <c r="AC207"/>
      <c r="AD207"/>
      <c r="AE207"/>
      <c r="AF207"/>
      <c r="AG207"/>
      <c r="AH207"/>
    </row>
    <row r="208" spans="1:34"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101"/>
      <c r="AA208"/>
      <c r="AB208"/>
      <c r="AC208"/>
      <c r="AD208"/>
      <c r="AE208"/>
      <c r="AF208"/>
      <c r="AG208"/>
      <c r="AH208"/>
    </row>
    <row r="209" spans="1:34"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101"/>
      <c r="AA209"/>
      <c r="AB209"/>
      <c r="AC209"/>
      <c r="AD209"/>
      <c r="AE209"/>
      <c r="AF209"/>
      <c r="AG209"/>
      <c r="AH209"/>
    </row>
    <row r="210" spans="1:34"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101"/>
      <c r="AA210"/>
      <c r="AB210"/>
      <c r="AC210"/>
      <c r="AD210"/>
      <c r="AE210"/>
      <c r="AF210"/>
      <c r="AG210"/>
      <c r="AH210"/>
    </row>
    <row r="211" spans="1:34" s="22" customFormat="1" ht="12.75" customHeight="1">
      <c r="A211" s="20"/>
      <c r="B211" s="21" t="s">
        <v>38</v>
      </c>
      <c r="C211" s="23">
        <v>3431</v>
      </c>
      <c r="D211" s="23">
        <v>6764</v>
      </c>
      <c r="E211" s="23">
        <v>10195</v>
      </c>
      <c r="F211" s="23" t="s">
        <v>11</v>
      </c>
      <c r="G211" s="23">
        <v>10730</v>
      </c>
      <c r="H211" s="23">
        <v>3350</v>
      </c>
      <c r="I211" s="154">
        <v>20925</v>
      </c>
      <c r="J211" s="23"/>
      <c r="K211" s="23"/>
      <c r="L211" s="23"/>
      <c r="M211" s="23"/>
      <c r="X211" s="23"/>
      <c r="Y211" s="23"/>
      <c r="Z211" s="101"/>
      <c r="AA211"/>
      <c r="AB211"/>
      <c r="AC211"/>
      <c r="AD211"/>
      <c r="AE211"/>
      <c r="AF211"/>
      <c r="AG211"/>
      <c r="AH211"/>
    </row>
    <row r="212" spans="1:34" s="22" customFormat="1" ht="12.75" customHeight="1">
      <c r="A212" s="20"/>
      <c r="B212" s="21" t="s">
        <v>39</v>
      </c>
      <c r="C212" s="74">
        <v>3631</v>
      </c>
      <c r="D212" s="74">
        <v>7489</v>
      </c>
      <c r="E212" s="74">
        <v>11120</v>
      </c>
      <c r="G212" s="23">
        <v>12625</v>
      </c>
      <c r="H212" s="23">
        <v>3722</v>
      </c>
      <c r="I212" s="154">
        <v>23745</v>
      </c>
      <c r="J212" s="23"/>
      <c r="K212" s="23"/>
      <c r="L212" s="23"/>
      <c r="M212" s="23"/>
      <c r="X212" s="23"/>
      <c r="Y212" s="23"/>
      <c r="Z212" s="101"/>
      <c r="AA212"/>
      <c r="AB212"/>
      <c r="AC212"/>
      <c r="AD212"/>
      <c r="AE212"/>
      <c r="AF212"/>
      <c r="AG212"/>
      <c r="AH212"/>
    </row>
    <row r="213" spans="1:34" s="22" customFormat="1" ht="12.75" customHeight="1">
      <c r="A213" s="20"/>
      <c r="B213" s="21" t="s">
        <v>40</v>
      </c>
      <c r="C213" s="74">
        <v>3171</v>
      </c>
      <c r="D213" s="74">
        <v>6141</v>
      </c>
      <c r="E213" s="74">
        <v>9312</v>
      </c>
      <c r="F213" s="22" t="s">
        <v>11</v>
      </c>
      <c r="G213" s="23">
        <v>11604</v>
      </c>
      <c r="H213" s="23">
        <v>3990</v>
      </c>
      <c r="I213" s="154">
        <v>20916</v>
      </c>
      <c r="J213" s="23"/>
      <c r="K213" s="23"/>
      <c r="L213" s="23"/>
      <c r="M213" s="23"/>
      <c r="X213" s="23"/>
      <c r="Y213" s="23"/>
      <c r="Z213" s="101"/>
      <c r="AA213"/>
      <c r="AB213"/>
      <c r="AC213"/>
      <c r="AD213"/>
      <c r="AE213"/>
      <c r="AF213"/>
      <c r="AG213"/>
      <c r="AH213"/>
    </row>
    <row r="214" spans="1:34" s="22" customFormat="1" ht="12.75" customHeight="1">
      <c r="A214" s="20"/>
      <c r="B214" s="21" t="s">
        <v>41</v>
      </c>
      <c r="C214" s="74">
        <v>3389</v>
      </c>
      <c r="D214" s="74">
        <v>6421</v>
      </c>
      <c r="E214" s="74">
        <v>9810</v>
      </c>
      <c r="F214" t="s">
        <v>11</v>
      </c>
      <c r="G214" s="23">
        <v>12283</v>
      </c>
      <c r="H214" s="23">
        <v>3747</v>
      </c>
      <c r="I214" s="154">
        <v>22093</v>
      </c>
      <c r="J214" s="23"/>
      <c r="K214" s="23"/>
      <c r="L214" s="23"/>
      <c r="M214" s="23"/>
      <c r="X214" s="23"/>
      <c r="Y214" s="23"/>
      <c r="Z214" s="101"/>
      <c r="AA214"/>
      <c r="AB214"/>
      <c r="AC214"/>
      <c r="AD214"/>
      <c r="AE214"/>
      <c r="AF214"/>
      <c r="AG214"/>
      <c r="AH214"/>
    </row>
    <row r="215" spans="1:34" customFormat="1" ht="12.75" customHeight="1">
      <c r="B215" s="21" t="s">
        <v>42</v>
      </c>
      <c r="C215" s="74">
        <v>3978</v>
      </c>
      <c r="D215" s="74">
        <v>8307</v>
      </c>
      <c r="E215" s="74">
        <v>12285</v>
      </c>
      <c r="F215" t="s">
        <v>11</v>
      </c>
      <c r="G215" s="23">
        <v>15970</v>
      </c>
      <c r="H215" s="23">
        <v>4630</v>
      </c>
      <c r="I215" s="154">
        <v>28255</v>
      </c>
      <c r="J215" s="23"/>
      <c r="L215" s="23"/>
      <c r="N215" s="23"/>
      <c r="P215" s="23"/>
      <c r="R215" s="23"/>
      <c r="T215" s="23"/>
      <c r="V215" s="23"/>
      <c r="X215" s="23"/>
    </row>
    <row r="216" spans="1:34" customFormat="1" ht="12.75" customHeight="1">
      <c r="B216" s="21"/>
      <c r="C216" s="74"/>
      <c r="D216" s="74"/>
      <c r="E216" s="74"/>
      <c r="G216" s="23"/>
      <c r="H216" s="23"/>
      <c r="I216" s="154"/>
      <c r="J216" s="23"/>
      <c r="L216" s="23"/>
      <c r="N216" s="23"/>
      <c r="P216" s="23"/>
      <c r="R216" s="23"/>
      <c r="T216" s="23"/>
      <c r="V216" s="23"/>
      <c r="X216" s="23"/>
    </row>
    <row r="217" spans="1:34" customFormat="1" ht="12.75" customHeight="1">
      <c r="A217" s="20">
        <v>2022</v>
      </c>
      <c r="B217" s="21" t="s">
        <v>31</v>
      </c>
      <c r="C217" s="74">
        <v>3179</v>
      </c>
      <c r="D217" s="74">
        <v>6378</v>
      </c>
      <c r="E217" s="74">
        <v>9557</v>
      </c>
      <c r="F217" t="s">
        <v>11</v>
      </c>
      <c r="G217" s="23">
        <v>10970</v>
      </c>
      <c r="H217" s="23">
        <v>3293</v>
      </c>
      <c r="I217" s="154">
        <v>20527</v>
      </c>
      <c r="J217" s="23"/>
      <c r="L217" s="23"/>
      <c r="N217" s="23"/>
      <c r="P217" s="23"/>
      <c r="R217" s="23"/>
      <c r="T217" s="23"/>
      <c r="V217" s="23"/>
      <c r="X217" s="23"/>
    </row>
    <row r="218" spans="1:34" customFormat="1" ht="12.75" customHeight="1">
      <c r="A218" s="20"/>
      <c r="B218" s="21" t="s">
        <v>32</v>
      </c>
      <c r="C218" s="74">
        <v>3198</v>
      </c>
      <c r="D218" s="74">
        <v>6599</v>
      </c>
      <c r="E218" s="74">
        <v>9797</v>
      </c>
      <c r="F218" t="s">
        <v>11</v>
      </c>
      <c r="G218" s="23">
        <v>12120</v>
      </c>
      <c r="H218" s="23">
        <v>3583</v>
      </c>
      <c r="I218" s="154">
        <v>21917</v>
      </c>
      <c r="J218" s="23"/>
      <c r="L218" s="23"/>
      <c r="N218" s="23"/>
      <c r="P218" s="23"/>
      <c r="R218" s="23"/>
      <c r="T218" s="23"/>
      <c r="V218" s="23"/>
      <c r="X218" s="23"/>
    </row>
    <row r="219" spans="1:34" customFormat="1" ht="12.75" customHeight="1">
      <c r="A219" s="20"/>
      <c r="B219" s="21" t="s">
        <v>33</v>
      </c>
      <c r="C219" s="74">
        <v>4071</v>
      </c>
      <c r="D219" s="74">
        <v>9005</v>
      </c>
      <c r="E219" s="74">
        <v>13076</v>
      </c>
      <c r="F219" t="s">
        <v>11</v>
      </c>
      <c r="G219" s="23">
        <v>16817</v>
      </c>
      <c r="H219" s="23">
        <v>4693</v>
      </c>
      <c r="I219" s="154">
        <v>29893</v>
      </c>
      <c r="J219" s="23"/>
      <c r="L219" s="23"/>
      <c r="N219" s="23"/>
      <c r="P219" s="23"/>
      <c r="R219" s="23"/>
      <c r="T219" s="23"/>
      <c r="V219" s="23"/>
      <c r="X219" s="23"/>
    </row>
    <row r="220" spans="1:34" customFormat="1" ht="12.75" customHeight="1">
      <c r="A220" s="20"/>
      <c r="B220" s="21" t="s">
        <v>34</v>
      </c>
      <c r="C220" s="74">
        <v>3502</v>
      </c>
      <c r="D220" s="74">
        <v>7162</v>
      </c>
      <c r="E220" s="74">
        <v>10664</v>
      </c>
      <c r="F220" t="s">
        <v>11</v>
      </c>
      <c r="G220" s="23">
        <v>12386</v>
      </c>
      <c r="H220" s="23">
        <v>3331</v>
      </c>
      <c r="I220" s="154">
        <v>23050</v>
      </c>
      <c r="J220" s="23"/>
      <c r="L220" s="23"/>
      <c r="N220" s="23"/>
      <c r="P220" s="23"/>
      <c r="R220" s="23"/>
      <c r="T220" s="23"/>
      <c r="V220" s="23"/>
      <c r="X220" s="23"/>
    </row>
    <row r="221" spans="1:34" customFormat="1" ht="12.75" customHeight="1">
      <c r="A221" s="20"/>
      <c r="B221" s="21" t="s">
        <v>35</v>
      </c>
      <c r="C221" s="74">
        <v>3716</v>
      </c>
      <c r="D221" s="74">
        <v>8011</v>
      </c>
      <c r="E221" s="74">
        <v>11727</v>
      </c>
      <c r="F221" t="s">
        <v>11</v>
      </c>
      <c r="G221" s="23">
        <v>16009</v>
      </c>
      <c r="H221" s="23">
        <v>4640</v>
      </c>
      <c r="I221" s="154">
        <v>27736</v>
      </c>
      <c r="J221" s="23"/>
      <c r="L221" s="23"/>
      <c r="N221" s="23"/>
      <c r="P221" s="23"/>
      <c r="R221" s="23"/>
      <c r="T221" s="23"/>
      <c r="V221" s="23"/>
      <c r="X221" s="23"/>
    </row>
    <row r="222" spans="1:34" customFormat="1" ht="12.75" customHeight="1">
      <c r="A222" s="20"/>
      <c r="B222" s="21" t="s">
        <v>36</v>
      </c>
      <c r="C222" s="74">
        <v>3298</v>
      </c>
      <c r="D222" s="74">
        <v>7875</v>
      </c>
      <c r="E222" s="74">
        <v>11173</v>
      </c>
      <c r="F222" t="s">
        <v>11</v>
      </c>
      <c r="G222" s="23">
        <v>16201</v>
      </c>
      <c r="H222" s="23">
        <v>3802</v>
      </c>
      <c r="I222" s="154">
        <v>27374</v>
      </c>
      <c r="J222" s="23"/>
      <c r="L222" s="23"/>
      <c r="N222" s="23"/>
      <c r="P222" s="23"/>
      <c r="R222" s="23"/>
      <c r="T222" s="23"/>
      <c r="V222" s="23"/>
      <c r="X222" s="23"/>
    </row>
    <row r="223" spans="1:34" customFormat="1" ht="12.75" customHeight="1">
      <c r="A223" s="20"/>
      <c r="B223" s="21" t="s">
        <v>37</v>
      </c>
      <c r="C223" s="74">
        <v>2510</v>
      </c>
      <c r="D223" s="74">
        <v>5394</v>
      </c>
      <c r="E223" s="74">
        <v>7904</v>
      </c>
      <c r="G223" s="23">
        <v>10885</v>
      </c>
      <c r="H223" s="23">
        <v>2966</v>
      </c>
      <c r="I223" s="154">
        <v>18789</v>
      </c>
      <c r="J223" s="23"/>
      <c r="L223" s="23"/>
      <c r="N223" s="23"/>
      <c r="P223" s="23"/>
      <c r="R223" s="23"/>
      <c r="T223" s="23"/>
      <c r="V223" s="23"/>
      <c r="X223" s="23"/>
    </row>
    <row r="224" spans="1:34" customFormat="1" ht="12.75" customHeight="1">
      <c r="A224" s="20"/>
      <c r="B224" s="21" t="s">
        <v>38</v>
      </c>
      <c r="C224" s="74">
        <v>3113</v>
      </c>
      <c r="D224" s="74">
        <v>6241</v>
      </c>
      <c r="E224" s="74">
        <v>9354</v>
      </c>
      <c r="F224" t="s">
        <v>11</v>
      </c>
      <c r="G224" s="23">
        <v>12139</v>
      </c>
      <c r="H224" s="23">
        <v>3313</v>
      </c>
      <c r="I224" s="154">
        <v>21493</v>
      </c>
      <c r="J224" s="23"/>
      <c r="L224" s="23"/>
      <c r="N224" s="23"/>
      <c r="P224" s="23"/>
      <c r="R224" s="23"/>
      <c r="T224" s="23"/>
      <c r="V224" s="23"/>
      <c r="X224" s="23"/>
    </row>
    <row r="225" spans="1:26" customFormat="1" ht="12.75" customHeight="1">
      <c r="A225" s="20"/>
      <c r="B225" s="21" t="s">
        <v>39</v>
      </c>
      <c r="C225" s="74">
        <v>3088</v>
      </c>
      <c r="D225" s="74">
        <v>6218</v>
      </c>
      <c r="E225" s="74">
        <v>9306</v>
      </c>
      <c r="F225" t="s">
        <v>11</v>
      </c>
      <c r="G225" s="23">
        <v>13741</v>
      </c>
      <c r="H225" s="23">
        <v>3820</v>
      </c>
      <c r="I225" s="154">
        <v>23047</v>
      </c>
      <c r="J225" s="23"/>
      <c r="L225" s="23"/>
      <c r="N225" s="23"/>
      <c r="P225" s="23"/>
      <c r="R225" s="23"/>
      <c r="T225" s="23"/>
      <c r="V225" s="23"/>
      <c r="X225" s="23"/>
    </row>
    <row r="226" spans="1:26" customFormat="1" ht="12.75" customHeight="1">
      <c r="A226" s="20"/>
      <c r="B226" s="21" t="s">
        <v>40</v>
      </c>
      <c r="C226" s="74">
        <v>3100</v>
      </c>
      <c r="D226" s="74">
        <v>6252</v>
      </c>
      <c r="E226" s="23">
        <v>9352</v>
      </c>
      <c r="F226" s="23" t="s">
        <v>11</v>
      </c>
      <c r="G226" s="23">
        <v>13868</v>
      </c>
      <c r="H226" s="23">
        <v>3573</v>
      </c>
      <c r="I226" s="154">
        <v>23220</v>
      </c>
      <c r="J226" s="23"/>
      <c r="L226" s="23"/>
      <c r="N226" s="23"/>
      <c r="P226" s="23"/>
      <c r="R226" s="23"/>
      <c r="T226" s="23"/>
      <c r="V226" s="23"/>
      <c r="X226" s="23"/>
    </row>
    <row r="227" spans="1:26" customFormat="1" ht="12.75" customHeight="1">
      <c r="A227" s="20"/>
      <c r="B227" s="21" t="s">
        <v>41</v>
      </c>
      <c r="C227" s="74">
        <v>3292</v>
      </c>
      <c r="D227" s="74">
        <v>6769</v>
      </c>
      <c r="E227" s="74">
        <v>10061</v>
      </c>
      <c r="F227" s="74" t="s">
        <v>11</v>
      </c>
      <c r="G227" s="74">
        <v>16234</v>
      </c>
      <c r="H227" s="23">
        <v>4682</v>
      </c>
      <c r="I227" s="154">
        <v>26295</v>
      </c>
      <c r="J227" s="23"/>
      <c r="L227" s="23"/>
      <c r="N227" s="23"/>
      <c r="P227" s="23"/>
      <c r="R227" s="23"/>
      <c r="T227" s="23"/>
      <c r="V227" s="23"/>
      <c r="X227" s="23"/>
    </row>
    <row r="228" spans="1:26" customFormat="1" ht="12.75" customHeight="1">
      <c r="A228" s="20"/>
      <c r="B228" s="21" t="s">
        <v>42</v>
      </c>
      <c r="C228" s="74">
        <v>4143</v>
      </c>
      <c r="D228" s="74">
        <v>9326</v>
      </c>
      <c r="E228" s="74">
        <v>13469</v>
      </c>
      <c r="F228" s="74" t="s">
        <v>11</v>
      </c>
      <c r="G228" s="74">
        <v>22410</v>
      </c>
      <c r="H228" s="23">
        <v>5495</v>
      </c>
      <c r="I228" s="154">
        <v>35879</v>
      </c>
      <c r="J228" s="23"/>
      <c r="L228" s="23"/>
      <c r="M228" s="23"/>
      <c r="N228" s="23"/>
      <c r="O228" s="23"/>
      <c r="P228" s="23"/>
      <c r="Q228" s="23"/>
      <c r="R228" s="23"/>
      <c r="S228" s="23"/>
      <c r="T228" s="23"/>
      <c r="U228" s="23"/>
      <c r="V228" s="23"/>
      <c r="W228" s="23"/>
      <c r="X228" s="23"/>
      <c r="Z228" s="97"/>
    </row>
    <row r="229" spans="1:26" customFormat="1" ht="12.75" customHeight="1">
      <c r="A229" s="20"/>
      <c r="B229" s="21"/>
      <c r="C229" s="74"/>
      <c r="D229" s="74"/>
      <c r="E229" s="74"/>
      <c r="F229" s="74"/>
      <c r="G229" s="74"/>
      <c r="I229" s="23"/>
      <c r="J229" s="23"/>
      <c r="L229" s="23"/>
      <c r="M229" s="23"/>
      <c r="N229" s="23"/>
      <c r="O229" s="23"/>
      <c r="P229" s="23"/>
      <c r="Q229" s="23"/>
      <c r="R229" s="23"/>
      <c r="S229" s="23"/>
      <c r="T229" s="23"/>
      <c r="U229" s="23"/>
      <c r="V229" s="23"/>
      <c r="W229" s="23"/>
      <c r="X229" s="23"/>
      <c r="Z229" s="97"/>
    </row>
    <row r="230" spans="1:26" customFormat="1" ht="12.75" customHeight="1">
      <c r="A230" s="20">
        <v>2023</v>
      </c>
      <c r="B230" s="21" t="s">
        <v>31</v>
      </c>
      <c r="C230" s="74">
        <v>1812</v>
      </c>
      <c r="D230" s="74">
        <v>3548</v>
      </c>
      <c r="E230" s="74">
        <v>5360</v>
      </c>
      <c r="F230" s="74" t="s">
        <v>11</v>
      </c>
      <c r="G230" s="74">
        <v>9922</v>
      </c>
      <c r="H230" s="23">
        <v>3205</v>
      </c>
      <c r="I230" s="154">
        <v>15282</v>
      </c>
      <c r="J230" s="23"/>
      <c r="L230" s="23"/>
      <c r="M230" s="23"/>
      <c r="N230" s="23"/>
      <c r="O230" s="23"/>
      <c r="P230" s="23"/>
      <c r="Q230" s="23"/>
      <c r="R230" s="23"/>
      <c r="S230" s="23"/>
      <c r="T230" s="23"/>
      <c r="U230" s="23"/>
      <c r="V230" s="23"/>
      <c r="W230" s="23"/>
      <c r="X230" s="23"/>
      <c r="Z230" s="97"/>
    </row>
    <row r="231" spans="1:26" s="22" customFormat="1" ht="11.25" customHeight="1">
      <c r="A231" s="42"/>
      <c r="B231" s="25"/>
      <c r="C231" s="26"/>
      <c r="D231" s="26"/>
      <c r="E231" s="26"/>
      <c r="F231" s="26"/>
      <c r="G231" s="26"/>
      <c r="H231" s="26"/>
      <c r="I231" s="152"/>
      <c r="J231" s="23"/>
      <c r="K231" s="23"/>
      <c r="L231" s="23"/>
      <c r="M231" s="23"/>
      <c r="N231" s="23"/>
      <c r="O231" s="23"/>
      <c r="P231" s="23"/>
      <c r="Q231" s="23"/>
    </row>
    <row r="232" spans="1:26">
      <c r="A232" s="88" t="s">
        <v>69</v>
      </c>
      <c r="B232" s="36"/>
      <c r="C232" s="37"/>
      <c r="D232" s="37"/>
      <c r="E232" s="37"/>
      <c r="F232" s="37"/>
      <c r="G232" s="37"/>
      <c r="H232" s="37"/>
      <c r="I232" s="86"/>
      <c r="J232" s="23"/>
      <c r="K232" s="37"/>
      <c r="L232" s="37"/>
      <c r="M232" s="37"/>
      <c r="N232" s="37"/>
    </row>
    <row r="233" spans="1:26">
      <c r="A233" s="89" t="s">
        <v>97</v>
      </c>
      <c r="B233" s="36"/>
      <c r="C233" s="37"/>
      <c r="D233" s="37"/>
      <c r="E233" s="37"/>
      <c r="F233" s="37"/>
      <c r="G233" s="37"/>
      <c r="H233" s="37"/>
      <c r="J233" s="37"/>
      <c r="K233" s="98"/>
      <c r="N233" s="98"/>
    </row>
    <row r="234" spans="1:26">
      <c r="A234" s="89" t="s">
        <v>425</v>
      </c>
      <c r="B234" s="36"/>
      <c r="C234" s="92"/>
      <c r="D234" s="92"/>
      <c r="E234" s="92"/>
      <c r="F234" s="92"/>
      <c r="G234" s="37"/>
      <c r="H234" s="37"/>
      <c r="K234" s="98"/>
      <c r="N234" s="98"/>
    </row>
    <row r="235" spans="1:26">
      <c r="A235" s="89" t="s">
        <v>426</v>
      </c>
      <c r="K235" s="37"/>
      <c r="L235" s="37"/>
      <c r="M235" s="37"/>
      <c r="N235" s="37"/>
    </row>
    <row r="236" spans="1:26" ht="12" customHeight="1">
      <c r="A236" s="89"/>
      <c r="J236" s="37"/>
      <c r="K236" s="98"/>
    </row>
    <row r="237" spans="1:26">
      <c r="A237" s="89"/>
      <c r="C237" s="4"/>
      <c r="D237" s="4"/>
      <c r="E237" s="4"/>
      <c r="F237" s="4"/>
      <c r="G237" s="4"/>
      <c r="H237" s="4"/>
      <c r="I237" s="2"/>
      <c r="K237" s="37"/>
      <c r="L237" s="37"/>
      <c r="M237" s="37"/>
      <c r="N237" s="37"/>
    </row>
    <row r="238" spans="1:26">
      <c r="A238" s="89"/>
      <c r="C238" s="4"/>
      <c r="J238" s="37"/>
    </row>
    <row r="239" spans="1:26">
      <c r="A239" s="89"/>
      <c r="C239" s="4"/>
    </row>
    <row r="240" spans="1:26">
      <c r="C240" s="4"/>
    </row>
    <row r="241" spans="1:9">
      <c r="A241" s="251"/>
      <c r="B241" s="251"/>
      <c r="C241" s="251"/>
      <c r="D241" s="251"/>
      <c r="E241" s="251"/>
      <c r="F241" s="251"/>
      <c r="G241" s="251"/>
      <c r="H241" s="251"/>
      <c r="I241" s="251"/>
    </row>
    <row r="242" spans="1:9">
      <c r="A242" s="12"/>
      <c r="B242" s="27"/>
      <c r="C242"/>
      <c r="D242"/>
      <c r="E242"/>
      <c r="F242"/>
      <c r="G242"/>
      <c r="H242"/>
      <c r="I242" s="29"/>
    </row>
    <row r="243" spans="1:9">
      <c r="B243"/>
      <c r="C243"/>
      <c r="D243"/>
      <c r="E243"/>
      <c r="F243"/>
      <c r="G243"/>
      <c r="H243"/>
      <c r="I243" s="29"/>
    </row>
    <row r="244" spans="1:9">
      <c r="B244"/>
      <c r="C244"/>
      <c r="D244"/>
      <c r="E244"/>
      <c r="F244"/>
      <c r="G244"/>
      <c r="H244"/>
      <c r="I244" s="29"/>
    </row>
    <row r="245" spans="1:9">
      <c r="B245"/>
      <c r="C245"/>
      <c r="D245"/>
      <c r="E245"/>
      <c r="F245"/>
      <c r="G245"/>
      <c r="H245"/>
      <c r="I245" s="29"/>
    </row>
    <row r="246" spans="1:9">
      <c r="B246"/>
      <c r="C246"/>
      <c r="D246"/>
      <c r="E246"/>
      <c r="F246"/>
      <c r="G246"/>
      <c r="H246"/>
      <c r="I246" s="29"/>
    </row>
    <row r="247" spans="1:9">
      <c r="B247"/>
      <c r="C247"/>
      <c r="D247"/>
      <c r="E247"/>
      <c r="F247"/>
      <c r="G247"/>
      <c r="H247"/>
      <c r="I247" s="29"/>
    </row>
    <row r="248" spans="1:9">
      <c r="B248"/>
      <c r="C248"/>
      <c r="D248"/>
      <c r="E248"/>
      <c r="F248"/>
      <c r="G248"/>
      <c r="H248"/>
      <c r="I248" s="29"/>
    </row>
    <row r="249" spans="1:9">
      <c r="B249"/>
      <c r="C249"/>
      <c r="D249"/>
      <c r="E249"/>
      <c r="F249"/>
      <c r="G249"/>
      <c r="H249"/>
      <c r="I249" s="29"/>
    </row>
    <row r="250" spans="1:9">
      <c r="B250"/>
      <c r="C250"/>
      <c r="D250"/>
      <c r="E250"/>
      <c r="F250"/>
      <c r="G250"/>
      <c r="H250"/>
      <c r="I250" s="29"/>
    </row>
    <row r="251" spans="1:9">
      <c r="B251"/>
      <c r="C251"/>
      <c r="D251"/>
      <c r="E251"/>
      <c r="F251"/>
      <c r="G251"/>
      <c r="H251"/>
      <c r="I251" s="29"/>
    </row>
    <row r="252" spans="1:9">
      <c r="B252"/>
      <c r="C252"/>
      <c r="D252"/>
      <c r="E252"/>
      <c r="F252"/>
      <c r="G252"/>
      <c r="H252"/>
      <c r="I252" s="29"/>
    </row>
    <row r="253" spans="1:9">
      <c r="B253"/>
      <c r="C253"/>
      <c r="D253"/>
      <c r="E253"/>
      <c r="F253"/>
      <c r="G253"/>
      <c r="H253"/>
      <c r="I253" s="29"/>
    </row>
    <row r="254" spans="1:9">
      <c r="B254"/>
      <c r="C254"/>
      <c r="D254"/>
      <c r="E254"/>
      <c r="F254"/>
      <c r="G254"/>
      <c r="H254"/>
      <c r="I254" s="29"/>
    </row>
  </sheetData>
  <mergeCells count="4">
    <mergeCell ref="A241:I241"/>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0"/>
  <sheetViews>
    <sheetView zoomScaleNormal="100" zoomScaleSheetLayoutView="100" workbookViewId="0">
      <pane ySplit="5" topLeftCell="A131" activePane="bottomLeft" state="frozen"/>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479</v>
      </c>
      <c r="B1" s="2"/>
      <c r="C1" s="2"/>
      <c r="D1" s="2"/>
      <c r="E1" s="2"/>
      <c r="F1" s="30"/>
      <c r="G1"/>
      <c r="H1"/>
    </row>
    <row r="2" spans="1:8" s="30" customFormat="1" ht="13.2">
      <c r="A2" s="118" t="s">
        <v>514</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6"/>
      <c r="H126" s="96"/>
    </row>
    <row r="127" spans="1:8" s="22" customFormat="1" ht="12.75" customHeight="1">
      <c r="A127" s="20"/>
      <c r="B127" s="21" t="s">
        <v>34</v>
      </c>
      <c r="C127" s="23">
        <v>971</v>
      </c>
      <c r="D127" s="23">
        <v>30480</v>
      </c>
      <c r="E127" s="154">
        <v>31451</v>
      </c>
      <c r="F127" s="23"/>
      <c r="G127" s="96"/>
      <c r="H127" s="96"/>
    </row>
    <row r="128" spans="1:8" s="22" customFormat="1" ht="12.75" customHeight="1">
      <c r="A128" s="20"/>
      <c r="B128" s="21" t="s">
        <v>35</v>
      </c>
      <c r="C128" s="23">
        <v>1061</v>
      </c>
      <c r="D128" s="23">
        <v>32189</v>
      </c>
      <c r="E128" s="154">
        <v>33250</v>
      </c>
      <c r="F128" s="23"/>
      <c r="G128" s="96"/>
      <c r="H128" s="96"/>
    </row>
    <row r="129" spans="1:8" s="22" customFormat="1" ht="12.75" customHeight="1">
      <c r="A129" s="20"/>
      <c r="B129" s="21" t="s">
        <v>36</v>
      </c>
      <c r="C129" s="23">
        <v>989</v>
      </c>
      <c r="D129" s="23">
        <v>32130</v>
      </c>
      <c r="E129" s="154">
        <v>33119</v>
      </c>
      <c r="F129" s="23"/>
      <c r="G129" s="96"/>
      <c r="H129" s="96"/>
    </row>
    <row r="130" spans="1:8" s="22" customFormat="1" ht="12.75" customHeight="1">
      <c r="A130" s="20"/>
      <c r="B130" s="21" t="s">
        <v>37</v>
      </c>
      <c r="C130" s="23">
        <v>936</v>
      </c>
      <c r="D130" s="23">
        <v>24015</v>
      </c>
      <c r="E130" s="154">
        <v>24951</v>
      </c>
      <c r="F130" s="23"/>
      <c r="G130" s="96"/>
      <c r="H130" s="96"/>
    </row>
    <row r="131" spans="1:8" s="22" customFormat="1" ht="12.75" customHeight="1">
      <c r="A131" s="21"/>
      <c r="B131" s="21" t="s">
        <v>38</v>
      </c>
      <c r="C131" s="23">
        <v>869</v>
      </c>
      <c r="D131" s="23">
        <v>29624</v>
      </c>
      <c r="E131" s="154">
        <v>30493</v>
      </c>
      <c r="F131" s="23"/>
      <c r="G131" s="96"/>
      <c r="H131" s="96"/>
    </row>
    <row r="132" spans="1:8" s="22" customFormat="1" ht="12.75" customHeight="1">
      <c r="A132" s="10"/>
      <c r="B132" s="21" t="s">
        <v>39</v>
      </c>
      <c r="C132" s="23">
        <v>755</v>
      </c>
      <c r="D132" s="23">
        <v>26973</v>
      </c>
      <c r="E132" s="154">
        <v>27728</v>
      </c>
      <c r="F132"/>
      <c r="G132" s="96"/>
      <c r="H132" s="96"/>
    </row>
    <row r="133" spans="1:8" s="22" customFormat="1" ht="12.75" customHeight="1">
      <c r="A133" s="27"/>
      <c r="B133" s="21" t="s">
        <v>40</v>
      </c>
      <c r="C133" s="23">
        <v>689</v>
      </c>
      <c r="D133" s="23">
        <v>29804</v>
      </c>
      <c r="E133" s="154">
        <v>30493</v>
      </c>
      <c r="F133"/>
      <c r="G133" s="96"/>
      <c r="H133" s="96"/>
    </row>
    <row r="134" spans="1:8" ht="12.75" customHeight="1">
      <c r="B134" s="21" t="s">
        <v>41</v>
      </c>
      <c r="C134" s="23">
        <v>515</v>
      </c>
      <c r="D134" s="23">
        <v>30611</v>
      </c>
      <c r="E134" s="154">
        <v>31126</v>
      </c>
      <c r="G134" s="96"/>
      <c r="H134" s="96"/>
    </row>
    <row r="135" spans="1:8" ht="12.75" customHeight="1">
      <c r="B135" s="21" t="s">
        <v>42</v>
      </c>
      <c r="C135" s="23">
        <v>408</v>
      </c>
      <c r="D135" s="23">
        <v>47957</v>
      </c>
      <c r="E135" s="154">
        <v>48365</v>
      </c>
      <c r="G135" s="96"/>
      <c r="H135" s="96"/>
    </row>
    <row r="136" spans="1:8" ht="12.75" customHeight="1">
      <c r="D136" s="96"/>
      <c r="E136" s="190"/>
      <c r="G136" s="96"/>
      <c r="H136" s="96"/>
    </row>
    <row r="137" spans="1:8" ht="12.75" customHeight="1">
      <c r="A137" s="20">
        <v>2020</v>
      </c>
      <c r="B137" s="21" t="s">
        <v>31</v>
      </c>
      <c r="C137" s="23">
        <v>433</v>
      </c>
      <c r="D137" s="23">
        <v>17357</v>
      </c>
      <c r="E137" s="154">
        <f t="shared" ref="E137:E138" si="0">SUM(C137:D137)</f>
        <v>17790</v>
      </c>
      <c r="G137" s="96"/>
      <c r="H137" s="96"/>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5"/>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3">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7"/>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7"/>
    </row>
    <row r="176" spans="1:27" ht="12.75" customHeight="1">
      <c r="A176" s="20">
        <v>2023</v>
      </c>
      <c r="B176" s="21" t="s">
        <v>31</v>
      </c>
      <c r="C176" s="74">
        <v>437</v>
      </c>
      <c r="D176" s="74">
        <v>14845</v>
      </c>
      <c r="E176" s="153">
        <f>SUM(C176:D176)</f>
        <v>15282</v>
      </c>
      <c r="F176" s="74"/>
      <c r="G176" s="74"/>
      <c r="I176" s="23"/>
      <c r="J176" s="23"/>
      <c r="K176" s="23"/>
      <c r="M176" s="23"/>
      <c r="N176" s="23"/>
      <c r="O176" s="23"/>
      <c r="P176" s="23"/>
      <c r="Q176" s="23"/>
      <c r="R176" s="23"/>
      <c r="S176" s="23"/>
      <c r="T176" s="23"/>
      <c r="U176" s="23"/>
      <c r="V176" s="23"/>
      <c r="W176" s="23"/>
      <c r="X176" s="23"/>
      <c r="Y176" s="23"/>
      <c r="AA176" s="97"/>
    </row>
    <row r="177" spans="1:8" s="22" customFormat="1" ht="12.75" customHeight="1">
      <c r="A177" s="42"/>
      <c r="B177" s="25"/>
      <c r="C177" s="26"/>
      <c r="D177" s="26"/>
      <c r="E177" s="152"/>
      <c r="F177"/>
      <c r="G177" s="23"/>
      <c r="H177" s="23"/>
    </row>
    <row r="178" spans="1:8" ht="13.2">
      <c r="F178" s="23"/>
      <c r="G178" s="23"/>
    </row>
    <row r="179" spans="1:8" s="4" customFormat="1" ht="13.2">
      <c r="A179" s="27"/>
      <c r="B179" s="21"/>
      <c r="C179" s="74"/>
      <c r="D179" s="74"/>
      <c r="E179" s="153"/>
      <c r="F179"/>
      <c r="G179" s="23"/>
      <c r="H179" s="23"/>
    </row>
    <row r="180" spans="1:8" ht="12" customHeight="1">
      <c r="B180" s="21"/>
      <c r="C180" s="74"/>
      <c r="D180" s="74"/>
      <c r="E180"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3"/>
  <sheetViews>
    <sheetView zoomScaleNormal="100" zoomScaleSheetLayoutView="100" workbookViewId="0">
      <pane ySplit="7" topLeftCell="A106" activePane="bottomLeft" state="frozen"/>
      <selection activeCell="R236" sqref="R23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480</v>
      </c>
      <c r="B1" s="2"/>
      <c r="C1" s="2"/>
      <c r="D1" s="2"/>
      <c r="E1" s="2"/>
      <c r="G1" s="2"/>
      <c r="H1" s="2"/>
      <c r="I1" s="2"/>
      <c r="J1" s="2"/>
      <c r="M1"/>
    </row>
    <row r="2" spans="1:13" s="30" customFormat="1" ht="13.2">
      <c r="A2" s="118" t="s">
        <v>496</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3" t="s">
        <v>56</v>
      </c>
      <c r="D89" s="23">
        <v>749</v>
      </c>
      <c r="E89" s="123">
        <v>2150</v>
      </c>
      <c r="F89" s="23">
        <v>1920</v>
      </c>
      <c r="G89" s="23">
        <v>66</v>
      </c>
      <c r="H89" s="23">
        <v>155</v>
      </c>
      <c r="I89" s="23">
        <v>32324</v>
      </c>
      <c r="J89" s="23">
        <v>593</v>
      </c>
      <c r="K89" s="154">
        <f t="shared" si="1"/>
        <v>37957</v>
      </c>
      <c r="L89" s="49"/>
      <c r="M89" s="23"/>
    </row>
    <row r="90" spans="1:13" s="22" customFormat="1" ht="12.75" customHeight="1">
      <c r="A90" s="20"/>
      <c r="B90" s="21" t="s">
        <v>34</v>
      </c>
      <c r="C90" s="123" t="s">
        <v>56</v>
      </c>
      <c r="D90" s="23">
        <v>377</v>
      </c>
      <c r="E90" s="123">
        <v>1850</v>
      </c>
      <c r="F90" s="23">
        <v>1789</v>
      </c>
      <c r="G90" s="23">
        <v>91</v>
      </c>
      <c r="H90" s="23">
        <v>187</v>
      </c>
      <c r="I90" s="23">
        <v>30292</v>
      </c>
      <c r="J90" s="23">
        <v>1015</v>
      </c>
      <c r="K90" s="154">
        <f t="shared" si="1"/>
        <v>35601</v>
      </c>
      <c r="L90" s="49"/>
      <c r="M90" s="23"/>
    </row>
    <row r="91" spans="1:13" s="22" customFormat="1" ht="12.75" customHeight="1">
      <c r="A91" s="20"/>
      <c r="B91" s="21" t="s">
        <v>35</v>
      </c>
      <c r="C91" s="123">
        <v>1</v>
      </c>
      <c r="D91" s="23">
        <v>289</v>
      </c>
      <c r="E91" s="123">
        <v>2143</v>
      </c>
      <c r="F91" s="23">
        <v>1711</v>
      </c>
      <c r="G91" s="23">
        <v>106</v>
      </c>
      <c r="H91" s="23">
        <v>199</v>
      </c>
      <c r="I91" s="23">
        <v>33730</v>
      </c>
      <c r="J91" s="23">
        <v>1267</v>
      </c>
      <c r="K91" s="154">
        <f t="shared" si="1"/>
        <v>39446</v>
      </c>
      <c r="L91" s="49"/>
      <c r="M91" s="23"/>
    </row>
    <row r="92" spans="1:13" s="22" customFormat="1" ht="12.75" customHeight="1">
      <c r="A92" s="20"/>
      <c r="B92" s="21" t="s">
        <v>36</v>
      </c>
      <c r="C92" s="123" t="s">
        <v>56</v>
      </c>
      <c r="D92" s="23">
        <v>328</v>
      </c>
      <c r="E92" s="123">
        <v>2809</v>
      </c>
      <c r="F92" s="23">
        <v>2381</v>
      </c>
      <c r="G92" s="23">
        <v>87</v>
      </c>
      <c r="H92" s="23">
        <v>183</v>
      </c>
      <c r="I92" s="23">
        <v>60638</v>
      </c>
      <c r="J92" s="23">
        <v>1127</v>
      </c>
      <c r="K92" s="154">
        <f t="shared" si="1"/>
        <v>67553</v>
      </c>
      <c r="L92" s="49"/>
      <c r="M92" s="23"/>
    </row>
    <row r="93" spans="1:13" s="22" customFormat="1" ht="12.75" customHeight="1">
      <c r="A93" s="20"/>
      <c r="B93" s="21" t="s">
        <v>37</v>
      </c>
      <c r="C93" s="123" t="s">
        <v>56</v>
      </c>
      <c r="D93" s="23">
        <v>528</v>
      </c>
      <c r="E93" s="123">
        <v>918</v>
      </c>
      <c r="F93" s="23">
        <v>1909</v>
      </c>
      <c r="G93" s="23">
        <v>98</v>
      </c>
      <c r="H93" s="23">
        <v>155</v>
      </c>
      <c r="I93" s="23">
        <v>9308</v>
      </c>
      <c r="J93" s="23">
        <v>882</v>
      </c>
      <c r="K93" s="154">
        <f t="shared" si="1"/>
        <v>13798</v>
      </c>
      <c r="L93" s="49"/>
      <c r="M93" s="23"/>
    </row>
    <row r="94" spans="1:13" s="22" customFormat="1" ht="12.75" customHeight="1">
      <c r="A94" s="20"/>
      <c r="B94" s="21" t="s">
        <v>38</v>
      </c>
      <c r="C94" s="123">
        <v>1</v>
      </c>
      <c r="D94" s="23">
        <v>565</v>
      </c>
      <c r="E94" s="123">
        <v>1683</v>
      </c>
      <c r="F94" s="23">
        <v>1989</v>
      </c>
      <c r="G94" s="23">
        <v>58</v>
      </c>
      <c r="H94" s="23">
        <v>159</v>
      </c>
      <c r="I94" s="23">
        <v>20501</v>
      </c>
      <c r="J94" s="23">
        <v>809</v>
      </c>
      <c r="K94" s="154">
        <f t="shared" si="1"/>
        <v>25765</v>
      </c>
      <c r="L94" s="49"/>
      <c r="M94" s="23"/>
    </row>
    <row r="95" spans="1:13" s="22" customFormat="1" ht="12.75" customHeight="1">
      <c r="A95" s="20"/>
      <c r="B95" s="21" t="s">
        <v>39</v>
      </c>
      <c r="C95" s="123" t="s">
        <v>56</v>
      </c>
      <c r="D95" s="23">
        <v>667</v>
      </c>
      <c r="E95" s="123">
        <v>1630</v>
      </c>
      <c r="F95" s="23">
        <v>1725</v>
      </c>
      <c r="G95" s="23">
        <v>76</v>
      </c>
      <c r="H95" s="23">
        <v>101</v>
      </c>
      <c r="I95" s="23">
        <v>15055</v>
      </c>
      <c r="J95" s="23">
        <v>632</v>
      </c>
      <c r="K95" s="154">
        <f t="shared" si="1"/>
        <v>19886</v>
      </c>
      <c r="L95" s="49"/>
      <c r="M95" s="23"/>
    </row>
    <row r="96" spans="1:13" s="22" customFormat="1" ht="12.75" customHeight="1">
      <c r="A96" s="20"/>
      <c r="B96" s="21" t="s">
        <v>40</v>
      </c>
      <c r="C96" s="123">
        <v>1</v>
      </c>
      <c r="D96" s="23">
        <v>802</v>
      </c>
      <c r="E96" s="123">
        <v>1812</v>
      </c>
      <c r="F96" s="23">
        <v>1874</v>
      </c>
      <c r="G96" s="23">
        <v>60</v>
      </c>
      <c r="H96" s="23">
        <v>113</v>
      </c>
      <c r="I96" s="23">
        <v>18830</v>
      </c>
      <c r="J96" s="23">
        <v>636</v>
      </c>
      <c r="K96" s="154">
        <f t="shared" si="1"/>
        <v>24128</v>
      </c>
      <c r="L96" s="49"/>
      <c r="M96" s="23"/>
    </row>
    <row r="97" spans="1:13" s="22" customFormat="1" ht="12.75" customHeight="1">
      <c r="A97" s="20"/>
      <c r="B97" s="21" t="s">
        <v>41</v>
      </c>
      <c r="C97" s="123" t="s">
        <v>56</v>
      </c>
      <c r="D97" s="23">
        <v>1214</v>
      </c>
      <c r="E97" s="123">
        <v>1769</v>
      </c>
      <c r="F97" s="23">
        <v>1792</v>
      </c>
      <c r="G97" s="23">
        <v>66</v>
      </c>
      <c r="H97" s="23">
        <v>119</v>
      </c>
      <c r="I97" s="23">
        <v>20865</v>
      </c>
      <c r="J97" s="23">
        <v>532</v>
      </c>
      <c r="K97" s="154">
        <f t="shared" si="1"/>
        <v>26357</v>
      </c>
      <c r="L97" s="49"/>
      <c r="M97" s="23"/>
    </row>
    <row r="98" spans="1:13" s="22" customFormat="1" ht="12.75" customHeight="1">
      <c r="A98" s="20"/>
      <c r="B98" s="21" t="s">
        <v>42</v>
      </c>
      <c r="C98" s="123" t="s">
        <v>56</v>
      </c>
      <c r="D98" s="23">
        <v>1093</v>
      </c>
      <c r="E98" s="123">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3" t="s">
        <v>56</v>
      </c>
      <c r="D101" s="23">
        <v>898</v>
      </c>
      <c r="E101" s="123">
        <v>1207</v>
      </c>
      <c r="F101" s="23">
        <v>1900</v>
      </c>
      <c r="G101" s="23">
        <v>37</v>
      </c>
      <c r="H101" s="23">
        <v>76</v>
      </c>
      <c r="I101" s="23">
        <v>19241</v>
      </c>
      <c r="J101" s="23">
        <v>430</v>
      </c>
      <c r="K101" s="154">
        <f t="shared" si="1"/>
        <v>23789</v>
      </c>
      <c r="L101" s="49"/>
      <c r="M101" s="23"/>
    </row>
    <row r="102" spans="1:13" s="22" customFormat="1" ht="12.75" customHeight="1">
      <c r="A102" s="20"/>
      <c r="B102" s="21" t="s">
        <v>33</v>
      </c>
      <c r="C102" s="123" t="s">
        <v>56</v>
      </c>
      <c r="D102" s="23">
        <v>2107</v>
      </c>
      <c r="E102" s="123">
        <v>1836</v>
      </c>
      <c r="F102" s="23">
        <v>2292</v>
      </c>
      <c r="G102" s="23">
        <v>74</v>
      </c>
      <c r="H102" s="23">
        <v>121</v>
      </c>
      <c r="I102" s="23">
        <v>24047</v>
      </c>
      <c r="J102" s="23">
        <v>602</v>
      </c>
      <c r="K102" s="154">
        <f t="shared" si="1"/>
        <v>31079</v>
      </c>
      <c r="L102" s="49"/>
      <c r="M102" s="23"/>
    </row>
    <row r="103" spans="1:13" s="22" customFormat="1" ht="12.75" customHeight="1">
      <c r="A103" s="20"/>
      <c r="B103" s="21" t="s">
        <v>34</v>
      </c>
      <c r="C103" s="123" t="s">
        <v>56</v>
      </c>
      <c r="D103" s="123">
        <v>1377</v>
      </c>
      <c r="E103" s="123">
        <v>2144</v>
      </c>
      <c r="F103" s="23">
        <v>1711</v>
      </c>
      <c r="G103" s="23">
        <v>99</v>
      </c>
      <c r="H103" s="23">
        <v>132</v>
      </c>
      <c r="I103" s="23">
        <v>25109</v>
      </c>
      <c r="J103" s="23">
        <v>879</v>
      </c>
      <c r="K103" s="154">
        <f t="shared" si="1"/>
        <v>31451</v>
      </c>
      <c r="L103" s="49"/>
      <c r="M103" s="23"/>
    </row>
    <row r="104" spans="1:13" s="22" customFormat="1" ht="12.75" customHeight="1">
      <c r="A104" s="20"/>
      <c r="B104" s="21" t="s">
        <v>35</v>
      </c>
      <c r="C104" s="123" t="s">
        <v>56</v>
      </c>
      <c r="D104" s="123">
        <v>1234</v>
      </c>
      <c r="E104" s="123">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3" t="s">
        <v>56</v>
      </c>
      <c r="D105" s="123">
        <v>1675</v>
      </c>
      <c r="E105" s="123">
        <v>2621</v>
      </c>
      <c r="F105" s="23">
        <v>1748</v>
      </c>
      <c r="G105" s="23">
        <v>63</v>
      </c>
      <c r="H105" s="23">
        <v>124</v>
      </c>
      <c r="I105" s="23">
        <v>25953</v>
      </c>
      <c r="J105" s="23">
        <v>935</v>
      </c>
      <c r="K105" s="154">
        <f t="shared" si="1"/>
        <v>33119</v>
      </c>
      <c r="L105" s="49"/>
      <c r="M105" s="23"/>
    </row>
    <row r="106" spans="1:13" s="22" customFormat="1" ht="12.75" customHeight="1">
      <c r="A106" s="20"/>
      <c r="B106" s="21" t="s">
        <v>37</v>
      </c>
      <c r="C106" s="123">
        <v>1</v>
      </c>
      <c r="D106" s="123">
        <v>1078</v>
      </c>
      <c r="E106" s="123">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3" t="s">
        <v>56</v>
      </c>
      <c r="D108" s="123">
        <v>1763</v>
      </c>
      <c r="E108" s="123">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3" t="s">
        <v>56</v>
      </c>
      <c r="D116" s="123">
        <v>1044</v>
      </c>
      <c r="E116" s="123">
        <v>2726</v>
      </c>
      <c r="F116" s="23">
        <v>3233</v>
      </c>
      <c r="G116" s="23">
        <v>69</v>
      </c>
      <c r="H116" s="23">
        <v>90</v>
      </c>
      <c r="I116" s="23">
        <v>12014</v>
      </c>
      <c r="J116" s="23">
        <v>655</v>
      </c>
      <c r="K116" s="154">
        <f t="shared" si="2"/>
        <v>19831</v>
      </c>
      <c r="L116" s="49"/>
    </row>
    <row r="117" spans="1:13" s="4" customFormat="1" ht="12.75" customHeight="1">
      <c r="B117" s="21" t="s">
        <v>35</v>
      </c>
      <c r="C117" s="123" t="s">
        <v>56</v>
      </c>
      <c r="D117" s="123">
        <v>836</v>
      </c>
      <c r="E117" s="123">
        <v>2300</v>
      </c>
      <c r="F117" s="23">
        <v>2591</v>
      </c>
      <c r="G117" s="23">
        <v>64</v>
      </c>
      <c r="H117" s="23">
        <v>96</v>
      </c>
      <c r="I117" s="23">
        <v>10290</v>
      </c>
      <c r="J117" s="23">
        <v>722</v>
      </c>
      <c r="K117" s="154">
        <f t="shared" si="2"/>
        <v>16899</v>
      </c>
      <c r="L117" s="49"/>
    </row>
    <row r="118" spans="1:13" s="22" customFormat="1" ht="12.75" customHeight="1">
      <c r="B118" s="21" t="s">
        <v>36</v>
      </c>
      <c r="C118" s="123" t="s">
        <v>56</v>
      </c>
      <c r="D118" s="123">
        <v>1676</v>
      </c>
      <c r="E118" s="123">
        <v>2746</v>
      </c>
      <c r="F118" s="123">
        <v>4681</v>
      </c>
      <c r="G118" s="23">
        <v>82</v>
      </c>
      <c r="H118" s="23">
        <v>122</v>
      </c>
      <c r="I118" s="23">
        <v>15790</v>
      </c>
      <c r="J118" s="23">
        <v>961</v>
      </c>
      <c r="K118" s="154">
        <f t="shared" si="2"/>
        <v>26058</v>
      </c>
      <c r="L118" s="49"/>
      <c r="M118" s="23"/>
    </row>
    <row r="119" spans="1:13" s="22" customFormat="1" ht="12.75" customHeight="1">
      <c r="B119" s="21" t="s">
        <v>37</v>
      </c>
      <c r="C119" s="123" t="s">
        <v>56</v>
      </c>
      <c r="D119" s="123">
        <v>1298</v>
      </c>
      <c r="E119" s="123">
        <v>2977</v>
      </c>
      <c r="F119" s="123">
        <v>5409</v>
      </c>
      <c r="G119" s="23">
        <v>62</v>
      </c>
      <c r="H119" s="23">
        <v>118</v>
      </c>
      <c r="I119" s="23">
        <v>13224</v>
      </c>
      <c r="J119" s="23">
        <v>716</v>
      </c>
      <c r="K119" s="154">
        <f t="shared" si="2"/>
        <v>23804</v>
      </c>
      <c r="L119" s="49"/>
      <c r="M119" s="23"/>
    </row>
    <row r="120" spans="1:13" s="22" customFormat="1" ht="12.75" customHeight="1">
      <c r="B120" s="21" t="s">
        <v>38</v>
      </c>
      <c r="C120" s="123" t="s">
        <v>56</v>
      </c>
      <c r="D120" s="123">
        <v>2102</v>
      </c>
      <c r="E120" s="123">
        <v>4285</v>
      </c>
      <c r="F120" s="123">
        <v>5292</v>
      </c>
      <c r="G120" s="23">
        <v>60</v>
      </c>
      <c r="H120" s="23">
        <v>108</v>
      </c>
      <c r="I120" s="23">
        <v>14076</v>
      </c>
      <c r="J120" s="23">
        <v>622</v>
      </c>
      <c r="K120" s="154">
        <f t="shared" si="2"/>
        <v>26545</v>
      </c>
      <c r="L120" s="49"/>
      <c r="M120" s="23"/>
    </row>
    <row r="121" spans="1:13" s="22" customFormat="1" ht="12.75" customHeight="1">
      <c r="B121" s="21" t="s">
        <v>39</v>
      </c>
      <c r="C121" s="123" t="s">
        <v>56</v>
      </c>
      <c r="D121" s="123">
        <v>3653</v>
      </c>
      <c r="E121" s="123">
        <v>5281</v>
      </c>
      <c r="F121" s="123">
        <v>6223</v>
      </c>
      <c r="G121" s="23">
        <v>54</v>
      </c>
      <c r="H121" s="23">
        <v>131</v>
      </c>
      <c r="I121" s="23">
        <v>13856</v>
      </c>
      <c r="J121" s="23">
        <v>593</v>
      </c>
      <c r="K121" s="154">
        <f t="shared" si="2"/>
        <v>29791</v>
      </c>
      <c r="L121" s="49"/>
      <c r="M121" s="23"/>
    </row>
    <row r="122" spans="1:13" s="22" customFormat="1" ht="12.75" customHeight="1">
      <c r="B122" s="21" t="s">
        <v>40</v>
      </c>
      <c r="C122" s="123" t="s">
        <v>56</v>
      </c>
      <c r="D122" s="123">
        <v>2294</v>
      </c>
      <c r="E122" s="123">
        <v>6010</v>
      </c>
      <c r="F122" s="123">
        <v>7847</v>
      </c>
      <c r="G122" s="23">
        <v>55</v>
      </c>
      <c r="H122" s="23">
        <v>133</v>
      </c>
      <c r="I122" s="23">
        <v>12164</v>
      </c>
      <c r="J122" s="23">
        <v>534</v>
      </c>
      <c r="K122" s="154">
        <f t="shared" si="2"/>
        <v>29037</v>
      </c>
      <c r="L122" s="49"/>
      <c r="M122" s="23"/>
    </row>
    <row r="123" spans="1:13" s="22" customFormat="1" ht="12.75" customHeight="1">
      <c r="B123" s="21" t="s">
        <v>41</v>
      </c>
      <c r="C123" s="123" t="s">
        <v>56</v>
      </c>
      <c r="D123" s="123">
        <v>2722</v>
      </c>
      <c r="E123" s="123">
        <v>6265</v>
      </c>
      <c r="F123" s="123">
        <v>7559</v>
      </c>
      <c r="G123" s="23">
        <v>72</v>
      </c>
      <c r="H123" s="23">
        <v>125</v>
      </c>
      <c r="I123" s="23">
        <v>10274</v>
      </c>
      <c r="J123" s="23">
        <v>426</v>
      </c>
      <c r="K123" s="154">
        <f t="shared" si="2"/>
        <v>27443</v>
      </c>
      <c r="L123" s="49"/>
      <c r="M123" s="23"/>
    </row>
    <row r="124" spans="1:13" s="22" customFormat="1" ht="12.75" customHeight="1">
      <c r="B124" s="21" t="s">
        <v>42</v>
      </c>
      <c r="C124" s="123" t="s">
        <v>56</v>
      </c>
      <c r="D124" s="123">
        <v>6609</v>
      </c>
      <c r="E124" s="123">
        <v>7266</v>
      </c>
      <c r="F124" s="123">
        <v>10301</v>
      </c>
      <c r="G124" s="23">
        <v>42</v>
      </c>
      <c r="H124" s="23">
        <v>102</v>
      </c>
      <c r="I124" s="23">
        <v>10295</v>
      </c>
      <c r="J124" s="23">
        <v>359</v>
      </c>
      <c r="K124" s="154">
        <f t="shared" si="2"/>
        <v>34974</v>
      </c>
      <c r="L124" s="49"/>
      <c r="M124" s="23"/>
    </row>
    <row r="125" spans="1:13" s="22" customFormat="1" ht="12.75" customHeight="1">
      <c r="B125" s="21"/>
      <c r="C125" s="123"/>
      <c r="D125" s="123"/>
      <c r="E125" s="123"/>
      <c r="F125" s="123"/>
      <c r="G125" s="23"/>
      <c r="H125" s="23"/>
      <c r="I125" s="23"/>
      <c r="J125" s="23"/>
      <c r="K125" s="154"/>
      <c r="L125" s="49"/>
      <c r="M125" s="23"/>
    </row>
    <row r="126" spans="1:13" s="22" customFormat="1" ht="12.75" customHeight="1">
      <c r="A126" s="20">
        <v>2021</v>
      </c>
      <c r="B126" s="21" t="s">
        <v>31</v>
      </c>
      <c r="C126" s="123" t="s">
        <v>56</v>
      </c>
      <c r="D126" s="123">
        <v>1153</v>
      </c>
      <c r="E126" s="123">
        <v>5610</v>
      </c>
      <c r="F126" s="123">
        <v>5882</v>
      </c>
      <c r="G126" s="23">
        <v>32</v>
      </c>
      <c r="H126" s="23">
        <v>77</v>
      </c>
      <c r="I126" s="23">
        <v>8474</v>
      </c>
      <c r="J126" s="23">
        <v>248</v>
      </c>
      <c r="K126" s="154">
        <f t="shared" si="2"/>
        <v>21476</v>
      </c>
      <c r="L126" s="49"/>
      <c r="M126" s="23"/>
    </row>
    <row r="127" spans="1:13" s="22" customFormat="1" ht="12.75" customHeight="1">
      <c r="A127" s="20"/>
      <c r="B127" s="21" t="s">
        <v>32</v>
      </c>
      <c r="C127" s="123" t="s">
        <v>56</v>
      </c>
      <c r="D127" s="123">
        <v>1393</v>
      </c>
      <c r="E127" s="123">
        <v>5733</v>
      </c>
      <c r="F127" s="123">
        <v>6587</v>
      </c>
      <c r="G127" s="23">
        <v>45</v>
      </c>
      <c r="H127" s="23">
        <v>81</v>
      </c>
      <c r="I127" s="23">
        <v>9420</v>
      </c>
      <c r="J127" s="23">
        <v>327</v>
      </c>
      <c r="K127" s="154">
        <f t="shared" si="2"/>
        <v>23586</v>
      </c>
      <c r="L127" s="49"/>
      <c r="M127" s="23"/>
    </row>
    <row r="128" spans="1:13" s="22" customFormat="1" ht="12.75" customHeight="1">
      <c r="A128" s="20"/>
      <c r="B128" s="21" t="s">
        <v>33</v>
      </c>
      <c r="C128" s="123" t="s">
        <v>56</v>
      </c>
      <c r="D128" s="123">
        <v>2612</v>
      </c>
      <c r="E128" s="123">
        <v>13336</v>
      </c>
      <c r="F128" s="123">
        <v>14948</v>
      </c>
      <c r="G128" s="23">
        <v>81</v>
      </c>
      <c r="H128" s="23">
        <v>162</v>
      </c>
      <c r="I128" s="23">
        <v>17052</v>
      </c>
      <c r="J128" s="23">
        <v>532</v>
      </c>
      <c r="K128" s="154">
        <f t="shared" si="2"/>
        <v>48723</v>
      </c>
      <c r="L128" s="49"/>
      <c r="M128" s="23"/>
    </row>
    <row r="129" spans="1:13" s="22" customFormat="1" ht="12.75" customHeight="1">
      <c r="A129" s="20"/>
      <c r="B129" s="21" t="s">
        <v>34</v>
      </c>
      <c r="C129" s="123" t="s">
        <v>56</v>
      </c>
      <c r="D129" s="123">
        <v>4883</v>
      </c>
      <c r="E129" s="123">
        <v>5077</v>
      </c>
      <c r="F129" s="123">
        <v>4558</v>
      </c>
      <c r="G129" s="23">
        <v>73</v>
      </c>
      <c r="H129" s="23">
        <v>161</v>
      </c>
      <c r="I129" s="23">
        <v>7735</v>
      </c>
      <c r="J129" s="23">
        <v>646</v>
      </c>
      <c r="K129" s="154">
        <f t="shared" si="2"/>
        <v>23133</v>
      </c>
      <c r="L129" s="49"/>
      <c r="M129" s="23"/>
    </row>
    <row r="130" spans="1:13" s="22" customFormat="1" ht="12.75" customHeight="1">
      <c r="A130" s="20"/>
      <c r="B130" s="21" t="s">
        <v>35</v>
      </c>
      <c r="C130" s="123" t="s">
        <v>56</v>
      </c>
      <c r="D130" s="123">
        <v>3944</v>
      </c>
      <c r="E130" s="123">
        <v>6073</v>
      </c>
      <c r="F130" s="123">
        <v>5537</v>
      </c>
      <c r="G130" s="23">
        <v>75</v>
      </c>
      <c r="H130" s="23">
        <v>141</v>
      </c>
      <c r="I130" s="23">
        <v>9198</v>
      </c>
      <c r="J130" s="23">
        <v>745</v>
      </c>
      <c r="K130" s="154">
        <f t="shared" si="2"/>
        <v>25713</v>
      </c>
      <c r="L130" s="49"/>
      <c r="M130" s="23"/>
    </row>
    <row r="131" spans="1:13" s="22" customFormat="1" ht="12.75" customHeight="1">
      <c r="A131" s="20"/>
      <c r="B131" s="21" t="s">
        <v>36</v>
      </c>
      <c r="C131" s="123" t="s">
        <v>56</v>
      </c>
      <c r="D131" s="123">
        <v>8694</v>
      </c>
      <c r="E131" s="123">
        <v>8093</v>
      </c>
      <c r="F131" s="123">
        <v>9127</v>
      </c>
      <c r="G131" s="23">
        <v>67</v>
      </c>
      <c r="H131" s="23">
        <v>181</v>
      </c>
      <c r="I131" s="23">
        <v>10635</v>
      </c>
      <c r="J131" s="23">
        <v>841</v>
      </c>
      <c r="K131" s="154">
        <f t="shared" si="2"/>
        <v>37638</v>
      </c>
      <c r="L131" s="49"/>
      <c r="M131" s="23"/>
    </row>
    <row r="132" spans="1:13" s="22" customFormat="1" ht="12.75" customHeight="1">
      <c r="A132" s="20"/>
      <c r="B132" s="21" t="s">
        <v>37</v>
      </c>
      <c r="C132" s="123" t="s">
        <v>56</v>
      </c>
      <c r="D132" s="123">
        <v>2550</v>
      </c>
      <c r="E132" s="123">
        <v>4268</v>
      </c>
      <c r="F132" s="123">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3">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3"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3"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3">
        <v>1</v>
      </c>
      <c r="D137" s="123">
        <v>10071</v>
      </c>
      <c r="E137" s="123">
        <v>5316</v>
      </c>
      <c r="F137" s="23">
        <v>6681</v>
      </c>
      <c r="G137" s="23">
        <v>49</v>
      </c>
      <c r="H137" s="23">
        <v>90</v>
      </c>
      <c r="I137" s="23">
        <v>5758</v>
      </c>
      <c r="J137" s="23">
        <v>289</v>
      </c>
      <c r="K137" s="154">
        <f t="shared" si="2"/>
        <v>28255</v>
      </c>
      <c r="L137" s="49"/>
      <c r="M137" s="23"/>
    </row>
    <row r="138" spans="1:13" ht="12.75" customHeight="1">
      <c r="A138"/>
      <c r="B138" s="21"/>
      <c r="C138" s="123"/>
      <c r="D138" s="123"/>
      <c r="E138" s="123"/>
      <c r="F138" s="23"/>
      <c r="G138" s="23"/>
      <c r="H138" s="23"/>
      <c r="I138" s="23"/>
      <c r="J138" s="23"/>
      <c r="K138" s="154"/>
      <c r="L138" s="49"/>
      <c r="M138" s="23"/>
    </row>
    <row r="139" spans="1:13" ht="12.75" customHeight="1">
      <c r="A139" s="20">
        <v>2022</v>
      </c>
      <c r="B139" s="21" t="s">
        <v>31</v>
      </c>
      <c r="C139" s="123" t="s">
        <v>56</v>
      </c>
      <c r="D139" s="123">
        <v>5218</v>
      </c>
      <c r="E139" s="123">
        <v>4608</v>
      </c>
      <c r="F139" s="23">
        <v>5371</v>
      </c>
      <c r="G139" s="23">
        <v>48</v>
      </c>
      <c r="H139" s="23">
        <v>96</v>
      </c>
      <c r="I139" s="23">
        <v>4978</v>
      </c>
      <c r="J139" s="23">
        <v>208</v>
      </c>
      <c r="K139" s="154">
        <v>20527</v>
      </c>
      <c r="L139" s="49"/>
      <c r="M139" s="23"/>
    </row>
    <row r="140" spans="1:13" ht="12.75" customHeight="1">
      <c r="A140" s="20"/>
      <c r="B140" s="21" t="s">
        <v>32</v>
      </c>
      <c r="C140" s="123" t="s">
        <v>56</v>
      </c>
      <c r="D140" s="123">
        <v>5484</v>
      </c>
      <c r="E140" s="123">
        <v>5025</v>
      </c>
      <c r="F140" s="23">
        <v>5498</v>
      </c>
      <c r="G140" s="23">
        <v>52</v>
      </c>
      <c r="H140" s="23">
        <v>100</v>
      </c>
      <c r="I140" s="23">
        <v>5479</v>
      </c>
      <c r="J140" s="23">
        <v>279</v>
      </c>
      <c r="K140" s="154">
        <v>21917</v>
      </c>
      <c r="L140" s="49"/>
      <c r="M140" s="23"/>
    </row>
    <row r="141" spans="1:13" ht="12.75" customHeight="1">
      <c r="A141" s="20"/>
      <c r="B141" s="21" t="s">
        <v>33</v>
      </c>
      <c r="C141" s="123" t="s">
        <v>56</v>
      </c>
      <c r="D141" s="123">
        <v>9238</v>
      </c>
      <c r="E141" s="123">
        <v>6053</v>
      </c>
      <c r="F141" s="23">
        <v>6816</v>
      </c>
      <c r="G141" s="23">
        <v>68</v>
      </c>
      <c r="H141" s="23">
        <v>124</v>
      </c>
      <c r="I141" s="23">
        <v>7072</v>
      </c>
      <c r="J141" s="23">
        <v>522</v>
      </c>
      <c r="K141" s="154">
        <v>29893</v>
      </c>
      <c r="L141" s="49"/>
      <c r="M141" s="23"/>
    </row>
    <row r="142" spans="1:13" ht="12.75" customHeight="1">
      <c r="A142" s="20"/>
      <c r="B142" s="21" t="s">
        <v>34</v>
      </c>
      <c r="C142" s="123"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3"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3"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3"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3"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3"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3"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7"/>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7"/>
    </row>
    <row r="152" spans="1:27" ht="12.75" customHeight="1">
      <c r="A152" s="20">
        <v>2023</v>
      </c>
      <c r="B152" s="21" t="s">
        <v>31</v>
      </c>
      <c r="C152" s="123" t="s">
        <v>56</v>
      </c>
      <c r="D152" s="74">
        <v>4308</v>
      </c>
      <c r="E152" s="74">
        <v>3404</v>
      </c>
      <c r="F152" s="74">
        <v>3463</v>
      </c>
      <c r="G152" s="74">
        <v>53</v>
      </c>
      <c r="H152" s="23">
        <v>83</v>
      </c>
      <c r="I152" s="23">
        <v>3751</v>
      </c>
      <c r="J152" s="23">
        <v>220</v>
      </c>
      <c r="K152" s="154">
        <f>SUM(C152:J152)</f>
        <v>15282</v>
      </c>
      <c r="M152" s="23"/>
      <c r="N152" s="23"/>
      <c r="O152" s="23"/>
      <c r="P152" s="23"/>
      <c r="Q152" s="23"/>
      <c r="R152" s="23"/>
      <c r="S152" s="23"/>
      <c r="T152" s="23"/>
      <c r="U152" s="23"/>
      <c r="V152" s="23"/>
      <c r="W152" s="23"/>
      <c r="X152" s="23"/>
      <c r="Y152" s="23"/>
      <c r="AA152" s="97"/>
    </row>
    <row r="153" spans="1:27" s="4" customFormat="1" ht="12.75" customHeight="1">
      <c r="A153" s="42"/>
      <c r="B153" s="25"/>
      <c r="C153" s="26"/>
      <c r="D153" s="26"/>
      <c r="E153" s="26"/>
      <c r="F153" s="26"/>
      <c r="G153" s="26"/>
      <c r="H153" s="26"/>
      <c r="I153" s="26"/>
      <c r="J153" s="26"/>
      <c r="K153" s="152"/>
      <c r="L153" s="23"/>
    </row>
    <row r="154" spans="1:27" ht="12" customHeight="1">
      <c r="C154" s="28"/>
      <c r="D154" s="28"/>
      <c r="E154" s="28"/>
      <c r="F154" s="28"/>
      <c r="G154" s="28"/>
      <c r="H154" s="28"/>
      <c r="I154" s="28"/>
      <c r="J154" s="28"/>
      <c r="K154" s="69"/>
    </row>
    <row r="155" spans="1:27" ht="12" customHeight="1">
      <c r="B155" s="21"/>
      <c r="C155" s="23"/>
      <c r="D155" s="23"/>
      <c r="E155" s="23"/>
      <c r="F155" s="23"/>
      <c r="G155" s="23"/>
      <c r="H155" s="23"/>
      <c r="I155" s="23"/>
      <c r="J155" s="23"/>
      <c r="K155" s="154"/>
    </row>
    <row r="156" spans="1:27" ht="12" customHeight="1">
      <c r="B156" s="21"/>
      <c r="C156" s="74"/>
      <c r="D156" s="74"/>
      <c r="E156" s="74"/>
      <c r="F156" s="23"/>
      <c r="G156" s="23"/>
      <c r="H156" s="23"/>
      <c r="I156" s="23"/>
      <c r="J156" s="23"/>
      <c r="K156" s="154"/>
    </row>
    <row r="157" spans="1:27" ht="12" customHeight="1">
      <c r="C157" s="28"/>
      <c r="D157" s="28"/>
      <c r="E157" s="28"/>
      <c r="F157" s="28"/>
      <c r="G157" s="28"/>
      <c r="H157" s="28"/>
      <c r="I157" s="28"/>
      <c r="J157" s="28"/>
      <c r="K157" s="69"/>
    </row>
    <row r="158" spans="1:27" ht="12" customHeight="1">
      <c r="C158" s="28"/>
      <c r="D158" s="28"/>
      <c r="E158" s="28"/>
      <c r="F158" s="28"/>
      <c r="G158" s="28"/>
      <c r="H158" s="28"/>
      <c r="I158" s="28"/>
      <c r="J158" s="28"/>
      <c r="K158" s="69"/>
    </row>
    <row r="159" spans="1:27" ht="12" customHeight="1">
      <c r="C159" s="28"/>
      <c r="D159" s="28"/>
      <c r="E159" s="28"/>
      <c r="F159" s="28"/>
      <c r="G159" s="28"/>
      <c r="H159" s="28"/>
      <c r="I159" s="28"/>
      <c r="J159" s="28"/>
      <c r="K159" s="69"/>
    </row>
    <row r="160" spans="1:27" ht="12" customHeight="1">
      <c r="C160" s="28"/>
      <c r="D160" s="28"/>
      <c r="E160" s="28"/>
      <c r="F160" s="28"/>
      <c r="G160" s="28"/>
      <c r="H160" s="28"/>
      <c r="I160" s="28"/>
      <c r="J160" s="28"/>
      <c r="K160" s="69"/>
    </row>
    <row r="161" spans="3:11" ht="12" customHeight="1">
      <c r="C161" s="28"/>
      <c r="D161" s="28"/>
      <c r="E161" s="28"/>
      <c r="F161" s="28"/>
      <c r="G161" s="28"/>
      <c r="H161" s="28"/>
      <c r="I161" s="28"/>
      <c r="J161" s="28"/>
      <c r="K161" s="69"/>
    </row>
    <row r="162" spans="3:11" ht="12" customHeight="1">
      <c r="C162" s="28"/>
      <c r="D162" s="28"/>
      <c r="E162" s="28"/>
      <c r="F162" s="28"/>
      <c r="G162" s="28"/>
      <c r="H162" s="28"/>
      <c r="I162" s="28"/>
      <c r="J162" s="28"/>
      <c r="K162" s="69"/>
    </row>
    <row r="163" spans="3:11" ht="12" customHeight="1">
      <c r="C163" s="28"/>
      <c r="D163" s="28"/>
      <c r="E163" s="28"/>
      <c r="F163" s="28"/>
      <c r="G163" s="28"/>
      <c r="H163" s="28"/>
      <c r="I163" s="28"/>
      <c r="J163" s="28"/>
      <c r="K163"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3"/>
  <sheetViews>
    <sheetView zoomScaleNormal="100" zoomScaleSheetLayoutView="100" workbookViewId="0">
      <pane ySplit="7" topLeftCell="A186"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481</v>
      </c>
      <c r="B1" s="2"/>
      <c r="C1" s="2"/>
      <c r="D1" s="2"/>
      <c r="E1" s="2"/>
      <c r="F1" s="2"/>
      <c r="G1" s="2"/>
      <c r="H1" s="2"/>
      <c r="I1" s="2"/>
      <c r="J1" s="2"/>
      <c r="K1" s="2"/>
    </row>
    <row r="2" spans="1:13" s="30" customFormat="1" ht="13.2">
      <c r="A2" s="117" t="s">
        <v>482</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99"/>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99"/>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7"/>
      <c r="S198" s="97"/>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7"/>
      <c r="S199" s="97"/>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1"/>
      <c r="S200" s="97"/>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1"/>
      <c r="S201" s="97"/>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1"/>
      <c r="S202" s="97"/>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1"/>
      <c r="S203" s="97"/>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1"/>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1"/>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1"/>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1"/>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1"/>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1"/>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1"/>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1"/>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1"/>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1"/>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1"/>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1"/>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1"/>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1"/>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1"/>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1"/>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1"/>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1"/>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1"/>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1"/>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1"/>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1"/>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1"/>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1"/>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7"/>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7"/>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7"/>
    </row>
    <row r="231" spans="1:27" s="4" customFormat="1" ht="12.75" customHeight="1">
      <c r="A231" s="42"/>
      <c r="B231" s="25"/>
      <c r="C231" s="26"/>
      <c r="D231" s="26"/>
      <c r="E231" s="26"/>
      <c r="F231" s="26"/>
      <c r="G231" s="26"/>
      <c r="H231" s="26"/>
      <c r="I231" s="26"/>
      <c r="J231" s="26"/>
      <c r="K231" s="26"/>
      <c r="L231" s="26"/>
      <c r="N231" s="63"/>
    </row>
    <row r="232" spans="1:27" ht="12" customHeight="1">
      <c r="A232" s="10"/>
      <c r="B232" s="21"/>
    </row>
    <row r="233" spans="1:27" ht="12" customHeight="1">
      <c r="A233"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69"/>
  <sheetViews>
    <sheetView zoomScaleNormal="100" zoomScaleSheetLayoutView="100" workbookViewId="0">
      <pane ySplit="6" topLeftCell="A106" activePane="bottomLeft" state="frozen"/>
      <selection activeCell="R236" sqref="R23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483</v>
      </c>
      <c r="B1" s="2"/>
      <c r="C1" s="2"/>
      <c r="D1" s="2"/>
      <c r="E1" s="2"/>
      <c r="F1" s="2"/>
      <c r="G1" s="2"/>
      <c r="H1" s="2"/>
      <c r="I1" s="68"/>
      <c r="J1" s="69"/>
      <c r="K1"/>
      <c r="L1"/>
      <c r="M1"/>
      <c r="N1"/>
      <c r="O1"/>
      <c r="P1"/>
      <c r="Q1"/>
      <c r="R1"/>
      <c r="S1"/>
      <c r="T1"/>
      <c r="U1"/>
      <c r="V1"/>
      <c r="W1"/>
      <c r="X1"/>
      <c r="Y1"/>
      <c r="Z1"/>
      <c r="AA1"/>
      <c r="AB1"/>
      <c r="AC1"/>
    </row>
    <row r="2" spans="1:29" s="29" customFormat="1" ht="13.2">
      <c r="A2" s="118" t="s">
        <v>497</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3">
        <v>1</v>
      </c>
      <c r="D87" s="23">
        <v>51</v>
      </c>
      <c r="E87" s="123"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3">
        <v>1</v>
      </c>
      <c r="D88" s="23">
        <v>51</v>
      </c>
      <c r="E88" s="123"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3">
        <v>2</v>
      </c>
      <c r="D89" s="23">
        <v>36</v>
      </c>
      <c r="E89" s="123"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3">
        <v>3</v>
      </c>
      <c r="D90" s="23">
        <v>25</v>
      </c>
      <c r="E90" s="123">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3">
        <v>2</v>
      </c>
      <c r="D91" s="23">
        <v>87</v>
      </c>
      <c r="E91" s="123"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3" t="s">
        <v>56</v>
      </c>
      <c r="D92" s="23">
        <v>111</v>
      </c>
      <c r="E92" s="123"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3" t="s">
        <v>56</v>
      </c>
      <c r="D93" s="23">
        <v>107</v>
      </c>
      <c r="E93" s="123"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3" t="s">
        <v>56</v>
      </c>
      <c r="D94" s="23">
        <v>72</v>
      </c>
      <c r="E94" s="123"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3">
        <v>2</v>
      </c>
      <c r="D95" s="23">
        <v>95</v>
      </c>
      <c r="E95" s="123"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3" t="s">
        <v>56</v>
      </c>
      <c r="D96" s="23">
        <v>74</v>
      </c>
      <c r="E96" s="123"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3">
        <v>2</v>
      </c>
      <c r="D100" s="23">
        <v>144</v>
      </c>
      <c r="E100" s="123">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3" t="s">
        <v>56</v>
      </c>
      <c r="D101" s="123">
        <v>160</v>
      </c>
      <c r="E101" s="123"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3">
        <v>2</v>
      </c>
      <c r="D102" s="123">
        <v>145</v>
      </c>
      <c r="E102" s="123"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3">
        <v>1</v>
      </c>
      <c r="D103" s="123">
        <v>153</v>
      </c>
      <c r="E103" s="123">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3">
        <v>2</v>
      </c>
      <c r="D104" s="123">
        <v>59</v>
      </c>
      <c r="E104" s="123"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4"/>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5">
        <v>1</v>
      </c>
      <c r="D106" s="95">
        <v>67</v>
      </c>
      <c r="E106" s="95">
        <v>1</v>
      </c>
      <c r="F106" s="95">
        <v>3</v>
      </c>
      <c r="G106" s="95">
        <v>24</v>
      </c>
      <c r="H106" s="23">
        <v>4259</v>
      </c>
      <c r="I106" s="95">
        <v>105</v>
      </c>
      <c r="J106" s="154">
        <f t="shared" si="1"/>
        <v>4460</v>
      </c>
      <c r="K106"/>
      <c r="L106"/>
      <c r="M106"/>
      <c r="N106"/>
      <c r="O106"/>
      <c r="P106"/>
      <c r="Q106"/>
      <c r="R106"/>
      <c r="S106"/>
      <c r="T106"/>
      <c r="U106"/>
      <c r="V106"/>
      <c r="W106"/>
      <c r="X106"/>
      <c r="Y106"/>
      <c r="Z106"/>
      <c r="AA106"/>
      <c r="AB106"/>
      <c r="AC106"/>
    </row>
    <row r="107" spans="1:35" ht="12.75" customHeight="1">
      <c r="B107" s="21" t="s">
        <v>40</v>
      </c>
      <c r="C107" s="95" t="s">
        <v>56</v>
      </c>
      <c r="D107" s="95">
        <v>156</v>
      </c>
      <c r="E107" s="95">
        <v>2</v>
      </c>
      <c r="F107" s="95">
        <v>3</v>
      </c>
      <c r="G107" s="95">
        <v>18</v>
      </c>
      <c r="H107" s="23">
        <v>4394</v>
      </c>
      <c r="I107" s="23">
        <v>96</v>
      </c>
      <c r="J107" s="154">
        <f t="shared" si="1"/>
        <v>4669</v>
      </c>
    </row>
    <row r="108" spans="1:35" ht="12.75" customHeight="1">
      <c r="B108" s="21" t="s">
        <v>41</v>
      </c>
      <c r="C108" s="95">
        <v>5</v>
      </c>
      <c r="D108" s="95">
        <v>70</v>
      </c>
      <c r="E108" s="95">
        <v>12</v>
      </c>
      <c r="F108" s="95">
        <v>2</v>
      </c>
      <c r="G108" s="95">
        <v>29</v>
      </c>
      <c r="H108" s="23">
        <v>4751</v>
      </c>
      <c r="I108" s="95">
        <v>76</v>
      </c>
      <c r="J108" s="154">
        <v>4945</v>
      </c>
    </row>
    <row r="109" spans="1:35" ht="12.75" customHeight="1">
      <c r="B109" s="21" t="s">
        <v>42</v>
      </c>
      <c r="C109" s="95" t="s">
        <v>56</v>
      </c>
      <c r="D109" s="95">
        <v>74</v>
      </c>
      <c r="E109" s="95">
        <v>4</v>
      </c>
      <c r="F109" s="95">
        <v>4</v>
      </c>
      <c r="G109" s="95">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5" t="s">
        <v>56</v>
      </c>
      <c r="D111" s="95">
        <v>80</v>
      </c>
      <c r="E111" s="95">
        <v>1</v>
      </c>
      <c r="F111" s="95">
        <v>6</v>
      </c>
      <c r="G111" s="95">
        <v>21</v>
      </c>
      <c r="H111" s="23">
        <v>2186</v>
      </c>
      <c r="I111" s="23">
        <v>65</v>
      </c>
      <c r="J111" s="154">
        <f>SUM(C111:I111)</f>
        <v>2359</v>
      </c>
    </row>
    <row r="112" spans="1:35" ht="12.75" customHeight="1">
      <c r="B112" s="21" t="s">
        <v>32</v>
      </c>
      <c r="C112" s="95" t="s">
        <v>56</v>
      </c>
      <c r="D112" s="95">
        <v>109</v>
      </c>
      <c r="E112" s="95" t="s">
        <v>56</v>
      </c>
      <c r="F112" s="95">
        <v>6</v>
      </c>
      <c r="G112" s="95">
        <v>18</v>
      </c>
      <c r="H112" s="23">
        <v>2385</v>
      </c>
      <c r="I112" s="23">
        <v>69</v>
      </c>
      <c r="J112" s="154">
        <v>2587</v>
      </c>
      <c r="K112" s="95"/>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3">
        <v>1</v>
      </c>
      <c r="D114" s="123">
        <v>85</v>
      </c>
      <c r="E114" s="123"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3" t="s">
        <v>56</v>
      </c>
      <c r="D115" s="123">
        <v>78</v>
      </c>
      <c r="E115" s="123"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3">
        <v>2</v>
      </c>
      <c r="D116" s="123">
        <v>109</v>
      </c>
      <c r="E116" s="123" t="s">
        <v>56</v>
      </c>
      <c r="F116" s="123">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3">
        <v>2</v>
      </c>
      <c r="D117" s="123">
        <v>61</v>
      </c>
      <c r="E117" s="123">
        <v>2</v>
      </c>
      <c r="F117" s="123">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99"/>
      <c r="AB117"/>
      <c r="AC117"/>
      <c r="AD117"/>
      <c r="AE117"/>
      <c r="AF117"/>
      <c r="AG117"/>
      <c r="AH117"/>
      <c r="AI117"/>
    </row>
    <row r="118" spans="1:35" s="22" customFormat="1" ht="12.75" customHeight="1">
      <c r="B118" s="21" t="s">
        <v>38</v>
      </c>
      <c r="C118" s="123" t="s">
        <v>56</v>
      </c>
      <c r="D118" s="123">
        <v>129</v>
      </c>
      <c r="E118" s="123">
        <v>5</v>
      </c>
      <c r="F118" s="123">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99"/>
      <c r="AB118"/>
      <c r="AC118"/>
      <c r="AD118"/>
      <c r="AE118"/>
      <c r="AF118"/>
      <c r="AG118"/>
      <c r="AH118"/>
      <c r="AI118"/>
    </row>
    <row r="119" spans="1:35" s="22" customFormat="1" ht="12.75" customHeight="1">
      <c r="B119" s="21" t="s">
        <v>39</v>
      </c>
      <c r="C119" s="123">
        <v>1</v>
      </c>
      <c r="D119" s="123">
        <v>145</v>
      </c>
      <c r="E119" s="123">
        <v>2</v>
      </c>
      <c r="F119" s="123">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7"/>
      <c r="AB119" s="97"/>
      <c r="AC119"/>
      <c r="AD119"/>
      <c r="AE119"/>
      <c r="AF119"/>
      <c r="AG119"/>
      <c r="AH119"/>
      <c r="AI119"/>
    </row>
    <row r="120" spans="1:35" s="22" customFormat="1" ht="12.75" customHeight="1">
      <c r="B120" s="21" t="s">
        <v>40</v>
      </c>
      <c r="C120" s="123">
        <v>1</v>
      </c>
      <c r="D120" s="123">
        <v>109</v>
      </c>
      <c r="E120" s="123">
        <v>1</v>
      </c>
      <c r="F120" s="123">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7"/>
      <c r="AB120" s="97"/>
      <c r="AC120"/>
      <c r="AD120"/>
      <c r="AE120"/>
      <c r="AF120"/>
      <c r="AG120"/>
      <c r="AH120"/>
      <c r="AI120"/>
    </row>
    <row r="121" spans="1:35" s="22" customFormat="1" ht="12.75" customHeight="1">
      <c r="B121" s="21" t="s">
        <v>41</v>
      </c>
      <c r="C121" s="123">
        <v>1</v>
      </c>
      <c r="D121" s="123">
        <v>146</v>
      </c>
      <c r="E121" s="123">
        <v>1</v>
      </c>
      <c r="F121" s="123">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1"/>
      <c r="AB121" s="97"/>
      <c r="AC121"/>
      <c r="AD121"/>
      <c r="AE121"/>
      <c r="AF121"/>
      <c r="AG121"/>
      <c r="AH121"/>
      <c r="AI121"/>
    </row>
    <row r="122" spans="1:35" s="22" customFormat="1" ht="12.75" customHeight="1">
      <c r="B122" s="21" t="s">
        <v>42</v>
      </c>
      <c r="C122" s="123">
        <v>3</v>
      </c>
      <c r="D122" s="123">
        <v>828</v>
      </c>
      <c r="E122" s="123" t="s">
        <v>56</v>
      </c>
      <c r="F122" s="123">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1"/>
      <c r="AB122" s="97"/>
      <c r="AC122"/>
      <c r="AD122"/>
      <c r="AE122"/>
      <c r="AF122"/>
      <c r="AG122"/>
      <c r="AH122"/>
      <c r="AI122"/>
    </row>
    <row r="123" spans="1:35" s="22" customFormat="1" ht="12.75" customHeight="1">
      <c r="B123" s="21"/>
      <c r="C123" s="123"/>
      <c r="D123" s="123"/>
      <c r="E123" s="123"/>
      <c r="F123" s="123"/>
      <c r="G123" s="23"/>
      <c r="H123" s="23"/>
      <c r="I123" s="23"/>
      <c r="J123" s="154"/>
      <c r="K123" s="23"/>
      <c r="L123" s="23"/>
      <c r="M123" s="23"/>
      <c r="N123" s="23"/>
      <c r="O123" s="23"/>
      <c r="P123" s="23"/>
      <c r="Q123" s="23"/>
      <c r="R123" s="23"/>
      <c r="S123" s="23"/>
      <c r="T123" s="23"/>
      <c r="U123" s="23"/>
      <c r="V123" s="23"/>
      <c r="W123" s="23"/>
      <c r="X123" s="23"/>
      <c r="Y123" s="23"/>
      <c r="Z123" s="23"/>
      <c r="AA123" s="101"/>
      <c r="AB123" s="97"/>
      <c r="AC123"/>
      <c r="AD123"/>
      <c r="AE123"/>
      <c r="AF123"/>
      <c r="AG123"/>
      <c r="AH123"/>
      <c r="AI123"/>
    </row>
    <row r="124" spans="1:35" s="22" customFormat="1" ht="12.75" customHeight="1">
      <c r="A124" s="20">
        <v>2021</v>
      </c>
      <c r="B124" s="21" t="s">
        <v>31</v>
      </c>
      <c r="C124" s="123">
        <v>2</v>
      </c>
      <c r="D124" s="123">
        <v>107</v>
      </c>
      <c r="E124" s="123">
        <v>1</v>
      </c>
      <c r="F124" s="123">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1"/>
      <c r="AB124" s="97"/>
      <c r="AC124"/>
      <c r="AD124"/>
      <c r="AE124"/>
      <c r="AF124"/>
      <c r="AG124"/>
      <c r="AH124"/>
      <c r="AI124"/>
    </row>
    <row r="125" spans="1:35" s="22" customFormat="1" ht="12.75" customHeight="1">
      <c r="A125" s="20"/>
      <c r="B125" s="21" t="s">
        <v>32</v>
      </c>
      <c r="C125" s="123">
        <v>1</v>
      </c>
      <c r="D125" s="123">
        <v>135</v>
      </c>
      <c r="E125" s="123">
        <v>3</v>
      </c>
      <c r="F125" s="123">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1"/>
      <c r="AB125"/>
      <c r="AC125"/>
      <c r="AD125"/>
      <c r="AE125"/>
      <c r="AF125"/>
      <c r="AG125"/>
      <c r="AH125"/>
      <c r="AI125"/>
    </row>
    <row r="126" spans="1:35" s="22" customFormat="1" ht="12.75" customHeight="1">
      <c r="A126" s="20"/>
      <c r="B126" s="21" t="s">
        <v>33</v>
      </c>
      <c r="C126" s="123" t="s">
        <v>56</v>
      </c>
      <c r="D126" s="123">
        <v>106</v>
      </c>
      <c r="E126" s="123">
        <v>7</v>
      </c>
      <c r="F126" s="123">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1"/>
      <c r="AB126"/>
      <c r="AC126"/>
      <c r="AD126"/>
      <c r="AE126"/>
      <c r="AF126"/>
      <c r="AG126"/>
      <c r="AH126"/>
      <c r="AI126"/>
    </row>
    <row r="127" spans="1:35" s="22" customFormat="1" ht="12.75" customHeight="1">
      <c r="A127" s="20"/>
      <c r="B127" s="21" t="s">
        <v>34</v>
      </c>
      <c r="C127" s="123">
        <v>2</v>
      </c>
      <c r="D127" s="123">
        <v>356</v>
      </c>
      <c r="E127" s="123">
        <v>2</v>
      </c>
      <c r="F127" s="123">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1"/>
      <c r="AB127"/>
      <c r="AC127"/>
      <c r="AD127"/>
      <c r="AE127"/>
      <c r="AF127"/>
      <c r="AG127"/>
      <c r="AH127"/>
      <c r="AI127"/>
    </row>
    <row r="128" spans="1:35" s="22" customFormat="1" ht="12.75" customHeight="1">
      <c r="A128" s="20"/>
      <c r="B128" s="21" t="s">
        <v>35</v>
      </c>
      <c r="C128" s="123">
        <v>1</v>
      </c>
      <c r="D128" s="123">
        <v>199</v>
      </c>
      <c r="E128" s="123">
        <v>7</v>
      </c>
      <c r="F128" s="123">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1"/>
      <c r="AB128"/>
      <c r="AC128"/>
      <c r="AD128"/>
      <c r="AE128"/>
      <c r="AF128"/>
      <c r="AG128"/>
      <c r="AH128"/>
      <c r="AI128"/>
    </row>
    <row r="129" spans="1:35" s="22" customFormat="1" ht="12.75" customHeight="1">
      <c r="A129" s="20"/>
      <c r="B129" s="21" t="s">
        <v>36</v>
      </c>
      <c r="C129" s="123" t="s">
        <v>56</v>
      </c>
      <c r="D129" s="123">
        <v>230</v>
      </c>
      <c r="E129" s="123">
        <v>7</v>
      </c>
      <c r="F129" s="123">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1"/>
      <c r="AB129"/>
      <c r="AC129"/>
      <c r="AD129"/>
      <c r="AE129"/>
      <c r="AF129"/>
      <c r="AG129"/>
      <c r="AH129"/>
      <c r="AI129"/>
    </row>
    <row r="130" spans="1:35" s="22" customFormat="1" ht="12.75" customHeight="1">
      <c r="A130" s="20"/>
      <c r="B130" s="21" t="s">
        <v>37</v>
      </c>
      <c r="C130" s="123" t="s">
        <v>56</v>
      </c>
      <c r="D130" s="123">
        <v>114</v>
      </c>
      <c r="E130" s="123">
        <v>16</v>
      </c>
      <c r="F130" s="123">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1"/>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1"/>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1"/>
      <c r="AB132"/>
      <c r="AC132"/>
      <c r="AD132"/>
      <c r="AE132"/>
      <c r="AF132"/>
      <c r="AG132"/>
      <c r="AH132"/>
      <c r="AI132"/>
    </row>
    <row r="133" spans="1:35" s="22" customFormat="1" ht="12.75" customHeight="1">
      <c r="A133" s="20"/>
      <c r="B133" s="21" t="s">
        <v>40</v>
      </c>
      <c r="C133" s="123"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1"/>
      <c r="AB133"/>
      <c r="AC133"/>
      <c r="AD133"/>
      <c r="AE133"/>
      <c r="AF133"/>
      <c r="AG133"/>
      <c r="AH133"/>
      <c r="AI133"/>
    </row>
    <row r="134" spans="1:35" s="22" customFormat="1" ht="12.75" customHeight="1">
      <c r="A134" s="20"/>
      <c r="B134" s="21" t="s">
        <v>41</v>
      </c>
      <c r="C134" s="123"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1"/>
      <c r="AB134"/>
      <c r="AC134"/>
      <c r="AD134"/>
      <c r="AE134"/>
      <c r="AF134"/>
      <c r="AG134"/>
      <c r="AH134"/>
      <c r="AI134"/>
    </row>
    <row r="135" spans="1:35" s="22" customFormat="1" ht="12.75" customHeight="1">
      <c r="A135" s="20"/>
      <c r="B135" s="21" t="s">
        <v>42</v>
      </c>
      <c r="C135" s="123" t="s">
        <v>56</v>
      </c>
      <c r="D135" s="123">
        <v>444</v>
      </c>
      <c r="E135" s="123">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1"/>
      <c r="AB135"/>
      <c r="AC135"/>
      <c r="AD135"/>
      <c r="AE135"/>
      <c r="AF135"/>
      <c r="AG135"/>
      <c r="AH135"/>
      <c r="AI135"/>
    </row>
    <row r="136" spans="1:35" s="22" customFormat="1" ht="12.75" customHeight="1">
      <c r="A136" s="20"/>
      <c r="B136" s="21"/>
      <c r="C136" s="123"/>
      <c r="D136" s="123"/>
      <c r="E136" s="123"/>
      <c r="F136" s="28"/>
      <c r="G136" s="23"/>
      <c r="H136" s="23"/>
      <c r="I136" s="23"/>
      <c r="J136" s="154"/>
      <c r="K136" s="23"/>
      <c r="L136" s="23"/>
      <c r="M136" s="23"/>
      <c r="N136" s="23"/>
      <c r="O136" s="23"/>
      <c r="P136" s="23"/>
      <c r="Q136" s="23"/>
      <c r="R136" s="23"/>
      <c r="S136" s="23"/>
      <c r="T136" s="23"/>
      <c r="U136" s="23"/>
      <c r="V136" s="23"/>
      <c r="W136" s="23"/>
      <c r="X136" s="23"/>
      <c r="Y136" s="23"/>
      <c r="Z136" s="23"/>
      <c r="AA136" s="101"/>
      <c r="AB136"/>
      <c r="AC136"/>
      <c r="AD136"/>
      <c r="AE136"/>
      <c r="AF136"/>
      <c r="AG136"/>
      <c r="AH136"/>
      <c r="AI136"/>
    </row>
    <row r="137" spans="1:35" s="22" customFormat="1" ht="12.75" customHeight="1">
      <c r="A137" s="20">
        <v>2022</v>
      </c>
      <c r="B137" s="21" t="s">
        <v>31</v>
      </c>
      <c r="C137" s="123" t="s">
        <v>56</v>
      </c>
      <c r="D137" s="123">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1"/>
      <c r="AB137"/>
      <c r="AC137"/>
      <c r="AD137"/>
      <c r="AE137"/>
      <c r="AF137"/>
      <c r="AG137"/>
      <c r="AH137"/>
      <c r="AI137"/>
    </row>
    <row r="138" spans="1:35" s="22" customFormat="1" ht="12.75" customHeight="1">
      <c r="A138" s="20"/>
      <c r="B138" s="21" t="s">
        <v>32</v>
      </c>
      <c r="C138" s="123" t="s">
        <v>56</v>
      </c>
      <c r="D138" s="123">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1"/>
      <c r="AB138"/>
      <c r="AC138"/>
      <c r="AD138"/>
      <c r="AE138"/>
      <c r="AF138"/>
      <c r="AG138"/>
      <c r="AH138"/>
      <c r="AI138"/>
    </row>
    <row r="139" spans="1:35" s="22" customFormat="1" ht="12.75" customHeight="1">
      <c r="A139" s="20"/>
      <c r="B139" s="21" t="s">
        <v>33</v>
      </c>
      <c r="C139" s="123" t="s">
        <v>56</v>
      </c>
      <c r="D139" s="123">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1"/>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1"/>
      <c r="AB140"/>
      <c r="AC140"/>
      <c r="AD140"/>
      <c r="AE140"/>
      <c r="AF140"/>
      <c r="AG140"/>
      <c r="AH140"/>
      <c r="AI140"/>
    </row>
    <row r="141" spans="1:35" s="22" customFormat="1" ht="12.75" customHeight="1">
      <c r="A141" s="20"/>
      <c r="B141" s="21" t="s">
        <v>35</v>
      </c>
      <c r="C141" s="74">
        <v>1</v>
      </c>
      <c r="D141" s="74">
        <v>286</v>
      </c>
      <c r="E141" s="123"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1"/>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1"/>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1"/>
      <c r="AB143"/>
      <c r="AC143"/>
      <c r="AD143"/>
      <c r="AE143"/>
      <c r="AF143"/>
      <c r="AG143"/>
      <c r="AH143"/>
      <c r="AI143"/>
    </row>
    <row r="144" spans="1:35" s="22" customFormat="1" ht="12.75" customHeight="1">
      <c r="A144" s="20"/>
      <c r="B144" s="21" t="s">
        <v>38</v>
      </c>
      <c r="C144" s="123"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1"/>
      <c r="AB144"/>
      <c r="AC144"/>
      <c r="AD144"/>
      <c r="AE144"/>
      <c r="AF144"/>
      <c r="AG144"/>
      <c r="AH144"/>
      <c r="AI144"/>
    </row>
    <row r="145" spans="1:35" s="22" customFormat="1" ht="12.75" customHeight="1">
      <c r="A145" s="20"/>
      <c r="B145" s="21" t="s">
        <v>39</v>
      </c>
      <c r="C145" s="123">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1"/>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1"/>
      <c r="AB146"/>
      <c r="AC146"/>
      <c r="AD146"/>
      <c r="AE146"/>
      <c r="AF146"/>
      <c r="AG146"/>
      <c r="AH146"/>
      <c r="AI146"/>
    </row>
    <row r="147" spans="1:35" s="22" customFormat="1" ht="12.75" customHeight="1">
      <c r="A147" s="20"/>
      <c r="B147" s="21" t="s">
        <v>41</v>
      </c>
      <c r="C147" s="123"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1"/>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7"/>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7"/>
    </row>
    <row r="150" spans="1:35" ht="12.75" customHeight="1">
      <c r="A150" s="20">
        <v>2023</v>
      </c>
      <c r="B150" s="21" t="s">
        <v>31</v>
      </c>
      <c r="C150" s="74">
        <v>4</v>
      </c>
      <c r="D150" s="74">
        <v>193</v>
      </c>
      <c r="E150" s="74">
        <v>44</v>
      </c>
      <c r="F150" s="74">
        <v>3</v>
      </c>
      <c r="G150" s="74">
        <v>12</v>
      </c>
      <c r="H150" s="23">
        <v>2765</v>
      </c>
      <c r="I150" s="23">
        <v>47</v>
      </c>
      <c r="J150" s="154">
        <f>SUM(C150:I150)</f>
        <v>3068</v>
      </c>
      <c r="K150" s="23"/>
      <c r="M150" s="23"/>
      <c r="N150" s="23"/>
      <c r="O150" s="23"/>
      <c r="P150" s="23"/>
      <c r="Q150" s="23"/>
      <c r="R150" s="23"/>
      <c r="S150" s="23"/>
      <c r="T150" s="23"/>
      <c r="U150" s="23"/>
      <c r="V150" s="23"/>
      <c r="W150" s="23"/>
      <c r="X150" s="23"/>
      <c r="Y150" s="23"/>
      <c r="AA150" s="97"/>
    </row>
    <row r="151" spans="1:35" s="22" customFormat="1" ht="10.5" customHeight="1">
      <c r="A151" s="42"/>
      <c r="B151" s="25"/>
      <c r="C151" s="26"/>
      <c r="D151" s="26"/>
      <c r="E151" s="26"/>
      <c r="F151" s="26"/>
      <c r="G151" s="26"/>
      <c r="H151" s="26"/>
      <c r="I151" s="26"/>
      <c r="J151" s="152"/>
      <c r="K151" s="23"/>
      <c r="L151" s="23"/>
      <c r="M151" s="23"/>
      <c r="N151" s="23"/>
      <c r="O151" s="23"/>
      <c r="P151" s="23"/>
      <c r="Q151" s="23"/>
      <c r="R151" s="23"/>
      <c r="S151" s="23"/>
      <c r="T151" s="23"/>
      <c r="U151" s="23"/>
      <c r="V151" s="23"/>
      <c r="W151" s="23"/>
      <c r="X151" s="23"/>
      <c r="Y151" s="23"/>
      <c r="Z151" s="23"/>
      <c r="AA151" s="101"/>
      <c r="AB151"/>
      <c r="AC151"/>
      <c r="AD151"/>
      <c r="AE151"/>
      <c r="AF151"/>
      <c r="AG151"/>
      <c r="AH151"/>
      <c r="AI151"/>
    </row>
    <row r="152" spans="1:35" s="4" customFormat="1" ht="13.2">
      <c r="A152" s="27"/>
      <c r="B152"/>
      <c r="C152" s="28"/>
      <c r="D152" s="28"/>
      <c r="E152" s="28"/>
      <c r="F152" s="28"/>
      <c r="G152" s="28"/>
      <c r="H152" s="28"/>
      <c r="I152" s="28"/>
      <c r="J152" s="69"/>
      <c r="K152" s="23"/>
      <c r="L152" s="23"/>
      <c r="N152" s="63"/>
      <c r="O152" s="63"/>
      <c r="P152" s="63"/>
      <c r="Q152" s="63"/>
      <c r="R152" s="63"/>
      <c r="S152" s="63"/>
      <c r="T152" s="63"/>
      <c r="U152" s="63"/>
      <c r="V152" s="63"/>
    </row>
    <row r="153" spans="1:35" ht="12" customHeight="1">
      <c r="C153" s="28"/>
      <c r="D153" s="28"/>
      <c r="E153" s="28"/>
      <c r="F153" s="28"/>
      <c r="G153" s="28"/>
      <c r="H153" s="28"/>
    </row>
    <row r="154" spans="1:35" ht="12" customHeight="1">
      <c r="C154" s="28"/>
      <c r="D154" s="28"/>
      <c r="E154" s="28"/>
      <c r="F154" s="28"/>
      <c r="G154" s="28"/>
      <c r="H154" s="28"/>
    </row>
    <row r="155" spans="1:35" ht="12" customHeight="1">
      <c r="C155" s="28"/>
      <c r="D155" s="28"/>
      <c r="E155" s="28"/>
      <c r="F155" s="28"/>
      <c r="G155" s="28"/>
      <c r="H155" s="28"/>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1"/>
  <sheetViews>
    <sheetView zoomScaleNormal="100" zoomScaleSheetLayoutView="100" workbookViewId="0">
      <pane ySplit="5" topLeftCell="A182"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484</v>
      </c>
      <c r="B1" s="2"/>
      <c r="C1" s="2"/>
      <c r="D1" s="2"/>
      <c r="E1" s="2"/>
      <c r="F1" s="2"/>
      <c r="G1" s="2"/>
      <c r="H1" s="2"/>
      <c r="I1" s="2"/>
      <c r="J1" s="2"/>
      <c r="K1" s="2"/>
    </row>
    <row r="2" spans="1:13" s="30" customFormat="1" ht="13.2">
      <c r="A2" s="117" t="s">
        <v>485</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99"/>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99"/>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7"/>
      <c r="T196" s="97"/>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7"/>
      <c r="T197" s="97"/>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1"/>
      <c r="T198" s="97"/>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1"/>
      <c r="T199" s="97"/>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1"/>
      <c r="T200" s="97"/>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1"/>
      <c r="T201" s="97"/>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1"/>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1"/>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1"/>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1"/>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1"/>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1"/>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1"/>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1"/>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1"/>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1"/>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1"/>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1"/>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1"/>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1"/>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1"/>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1"/>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1"/>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1"/>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1"/>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1"/>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1"/>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1"/>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1"/>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1"/>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7"/>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7"/>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7"/>
    </row>
    <row r="229" spans="1:27" s="4" customFormat="1" ht="12.75" customHeight="1">
      <c r="A229" s="42"/>
      <c r="B229" s="25"/>
      <c r="C229" s="26"/>
      <c r="D229" s="26"/>
      <c r="E229" s="26"/>
      <c r="F229" s="26"/>
      <c r="G229" s="169"/>
      <c r="H229" s="26"/>
      <c r="I229" s="26"/>
      <c r="J229" s="26"/>
      <c r="K229" s="23"/>
      <c r="L229" s="23"/>
      <c r="N229" s="63"/>
    </row>
    <row r="230" spans="1:27" s="22" customFormat="1" ht="11.25" customHeight="1">
      <c r="A230" s="10" t="s">
        <v>77</v>
      </c>
      <c r="B230" s="21"/>
      <c r="C230" s="74"/>
      <c r="D230" s="23"/>
      <c r="E230" s="74"/>
      <c r="F230" s="23"/>
      <c r="G230" s="23"/>
      <c r="H230" s="23"/>
      <c r="I230" s="23"/>
      <c r="J230" s="23"/>
      <c r="K230"/>
      <c r="L230"/>
      <c r="M230"/>
      <c r="N230" s="23"/>
      <c r="O230" s="23"/>
      <c r="P230" s="23"/>
      <c r="Q230" s="23"/>
      <c r="R230" s="23"/>
      <c r="S230"/>
      <c r="T230"/>
      <c r="U230"/>
      <c r="V230"/>
      <c r="W230"/>
      <c r="X230"/>
      <c r="Y230"/>
      <c r="Z230"/>
      <c r="AA230"/>
    </row>
    <row r="231" spans="1:27" ht="12" customHeight="1">
      <c r="A231"/>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295"/>
  <sheetViews>
    <sheetView zoomScaleNormal="100" zoomScaleSheetLayoutView="100" workbookViewId="0">
      <pane ySplit="7" topLeftCell="A190" activePane="bottomLeft" state="frozen"/>
      <selection activeCell="R236" sqref="R23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486</v>
      </c>
    </row>
    <row r="2" spans="1:18" ht="12.75" customHeight="1">
      <c r="A2" s="117" t="s">
        <v>498</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502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7"/>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7"/>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7"/>
    </row>
    <row r="231" spans="1:27" s="4" customFormat="1" ht="13.2">
      <c r="A231" s="42"/>
      <c r="B231" s="25"/>
      <c r="C231" s="26"/>
      <c r="D231" s="26"/>
      <c r="E231" s="26"/>
      <c r="F231" s="26"/>
      <c r="G231" s="26"/>
      <c r="H231" s="26"/>
      <c r="I231" s="26"/>
      <c r="J231" s="26"/>
      <c r="K231" s="26"/>
      <c r="L231" s="26"/>
      <c r="M231" s="32"/>
      <c r="N231" s="79"/>
      <c r="O231" s="79"/>
      <c r="P231" s="79"/>
      <c r="Q231" s="79"/>
      <c r="R231" s="79"/>
    </row>
    <row r="232" spans="1:27" s="22" customFormat="1" ht="11.25" customHeight="1">
      <c r="A232" s="20"/>
      <c r="B232" s="21"/>
      <c r="C232" s="74"/>
      <c r="D232" s="23"/>
      <c r="E232" s="74"/>
      <c r="F232" s="23"/>
      <c r="G232" s="23"/>
      <c r="H232" s="23"/>
      <c r="I232" s="23"/>
      <c r="J232" s="23"/>
      <c r="K232" s="23"/>
      <c r="L232" s="23"/>
      <c r="M232" s="23"/>
      <c r="N232" s="23"/>
      <c r="O232" s="23"/>
      <c r="P232" s="23"/>
      <c r="Q232" s="23"/>
      <c r="R232" s="23"/>
      <c r="S232"/>
      <c r="T232"/>
    </row>
    <row r="233" spans="1:27" ht="11.25" customHeight="1">
      <c r="A233" s="10" t="s">
        <v>503</v>
      </c>
      <c r="B233" s="18"/>
      <c r="C233" s="18"/>
      <c r="D233" s="18"/>
      <c r="E233" s="18"/>
      <c r="F233" s="18"/>
      <c r="G233" s="18"/>
      <c r="H233" s="18"/>
      <c r="I233" s="18"/>
      <c r="J233" s="18"/>
      <c r="K233" s="18"/>
      <c r="L233" s="18"/>
      <c r="M233" s="18"/>
      <c r="N233" s="18"/>
      <c r="O233" s="18"/>
      <c r="P233" s="18"/>
      <c r="Q233" s="18"/>
    </row>
    <row r="234" spans="1:27" ht="11.25" customHeight="1">
      <c r="A234" s="10" t="s">
        <v>504</v>
      </c>
      <c r="B234" s="18"/>
      <c r="C234" s="18"/>
      <c r="D234" s="18"/>
      <c r="E234" s="18"/>
      <c r="F234" s="18"/>
      <c r="G234" s="18"/>
      <c r="H234" s="18"/>
      <c r="I234" s="18"/>
      <c r="J234" s="18"/>
      <c r="K234" s="18"/>
      <c r="L234" s="18"/>
      <c r="M234" s="18"/>
      <c r="N234" s="18"/>
      <c r="O234" s="18"/>
      <c r="P234" s="18"/>
      <c r="Q234" s="18"/>
    </row>
    <row r="235" spans="1:27" ht="13.2">
      <c r="A235" s="10" t="s">
        <v>505</v>
      </c>
      <c r="B235" s="56"/>
      <c r="C235" s="56"/>
      <c r="D235" s="56"/>
      <c r="E235" s="56"/>
      <c r="F235" s="56"/>
      <c r="G235" s="56"/>
      <c r="H235" s="56"/>
      <c r="I235" s="56"/>
      <c r="J235" s="56"/>
      <c r="K235" s="56"/>
      <c r="L235" s="56"/>
      <c r="M235" s="56"/>
      <c r="N235" s="56"/>
      <c r="O235" s="56"/>
      <c r="P235" s="56"/>
      <c r="Q235" s="56"/>
    </row>
    <row r="236" spans="1:27" ht="11.25" customHeight="1">
      <c r="A236" s="10"/>
      <c r="B236" s="18"/>
      <c r="C236" s="18"/>
      <c r="D236" s="18"/>
      <c r="E236" s="18"/>
      <c r="F236" s="18"/>
      <c r="G236" s="18"/>
      <c r="H236" s="18"/>
      <c r="I236" s="18"/>
      <c r="J236" s="18"/>
      <c r="K236" s="18"/>
      <c r="L236" s="18"/>
      <c r="M236" s="18"/>
      <c r="N236" s="18"/>
      <c r="O236" s="18"/>
      <c r="P236" s="18"/>
      <c r="Q236" s="18"/>
    </row>
    <row r="237" spans="1:27" ht="11.25" customHeight="1">
      <c r="A237" s="12"/>
      <c r="B237" s="18"/>
      <c r="C237" s="18"/>
      <c r="D237" s="18"/>
      <c r="E237" s="18"/>
      <c r="F237" s="18"/>
      <c r="G237" s="18"/>
      <c r="H237" s="18"/>
      <c r="I237" s="18"/>
      <c r="J237" s="18"/>
      <c r="K237" s="18"/>
      <c r="L237" s="18"/>
      <c r="M237" s="18"/>
      <c r="N237" s="18"/>
      <c r="O237" s="18"/>
      <c r="P237" s="18"/>
      <c r="Q237" s="18"/>
    </row>
    <row r="238" spans="1:27" ht="11.25" customHeight="1">
      <c r="A238" s="12"/>
      <c r="B238" s="18"/>
      <c r="C238" s="18"/>
      <c r="D238" s="18"/>
      <c r="E238" s="18"/>
      <c r="F238" s="18"/>
      <c r="G238" s="18"/>
      <c r="H238" s="18"/>
      <c r="I238" s="18"/>
      <c r="J238" s="18"/>
      <c r="K238" s="18"/>
      <c r="L238" s="18"/>
      <c r="M238" s="18"/>
      <c r="N238" s="18"/>
      <c r="O238" s="18"/>
      <c r="P238" s="18"/>
      <c r="Q238" s="18"/>
    </row>
    <row r="239" spans="1:27" ht="11.25" customHeight="1">
      <c r="A239" s="12"/>
      <c r="B239" s="18"/>
      <c r="C239" s="18"/>
      <c r="D239" s="18"/>
      <c r="E239" s="18"/>
      <c r="F239" s="18"/>
      <c r="G239" s="18"/>
      <c r="H239" s="18"/>
      <c r="I239" s="18"/>
      <c r="J239" s="18"/>
      <c r="K239" s="18"/>
      <c r="L239" s="18"/>
      <c r="M239" s="18"/>
      <c r="N239" s="18"/>
      <c r="O239" s="18"/>
      <c r="P239" s="18"/>
      <c r="Q239" s="18"/>
    </row>
    <row r="240" spans="1:27"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row>
    <row r="284" spans="1:17" ht="11.25" customHeight="1">
      <c r="A284" s="12"/>
      <c r="B284" s="18"/>
    </row>
    <row r="285" spans="1:17" ht="11.25" customHeight="1">
      <c r="A285" s="12"/>
      <c r="B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0"/>
  <sheetViews>
    <sheetView zoomScaleNormal="100" zoomScaleSheetLayoutView="100" workbookViewId="0">
      <pane ySplit="6" topLeftCell="A182" activePane="bottomLeft" state="frozen"/>
      <selection activeCell="R236" sqref="R23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487</v>
      </c>
    </row>
    <row r="2" spans="1:11">
      <c r="A2" s="117" t="s">
        <v>499</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7"/>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7"/>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7"/>
    </row>
    <row r="229" spans="1:27" ht="12.75" customHeight="1">
      <c r="A229" s="183"/>
      <c r="B229" s="25"/>
      <c r="C229" s="78"/>
      <c r="D229" s="78"/>
      <c r="E229" s="78"/>
      <c r="F229" s="93"/>
      <c r="G229" s="78"/>
      <c r="H229" s="78"/>
      <c r="I229" s="78"/>
      <c r="J229" s="93"/>
    </row>
    <row r="230" spans="1:27" ht="25.2" customHeight="1">
      <c r="A230" s="254" t="s">
        <v>506</v>
      </c>
      <c r="B230" s="254"/>
      <c r="C230" s="254"/>
      <c r="D230" s="254"/>
      <c r="E230" s="254"/>
      <c r="F230" s="254"/>
      <c r="G230" s="254"/>
      <c r="H230" s="254"/>
      <c r="I230" s="254"/>
      <c r="J230" s="254"/>
      <c r="K230" s="56"/>
      <c r="L230" s="56"/>
    </row>
  </sheetData>
  <mergeCells count="1">
    <mergeCell ref="A230:J230"/>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36"/>
  <sheetViews>
    <sheetView zoomScaleNormal="100" zoomScaleSheetLayoutView="100" workbookViewId="0">
      <pane ySplit="9" topLeftCell="A185" activePane="bottomLeft" state="frozen"/>
      <selection activeCell="R236" sqref="R236"/>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488</v>
      </c>
    </row>
    <row r="2" spans="1:13">
      <c r="A2" s="117" t="s">
        <v>500</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1"/>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1"/>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1"/>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1"/>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1"/>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1"/>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1"/>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1"/>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1"/>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1"/>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1"/>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1"/>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1"/>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1"/>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1"/>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1"/>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1"/>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1"/>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1"/>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1"/>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1"/>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1"/>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1"/>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1"/>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1"/>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1"/>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1"/>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1"/>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1"/>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1"/>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1"/>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1"/>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1"/>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1"/>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1"/>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1"/>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1"/>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7"/>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7"/>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7"/>
    </row>
    <row r="233" spans="1:27" ht="12.75" customHeight="1">
      <c r="A233" s="183"/>
      <c r="B233" s="25"/>
      <c r="C233" s="78"/>
      <c r="D233" s="78"/>
      <c r="E233" s="78"/>
      <c r="F233" s="93"/>
      <c r="G233" s="26"/>
      <c r="H233" s="26"/>
      <c r="I233" s="26"/>
      <c r="J233" s="26"/>
      <c r="K233" s="26"/>
      <c r="L233" s="93"/>
    </row>
    <row r="234" spans="1:27">
      <c r="H234" s="23"/>
      <c r="K234" s="49"/>
    </row>
    <row r="235" spans="1:27">
      <c r="H235" s="23"/>
      <c r="K235" s="49"/>
    </row>
    <row r="236" spans="1:27">
      <c r="H236" s="49"/>
      <c r="I236"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9"/>
  <sheetViews>
    <sheetView zoomScaleNormal="100" zoomScaleSheetLayoutView="100" workbookViewId="0">
      <pane ySplit="7" topLeftCell="A186" activePane="bottomLeft" state="frozen"/>
      <selection activeCell="Y229" sqref="Y22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489</v>
      </c>
    </row>
    <row r="2" spans="1:12">
      <c r="A2" s="117" t="s">
        <v>501</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99"/>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99"/>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7"/>
      <c r="S198" s="97"/>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7"/>
      <c r="S199" s="97"/>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1"/>
      <c r="S200" s="97"/>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1"/>
      <c r="S201" s="97"/>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1"/>
      <c r="S202" s="97"/>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1"/>
      <c r="S203" s="97"/>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1"/>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1"/>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1"/>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1"/>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1"/>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1"/>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1"/>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1"/>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1"/>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1"/>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1"/>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1"/>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1"/>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1"/>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1"/>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1"/>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1"/>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1"/>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1"/>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1"/>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1"/>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1"/>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1"/>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1"/>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7"/>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7"/>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7"/>
    </row>
    <row r="231" spans="1:27" ht="12.75" customHeight="1">
      <c r="A231" s="11"/>
      <c r="B231" s="25"/>
      <c r="C231" s="78"/>
      <c r="D231" s="78"/>
      <c r="E231" s="78"/>
      <c r="F231" s="93"/>
      <c r="G231" s="26"/>
      <c r="H231" s="93"/>
      <c r="I231" s="26"/>
      <c r="J231" s="26"/>
      <c r="K231" s="26"/>
      <c r="L231" s="93"/>
    </row>
    <row r="232" spans="1:27">
      <c r="A232" s="10"/>
      <c r="B232" s="17"/>
      <c r="C232" s="74"/>
      <c r="D232" s="74"/>
      <c r="E232" s="74"/>
      <c r="F232" s="18"/>
      <c r="G232" s="18"/>
      <c r="H232" s="18"/>
      <c r="I232" s="18"/>
      <c r="J232" s="18"/>
      <c r="K232" s="18"/>
    </row>
    <row r="233" spans="1:27" ht="24" customHeight="1">
      <c r="A233" s="255" t="s">
        <v>77</v>
      </c>
      <c r="B233" s="255"/>
      <c r="C233" s="255"/>
      <c r="D233" s="255"/>
      <c r="E233" s="255"/>
      <c r="F233" s="255"/>
      <c r="G233" s="255"/>
      <c r="H233" s="255"/>
      <c r="I233" s="255"/>
      <c r="J233" s="255"/>
      <c r="K233" s="255"/>
      <c r="L233" s="255"/>
    </row>
    <row r="234" spans="1:27">
      <c r="A234" s="12"/>
      <c r="B234" s="18"/>
      <c r="C234" s="18"/>
      <c r="D234" s="18"/>
      <c r="E234" s="18"/>
      <c r="F234" s="18"/>
      <c r="G234" s="18"/>
      <c r="H234" s="18"/>
      <c r="I234" s="18"/>
      <c r="J234" s="18"/>
      <c r="K234" s="18"/>
    </row>
    <row r="235" spans="1:27">
      <c r="A235" s="12"/>
      <c r="B235" s="18"/>
      <c r="C235" s="18"/>
      <c r="D235" s="18"/>
      <c r="E235" s="18"/>
      <c r="F235" s="18"/>
      <c r="G235" s="18"/>
      <c r="H235" s="18"/>
      <c r="I235" s="18"/>
      <c r="J235" s="18"/>
      <c r="K235" s="18"/>
    </row>
    <row r="236" spans="1:27">
      <c r="A236" s="12"/>
      <c r="B236" s="18"/>
      <c r="C236" s="18"/>
      <c r="D236" s="18"/>
      <c r="E236" s="18"/>
      <c r="F236" s="18"/>
      <c r="G236" s="18"/>
      <c r="H236" s="18"/>
      <c r="I236" s="18"/>
      <c r="J236" s="18"/>
      <c r="K236" s="18"/>
    </row>
    <row r="237" spans="1:27">
      <c r="A237" s="12"/>
      <c r="B237" s="18"/>
      <c r="C237" s="18"/>
      <c r="D237" s="18"/>
      <c r="E237" s="18"/>
      <c r="F237" s="18"/>
      <c r="G237" s="18"/>
      <c r="H237" s="18"/>
      <c r="I237" s="18"/>
      <c r="J237" s="18"/>
      <c r="K237" s="18"/>
    </row>
    <row r="238" spans="1:27">
      <c r="A238" s="12"/>
      <c r="B238" s="18"/>
      <c r="C238" s="18"/>
      <c r="D238" s="18"/>
      <c r="E238" s="18"/>
      <c r="F238" s="18"/>
      <c r="G238" s="18"/>
      <c r="H238" s="18"/>
      <c r="I238" s="18"/>
      <c r="J238" s="18"/>
      <c r="K238" s="1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ht="12.75" customHeight="1">
      <c r="A241" s="12"/>
      <c r="B241" s="18"/>
      <c r="C241" s="18"/>
      <c r="D241" s="18"/>
      <c r="E241" s="18"/>
      <c r="F241" s="18"/>
      <c r="G241" s="18"/>
      <c r="H241" s="18"/>
      <c r="I241" s="18"/>
      <c r="J241" s="18"/>
      <c r="K241" s="18"/>
    </row>
    <row r="242" spans="1:11" ht="13.5" customHeight="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row>
    <row r="288" spans="1:11">
      <c r="A288" s="12"/>
      <c r="B288" s="18"/>
    </row>
    <row r="289" spans="1:2">
      <c r="A289" s="12"/>
      <c r="B289" s="18"/>
    </row>
    <row r="290" spans="1:2">
      <c r="A290" s="12"/>
      <c r="B290" s="18"/>
    </row>
    <row r="291" spans="1:2">
      <c r="A291" s="12"/>
      <c r="B291" s="18"/>
    </row>
    <row r="292" spans="1:2">
      <c r="A292" s="12"/>
      <c r="B292" s="18"/>
    </row>
    <row r="293" spans="1:2">
      <c r="A293" s="12"/>
      <c r="B293" s="18"/>
    </row>
    <row r="294" spans="1:2">
      <c r="A294" s="12"/>
      <c r="B294" s="18"/>
    </row>
    <row r="295" spans="1:2">
      <c r="A295" s="12"/>
      <c r="B295" s="18"/>
    </row>
    <row r="296" spans="1:2">
      <c r="A296" s="12"/>
      <c r="B296" s="18"/>
    </row>
    <row r="297" spans="1:2">
      <c r="A297" s="12"/>
      <c r="B297" s="18"/>
    </row>
    <row r="298" spans="1:2">
      <c r="A298" s="12"/>
      <c r="B298" s="18"/>
    </row>
    <row r="299" spans="1:2">
      <c r="A299" s="12"/>
      <c r="B299" s="18"/>
    </row>
  </sheetData>
  <mergeCells count="1">
    <mergeCell ref="A233:L233"/>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2023-02-01T12:44:59Z</dcterms:modified>
</cp:coreProperties>
</file>