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  <Override PartName="/xl/embeddings/oleObject_11_3.bin" ContentType="application/vnd.openxmlformats-officedocument.oleObject"/>
  <Override PartName="/xl/embeddings/oleObject_11_4.bin" ContentType="application/vnd.openxmlformats-officedocument.oleObject"/>
  <Override PartName="/xl/embeddings/oleObject_11_5.bin" ContentType="application/vnd.openxmlformats-officedocument.oleObject"/>
  <Override PartName="/xl/embeddings/oleObject_11_6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5" yWindow="65521" windowWidth="12435" windowHeight="12000" tabRatio="921" activeTab="0"/>
  </bookViews>
  <sheets>
    <sheet name="Körsträckor 2012" sheetId="1" r:id="rId1"/>
    <sheet name="Innehåll_Content" sheetId="2" r:id="rId2"/>
    <sheet name="Mer om statistiken" sheetId="3" r:id="rId3"/>
    <sheet name="PB Tab 10-11" sheetId="4" r:id="rId4"/>
    <sheet name="PB Tab 12-13" sheetId="5" r:id="rId5"/>
    <sheet name="PB Tab 14" sheetId="6" r:id="rId6"/>
    <sheet name="LB Tab 10" sheetId="7" r:id="rId7"/>
    <sheet name="LB Tab 11-12" sheetId="8" r:id="rId8"/>
    <sheet name="LB Tab 13-14" sheetId="9" r:id="rId9"/>
    <sheet name="BU Tab 7" sheetId="10" r:id="rId10"/>
    <sheet name="BU Tab 8-10" sheetId="11" r:id="rId11"/>
    <sheet name="MC Tab 5-7" sheetId="12" r:id="rId12"/>
    <sheet name="MC Tab 8" sheetId="13" r:id="rId13"/>
    <sheet name="RS Tab 7" sheetId="14" r:id="rId14"/>
  </sheets>
  <definedNames>
    <definedName name="_Toc72296252" localSheetId="3">'PB Tab 10-11'!#REF!</definedName>
    <definedName name="_Toc72296257" localSheetId="4">'PB Tab 12-13'!#REF!</definedName>
    <definedName name="_Toc72296257" localSheetId="5">'PB Tab 14'!#REF!</definedName>
    <definedName name="_Toc72296258" localSheetId="11">'MC Tab 5-7'!#REF!</definedName>
    <definedName name="_Toc72296259" localSheetId="9">'BU Tab 7'!$B$2</definedName>
    <definedName name="_Toc72296260" localSheetId="10">'BU Tab 8-10'!$A$3</definedName>
    <definedName name="_Toc72296263" localSheetId="6">'LB Tab 10'!$B$2</definedName>
    <definedName name="_Toc72296266" localSheetId="7">'LB Tab 11-12'!#REF!</definedName>
    <definedName name="_Toc72296266" localSheetId="8">'LB Tab 13-14'!#REF!</definedName>
    <definedName name="_xlnm.Print_Area" localSheetId="8">'LB Tab 13-14'!$A$1:$D$38</definedName>
  </definedNames>
  <calcPr fullCalcOnLoad="1"/>
</workbook>
</file>

<file path=xl/sharedStrings.xml><?xml version="1.0" encoding="utf-8"?>
<sst xmlns="http://schemas.openxmlformats.org/spreadsheetml/2006/main" count="468" uniqueCount="275">
  <si>
    <t>Genomsnittlig körsträcka i mil fördelat på ägarkategori, årsvis 2002-2011</t>
  </si>
  <si>
    <t>År</t>
  </si>
  <si>
    <t>Totalt</t>
  </si>
  <si>
    <t>år</t>
  </si>
  <si>
    <t>Kvinnor</t>
  </si>
  <si>
    <t>Män</t>
  </si>
  <si>
    <t>Fysiska personer</t>
  </si>
  <si>
    <t>Juridiska personer</t>
  </si>
  <si>
    <t>El</t>
  </si>
  <si>
    <t>Okänd</t>
  </si>
  <si>
    <t>-</t>
  </si>
  <si>
    <t>Bensin</t>
  </si>
  <si>
    <t>Diesel</t>
  </si>
  <si>
    <t>i kg</t>
  </si>
  <si>
    <t xml:space="preserve">Totalt </t>
  </si>
  <si>
    <t>Tabell PB10</t>
  </si>
  <si>
    <t>Tabell PB11</t>
  </si>
  <si>
    <t>Tjänstevikt</t>
  </si>
  <si>
    <t xml:space="preserve"> Totalt antal körda mil</t>
  </si>
  <si>
    <t>Antal personbilar</t>
  </si>
  <si>
    <t>Medelkörsträcka i mil</t>
  </si>
  <si>
    <t xml:space="preserve">1) Personbilar som varit i trafik någon gång under året. </t>
  </si>
  <si>
    <t>Tabell PB12</t>
  </si>
  <si>
    <t>Ägare</t>
  </si>
  <si>
    <t xml:space="preserve">     Kvinnor</t>
  </si>
  <si>
    <t xml:space="preserve">     Män</t>
  </si>
  <si>
    <t xml:space="preserve">     därav personliga företag</t>
  </si>
  <si>
    <t>Tabell PB13</t>
  </si>
  <si>
    <t>Årsmodell/</t>
  </si>
  <si>
    <t>Antal</t>
  </si>
  <si>
    <t>tillverkningsår</t>
  </si>
  <si>
    <t>Tabell PB14</t>
  </si>
  <si>
    <t>Drivmedel</t>
  </si>
  <si>
    <t>i mil</t>
  </si>
  <si>
    <t>Okänt</t>
  </si>
  <si>
    <t>3 501 -</t>
  </si>
  <si>
    <t>Flakbilar</t>
  </si>
  <si>
    <t>Skåpbilar</t>
  </si>
  <si>
    <t>Tankbilar</t>
  </si>
  <si>
    <t>Dragbilar</t>
  </si>
  <si>
    <t xml:space="preserve">      501 –   1 000</t>
  </si>
  <si>
    <t xml:space="preserve">  1 001 –    1 500</t>
  </si>
  <si>
    <t xml:space="preserve">  1 501 –    2 000</t>
  </si>
  <si>
    <t xml:space="preserve">  2 001 –    2 500</t>
  </si>
  <si>
    <t xml:space="preserve">  2 501 –    3 000</t>
  </si>
  <si>
    <t xml:space="preserve">  3 001 –    3 500</t>
  </si>
  <si>
    <t xml:space="preserve">  3 501 –    4 000</t>
  </si>
  <si>
    <t xml:space="preserve">  4 001 –    5 000</t>
  </si>
  <si>
    <t xml:space="preserve">  5 001 –    6 000</t>
  </si>
  <si>
    <t xml:space="preserve">  6 001 –    7 000</t>
  </si>
  <si>
    <t xml:space="preserve">  7 001 –    8 000</t>
  </si>
  <si>
    <t xml:space="preserve">  8 001 –    9 000</t>
  </si>
  <si>
    <t xml:space="preserve">  9 001 –  10 000</t>
  </si>
  <si>
    <t>10 001 – 11 000</t>
  </si>
  <si>
    <t>11 001 – 12 000</t>
  </si>
  <si>
    <t>12 001 – 13 000</t>
  </si>
  <si>
    <t>13 001 – 14 000</t>
  </si>
  <si>
    <t>14 001 – 15 000</t>
  </si>
  <si>
    <t>15 001 – 16 000</t>
  </si>
  <si>
    <t>16 001 – 17 000</t>
  </si>
  <si>
    <t xml:space="preserve">17 001 – </t>
  </si>
  <si>
    <t>Totalvikt i kg</t>
  </si>
  <si>
    <t xml:space="preserve">  1 601 –   2 000</t>
  </si>
  <si>
    <t xml:space="preserve">  2 001 –   2 500</t>
  </si>
  <si>
    <t xml:space="preserve">  2 501 –   3 000</t>
  </si>
  <si>
    <t xml:space="preserve">  3 001 –   3 500</t>
  </si>
  <si>
    <t xml:space="preserve">  3 501 –   6 000</t>
  </si>
  <si>
    <t xml:space="preserve">  6 001 – 10 000</t>
  </si>
  <si>
    <t>10 001 – 12 000</t>
  </si>
  <si>
    <t>12 001 – 16 000</t>
  </si>
  <si>
    <t>16 001 – 20 000</t>
  </si>
  <si>
    <t>20 001 – 22 000</t>
  </si>
  <si>
    <t>22 001 – 24 000</t>
  </si>
  <si>
    <t>24 001 – 26 000</t>
  </si>
  <si>
    <t>26 001 – 28 000</t>
  </si>
  <si>
    <t>28 001 – 30 000</t>
  </si>
  <si>
    <t xml:space="preserve">30 001 – </t>
  </si>
  <si>
    <t xml:space="preserve">Totalvikt i kg </t>
  </si>
  <si>
    <t>Övriga</t>
  </si>
  <si>
    <t xml:space="preserve">1) Lastbilar som varit i trafik någon gång under året. </t>
  </si>
  <si>
    <t>Tabell LB11</t>
  </si>
  <si>
    <t>Totalt antal körda mil</t>
  </si>
  <si>
    <t>Antal lastbilar</t>
  </si>
  <si>
    <t xml:space="preserve">         0 –   1 600</t>
  </si>
  <si>
    <t>Tabell LB12</t>
  </si>
  <si>
    <t>Maximilastvikt i kg</t>
  </si>
  <si>
    <t xml:space="preserve">            –        500</t>
  </si>
  <si>
    <t>Tabell LB13</t>
  </si>
  <si>
    <t>Kaross</t>
  </si>
  <si>
    <t xml:space="preserve">    därav med kyl / frys</t>
  </si>
  <si>
    <t>Bankebilar</t>
  </si>
  <si>
    <t xml:space="preserve">    därav brandfarlig vätska</t>
  </si>
  <si>
    <t>Utbytbara karosserier och containers</t>
  </si>
  <si>
    <t>Antal passagerare</t>
  </si>
  <si>
    <t>Tabell BU7</t>
  </si>
  <si>
    <t>Antal bussar</t>
  </si>
  <si>
    <t xml:space="preserve">tillverkningsår </t>
  </si>
  <si>
    <t xml:space="preserve">1) Bussar som varit i trafik någon gång under året. </t>
  </si>
  <si>
    <t>Tabell BU8</t>
  </si>
  <si>
    <t xml:space="preserve">Okänd </t>
  </si>
  <si>
    <t>Tabell BU9</t>
  </si>
  <si>
    <t>Cylindervolym</t>
  </si>
  <si>
    <t>Tabell MC5</t>
  </si>
  <si>
    <t xml:space="preserve"> Totalt</t>
  </si>
  <si>
    <t>tillverknings-</t>
  </si>
  <si>
    <t>Medelkör-</t>
  </si>
  <si>
    <t>sträcka i mil</t>
  </si>
  <si>
    <t>Tabell MC6</t>
  </si>
  <si>
    <t xml:space="preserve">              -    125</t>
  </si>
  <si>
    <t xml:space="preserve">    126   -    600</t>
  </si>
  <si>
    <t xml:space="preserve">    601   - 1 000</t>
  </si>
  <si>
    <t>personer</t>
  </si>
  <si>
    <t>Län</t>
  </si>
  <si>
    <t>Personbilar</t>
  </si>
  <si>
    <t>Bussar</t>
  </si>
  <si>
    <t>Motorcyklar</t>
  </si>
  <si>
    <t xml:space="preserve">Stockholm      </t>
  </si>
  <si>
    <t xml:space="preserve">Södermanland   </t>
  </si>
  <si>
    <t xml:space="preserve">Östergötland   </t>
  </si>
  <si>
    <t xml:space="preserve">Jönköping      </t>
  </si>
  <si>
    <t xml:space="preserve">Kronoberg      </t>
  </si>
  <si>
    <t xml:space="preserve">Gotland        </t>
  </si>
  <si>
    <t xml:space="preserve">Halland        </t>
  </si>
  <si>
    <t>Västra Götaland</t>
  </si>
  <si>
    <t xml:space="preserve">Värmland       </t>
  </si>
  <si>
    <t xml:space="preserve">Västmanland    </t>
  </si>
  <si>
    <t xml:space="preserve">Dalarna        </t>
  </si>
  <si>
    <t xml:space="preserve">Gävleborg      </t>
  </si>
  <si>
    <t xml:space="preserve">Västernorrland </t>
  </si>
  <si>
    <t xml:space="preserve">Jämtland       </t>
  </si>
  <si>
    <t xml:space="preserve">Blekinge         </t>
  </si>
  <si>
    <t xml:space="preserve">Uppsala          </t>
  </si>
  <si>
    <t xml:space="preserve">Kalmar           </t>
  </si>
  <si>
    <t xml:space="preserve">Skåne            </t>
  </si>
  <si>
    <t xml:space="preserve">Örebro           </t>
  </si>
  <si>
    <t>Västerbotten</t>
  </si>
  <si>
    <t>Norrbotten</t>
  </si>
  <si>
    <t>Tabell RS7</t>
  </si>
  <si>
    <t xml:space="preserve">          Lastbilar</t>
  </si>
  <si>
    <t xml:space="preserve">10 Kilometres driven and number of lorries by year of model/construction and permissible maximum weight </t>
  </si>
  <si>
    <t>Tabell MC7</t>
  </si>
  <si>
    <t>Anmärkning:</t>
  </si>
  <si>
    <t xml:space="preserve">1) Bussar som varit i trafik någon gång under året, </t>
  </si>
  <si>
    <t xml:space="preserve">Fysiska </t>
  </si>
  <si>
    <t>Fysiska</t>
  </si>
  <si>
    <t xml:space="preserve">Juridiska </t>
  </si>
  <si>
    <t xml:space="preserve">   därav leasade bilar</t>
  </si>
  <si>
    <t xml:space="preserve"> Totalt antal </t>
  </si>
  <si>
    <t>körda mil</t>
  </si>
  <si>
    <t xml:space="preserve">Medelkörsträcka </t>
  </si>
  <si>
    <t xml:space="preserve">1 001   - </t>
  </si>
  <si>
    <t xml:space="preserve">              taxi</t>
  </si>
  <si>
    <r>
      <t>Motorcyklar</t>
    </r>
    <r>
      <rPr>
        <vertAlign val="superscript"/>
        <sz val="8"/>
        <rFont val="Arial"/>
        <family val="2"/>
      </rPr>
      <t>1)</t>
    </r>
  </si>
  <si>
    <t>Bensin - bensindrivna fordon som endast har ett bränsle</t>
  </si>
  <si>
    <t>Diesel- dieseldrivna fordon som endast har ett bränsle</t>
  </si>
  <si>
    <t>1) Motorcyklar som varit i trafik någon gång under året,</t>
  </si>
  <si>
    <t>1 001 - 1 100</t>
  </si>
  <si>
    <t>1 101 - 1 200</t>
  </si>
  <si>
    <t>1 201 - 1 300</t>
  </si>
  <si>
    <t>1 301 - 1 400</t>
  </si>
  <si>
    <t>1 401 - 1 500</t>
  </si>
  <si>
    <t>1 501 - 1 600</t>
  </si>
  <si>
    <t>1 601 - 1 700</t>
  </si>
  <si>
    <t>1 701 - 2 000</t>
  </si>
  <si>
    <t>2 001 - 2 500</t>
  </si>
  <si>
    <t>2 501 - 3 000</t>
  </si>
  <si>
    <t xml:space="preserve">3 001- </t>
  </si>
  <si>
    <t xml:space="preserve">   901 - 1 000</t>
  </si>
  <si>
    <t xml:space="preserve">          -    900</t>
  </si>
  <si>
    <t>Gas</t>
  </si>
  <si>
    <t>Gas - de fordon som har naturgas, biogas, vätgas eller metangas som första eller andra drivmedel</t>
  </si>
  <si>
    <t>Tabell LB10</t>
  </si>
  <si>
    <t>Antal motorcyklar</t>
  </si>
  <si>
    <t>Tabell BU10</t>
  </si>
  <si>
    <t>Tabell LB14</t>
  </si>
  <si>
    <t xml:space="preserve">     Totalvikt i kg</t>
  </si>
  <si>
    <t>Tabell MC8</t>
  </si>
  <si>
    <t xml:space="preserve"> Juridiska </t>
  </si>
  <si>
    <t xml:space="preserve"> Antal bussar</t>
  </si>
  <si>
    <t xml:space="preserve"> Medelkörsträcka i mil</t>
  </si>
  <si>
    <r>
      <rPr>
        <i/>
        <sz val="8"/>
        <rFont val="Arial"/>
        <family val="2"/>
      </rPr>
      <t>Anmärkning</t>
    </r>
    <r>
      <rPr>
        <sz val="8"/>
        <rFont val="Arial"/>
        <family val="2"/>
      </rPr>
      <t xml:space="preserve">: Från juli 2010 gäller nya karosserikoder vilket kan leda till underskattning av vissa karosserigrupper. </t>
    </r>
  </si>
  <si>
    <t>Etanol/    etanolhybrid</t>
  </si>
  <si>
    <t>Elhybrider/   laddhybrider</t>
  </si>
  <si>
    <t>Etanol/etanolhybrid - de fordon som har etanol eller E85 som första eller andra bränsle</t>
  </si>
  <si>
    <t>Elhybrid/laddhybrid - de fordon som har el som andra drivmedel</t>
  </si>
  <si>
    <t>El- eldrivna fordon som endast har el som drivmedel</t>
  </si>
  <si>
    <t>Elhybrid/   laddhybrid</t>
  </si>
  <si>
    <t>Kontaktperson:</t>
  </si>
  <si>
    <t xml:space="preserve">Tabell PB10 </t>
  </si>
  <si>
    <t xml:space="preserve">Tabell PB11 </t>
  </si>
  <si>
    <t xml:space="preserve">Tabell PB12 </t>
  </si>
  <si>
    <t xml:space="preserve">Tabell PB13 </t>
  </si>
  <si>
    <t xml:space="preserve">Tabell PB14 </t>
  </si>
  <si>
    <t>Lastbilar</t>
  </si>
  <si>
    <t xml:space="preserve">Tabell LB10 </t>
  </si>
  <si>
    <t xml:space="preserve">Tabell LB13 </t>
  </si>
  <si>
    <t xml:space="preserve">Tabell LB14 </t>
  </si>
  <si>
    <t>Regional statistik</t>
  </si>
  <si>
    <t>121 -</t>
  </si>
  <si>
    <t>101 – 120</t>
  </si>
  <si>
    <t xml:space="preserve"> 91 – 100</t>
  </si>
  <si>
    <t xml:space="preserve"> 81 – 90</t>
  </si>
  <si>
    <t xml:space="preserve"> 71 – 80</t>
  </si>
  <si>
    <t xml:space="preserve"> 61 – 70</t>
  </si>
  <si>
    <t xml:space="preserve"> 51 – 60</t>
  </si>
  <si>
    <t xml:space="preserve"> 41 – 50</t>
  </si>
  <si>
    <t xml:space="preserve"> 21 – 40</t>
  </si>
  <si>
    <t xml:space="preserve">      – 20</t>
  </si>
  <si>
    <t>Genomsnittlig körsträcka i mil fördelat på ägare, årsvis 2003-2012</t>
  </si>
  <si>
    <t>Genomsnittlig körsträcka i mil fördelat på lätt och tung lastbil, årsvis 2003-2012</t>
  </si>
  <si>
    <t>Genomsnittlig körsträcka i mil fördelat ägare, årsvis 2003-2012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</si>
  <si>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tjänstevikt och ägare år 2012</t>
    </r>
  </si>
  <si>
    <t>10 Kilometres driven and number of passenger cars, by kerb weight and owner year 2012</t>
  </si>
  <si>
    <r>
      <t>Körsträckor och antal personbilar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>efter ägare år 2012</t>
    </r>
  </si>
  <si>
    <t>10 Kilometres driven and number of passenger cars by owner year 2012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</si>
  <si>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ägare år 2012</t>
    </r>
  </si>
  <si>
    <t>10 Kilometres driven and number of passenger cars by year of model/construction and by owner, year 2012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</si>
  <si>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drivmedel och ägare år 2012</t>
    </r>
  </si>
  <si>
    <t>10 Kilometres driven and number of passenger cars by fuel and owner year 2012</t>
  </si>
  <si>
    <t>Genomsnittlig körsträcka i mil fördelat på ägarkategori, årsvis 2003-2012</t>
  </si>
  <si>
    <t>Average kilometres driven in 10 km by owner, by year 2003-2012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</si>
  <si>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totalvikt år 2012</t>
    </r>
  </si>
  <si>
    <t>year 2012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</si>
  <si>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totalvikt år 2012</t>
    </r>
  </si>
  <si>
    <t>10 Kilometres driven and number of lorries by permissible maximum weight year 2012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</si>
  <si>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maximilastvikt år 2012</t>
    </r>
  </si>
  <si>
    <t>10 Kilometres driven and number of lorries by load capacity year 2012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</si>
  <si>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karosseri år 2012</t>
    </r>
  </si>
  <si>
    <t>10 Kilometres driven and number of lorries by type of body year 2012</t>
  </si>
  <si>
    <t>Genomsnittlig körsträcka i mil fördelat på lätt och tung lastbil årsvis 2003-2012</t>
  </si>
  <si>
    <t>Average kilometers driven in 10 km by light and heavy lorry, by year 2003-2012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</si>
  <si>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år 2012</t>
    </r>
  </si>
  <si>
    <t>10 Kilometres driven and number of buses by year of model/construction year 2012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</si>
  <si>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antal passagerare år 2012</t>
    </r>
  </si>
  <si>
    <t>10 Kilometres driven and number of buses by number of passengers year 2012</t>
  </si>
  <si>
    <r>
      <t>Körsträckor och antal bussar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>efter drivmedel och totalvikt år 2012</t>
    </r>
  </si>
  <si>
    <t>10 Kilometres driven and number of buses by fuel and permissible maximum weight year 2012</t>
  </si>
  <si>
    <t>Average 10 kilometers driven by owner, by year 2003-2012</t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</si>
  <si>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ägare år 2011</t>
    </r>
  </si>
  <si>
    <t>Number of motorcycles and average 10 kilometres driven by year of model/construction and owner year 2011</t>
  </si>
  <si>
    <r>
      <t>Körsträckor och antal motorcyklar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efter cylindervolym och ägare år 2011</t>
    </r>
  </si>
  <si>
    <t>10 Kilometres driven and number of motorcycles by cylinder volume and owner year 2011</t>
  </si>
  <si>
    <t>Körsträckor och antal motorcyklar efter ägare år 2011</t>
  </si>
  <si>
    <t>10 Kilometres driven and number of motorcycles by owner year 2011</t>
  </si>
  <si>
    <t>Average 10 kilometers driven by motorcycles by owner year 2002-2011</t>
  </si>
  <si>
    <t>Genomsnittlig körsträcka i mil efter län och fordonsslag år 2012</t>
  </si>
  <si>
    <t>Average 10-km driven by different kind of vehicles, by county, regarding year 2012</t>
  </si>
  <si>
    <t>1) Personbilar som varit i trafik någon gång under året.</t>
  </si>
  <si>
    <t>Körsträckor och antal personbilar efter tjänstevikt och ägare år 2012</t>
  </si>
  <si>
    <t>Körsträckor och antal personbilar efter ägare år 2012</t>
  </si>
  <si>
    <t>Körsträckor och antal personbilar efter årsmodell/tillverkningsår och ägare år 2012</t>
  </si>
  <si>
    <t>Körsträckor och antal personbilar efter drivmedel och ägare år 2012</t>
  </si>
  <si>
    <t>Körsträckor och antal lastbilar efter årsmodell/tillverkningsår och totalvikt år 2012</t>
  </si>
  <si>
    <t>Körsträckor och antal lastbilar efter totalvikt år 2012</t>
  </si>
  <si>
    <t>Körsträckor och antal lastbilar efter maxlastvikt år 2012</t>
  </si>
  <si>
    <t>Körsträckor och antal lastbilar efter karosseri år 2012</t>
  </si>
  <si>
    <t>Körsträckor och antal bussar efter årsmodell/tillverkningsår år 2012</t>
  </si>
  <si>
    <t>Körsträckor och antal bussar efter antal passagerare år 2012</t>
  </si>
  <si>
    <t>Körsträckor och antal bussar efter drivmedel och totalvikt år 2012</t>
  </si>
  <si>
    <t>Körsträckor och antal motorcyklar efter årsmodell/tillverkningsår och ägare år 2011</t>
  </si>
  <si>
    <t>Körsträckor och antal motorcyklar efter cylindervolym och ägare år 2011</t>
  </si>
  <si>
    <t>Genomsnittlig körsträcka i mil fördelat på ägarkategori, årsvis 2002‑2011</t>
  </si>
  <si>
    <t>Innehåll/Content</t>
  </si>
  <si>
    <t>Anette Myhr</t>
  </si>
  <si>
    <t>tel: 010-414 42 17, e-post: anette.myhr@trafa.se</t>
  </si>
  <si>
    <r>
      <t>2011</t>
    </r>
    <r>
      <rPr>
        <vertAlign val="superscript"/>
        <sz val="8"/>
        <rFont val="Arial"/>
        <family val="2"/>
      </rPr>
      <t>k</t>
    </r>
  </si>
  <si>
    <t xml:space="preserve">1) Lastbilar som varit i trafik någon gång under året, </t>
  </si>
  <si>
    <t>1) Uppgifterna för motorcyklar avser år 2011</t>
  </si>
  <si>
    <r>
      <t xml:space="preserve">Publiceringsdatum: </t>
    </r>
    <r>
      <rPr>
        <sz val="10"/>
        <rFont val="Arial"/>
        <family val="0"/>
      </rPr>
      <t>20130327</t>
    </r>
  </si>
  <si>
    <t>SCB (producent)</t>
  </si>
  <si>
    <t>Tina Sehalic</t>
  </si>
  <si>
    <t>tel: 019-17 66 26, e-post: tina.sehalic@scb.se</t>
  </si>
  <si>
    <t xml:space="preserve">                                                          Statistik 2013         </t>
  </si>
  <si>
    <t>Körsträckor 2012</t>
  </si>
  <si>
    <t>Vehicle kilometers 2012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</si>
</sst>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0.000"/>
    <numFmt numFmtId="167" formatCode="0.0%"/>
    <numFmt numFmtId="168" formatCode="#,###,##0"/>
    <numFmt numFmtId="169" formatCode="0.000000"/>
    <numFmt numFmtId="170" formatCode="0.00000"/>
    <numFmt numFmtId="171" formatCode="0.0000"/>
    <numFmt numFmtId="172" formatCode="\+0.0;\-0.0"/>
    <numFmt numFmtId="173" formatCode="_-* #,##0.0\ _k_r_-;\-* #,##0.0\ _k_r_-;_-* &quot;-&quot;??\ _k_r_-;_-@_-"/>
    <numFmt numFmtId="174" formatCode="_-* #,##0\ _k_r_-;\-* #,##0\ _k_r_-;_-* &quot;-&quot;??\ _k_r_-;_-@_-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E+00"/>
    <numFmt numFmtId="181" formatCode="0E+00"/>
    <numFmt numFmtId="182" formatCode="0.00000000E+00"/>
    <numFmt numFmtId="183" formatCode="0.000000000E+00"/>
    <numFmt numFmtId="184" formatCode="0.0000000000E+00"/>
    <numFmt numFmtId="185" formatCode="0.00000000000E+00"/>
    <numFmt numFmtId="186" formatCode="0.000000000000E+00"/>
    <numFmt numFmtId="187" formatCode="0.00000000"/>
    <numFmt numFmtId="188" formatCode="0.000000000"/>
    <numFmt numFmtId="189" formatCode="0.0000000"/>
    <numFmt numFmtId="190" formatCode="&quot;Ja&quot;;&quot;Ja&quot;;&quot;Nej&quot;"/>
    <numFmt numFmtId="191" formatCode="&quot;Sant&quot;;&quot;Sant&quot;;&quot;Falskt&quot;"/>
    <numFmt numFmtId="192" formatCode="&quot;På&quot;;&quot;På&quot;;&quot;Av&quot;"/>
    <numFmt numFmtId="193" formatCode="[$€-2]\ #,##0.00_);[Red]\([$€-2]\ #,##0.00\)"/>
    <numFmt numFmtId="194" formatCode="#,##0.000"/>
    <numFmt numFmtId="195" formatCode="[$-41D]&quot;den &quot;d\ mmmm\ yyyy"/>
  </numFmts>
  <fonts count="5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9"/>
      <color indexed="57"/>
      <name val="Arial"/>
      <family val="2"/>
    </font>
    <font>
      <b/>
      <sz val="16"/>
      <color indexed="9"/>
      <name val="Tahom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fgColor indexed="9"/>
      </patternFill>
    </fill>
    <fill>
      <patternFill patternType="solid">
        <fgColor rgb="FF52AF3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47"/>
      </bottom>
    </border>
    <border>
      <left/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/>
    </border>
    <border>
      <left/>
      <right/>
      <top style="thin"/>
      <bottom style="thin">
        <color indexed="47"/>
      </bottom>
    </border>
    <border>
      <left/>
      <right/>
      <top style="thin">
        <color indexed="47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8" fontId="4" fillId="33" borderId="0" applyNumberFormat="0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lef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3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3" fillId="0" borderId="14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0" fontId="3" fillId="0" borderId="16" xfId="0" applyFont="1" applyBorder="1" applyAlignment="1" quotePrefix="1">
      <alignment horizontal="left"/>
    </xf>
    <xf numFmtId="0" fontId="8" fillId="0" borderId="15" xfId="0" applyFont="1" applyBorder="1" applyAlignment="1">
      <alignment horizontal="left"/>
    </xf>
    <xf numFmtId="3" fontId="8" fillId="0" borderId="15" xfId="0" applyNumberFormat="1" applyFont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horizontal="right" vertical="top" wrapText="1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3" fontId="14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14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3" fontId="14" fillId="0" borderId="0" xfId="0" applyNumberFormat="1" applyFont="1" applyAlignment="1">
      <alignment horizontal="right" wrapText="1"/>
    </xf>
    <xf numFmtId="3" fontId="14" fillId="0" borderId="0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right" vertical="top"/>
    </xf>
    <xf numFmtId="3" fontId="14" fillId="0" borderId="14" xfId="0" applyNumberFormat="1" applyFont="1" applyBorder="1" applyAlignment="1">
      <alignment horizontal="right" vertical="top"/>
    </xf>
    <xf numFmtId="3" fontId="10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3" fontId="14" fillId="0" borderId="15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/>
    </xf>
    <xf numFmtId="3" fontId="14" fillId="0" borderId="14" xfId="0" applyNumberFormat="1" applyFont="1" applyBorder="1" applyAlignment="1">
      <alignment horizontal="right" wrapText="1"/>
    </xf>
    <xf numFmtId="3" fontId="14" fillId="0" borderId="14" xfId="0" applyNumberFormat="1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0" fontId="8" fillId="0" borderId="0" xfId="0" applyFont="1" applyAlignment="1">
      <alignment/>
    </xf>
    <xf numFmtId="0" fontId="3" fillId="0" borderId="12" xfId="0" applyFont="1" applyBorder="1" applyAlignment="1">
      <alignment wrapText="1"/>
    </xf>
    <xf numFmtId="165" fontId="14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3" fillId="0" borderId="14" xfId="0" applyFont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12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3" fontId="8" fillId="0" borderId="15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wrapText="1"/>
    </xf>
    <xf numFmtId="3" fontId="3" fillId="0" borderId="16" xfId="52" applyNumberFormat="1" applyFont="1" applyBorder="1">
      <alignment/>
      <protection/>
    </xf>
    <xf numFmtId="3" fontId="3" fillId="0" borderId="14" xfId="52" applyNumberFormat="1" applyFont="1" applyBorder="1">
      <alignment/>
      <protection/>
    </xf>
    <xf numFmtId="3" fontId="3" fillId="0" borderId="0" xfId="0" applyNumberFormat="1" applyFont="1" applyAlignment="1">
      <alignment wrapText="1"/>
    </xf>
    <xf numFmtId="3" fontId="3" fillId="0" borderId="14" xfId="52" applyNumberFormat="1" applyFont="1" applyBorder="1" applyAlignment="1">
      <alignment wrapText="1"/>
      <protection/>
    </xf>
    <xf numFmtId="3" fontId="8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16" xfId="61" applyNumberFormat="1" applyFont="1" applyBorder="1" applyAlignment="1">
      <alignment/>
    </xf>
    <xf numFmtId="3" fontId="3" fillId="0" borderId="14" xfId="61" applyNumberFormat="1" applyFont="1" applyBorder="1" applyAlignment="1">
      <alignment/>
    </xf>
    <xf numFmtId="3" fontId="8" fillId="0" borderId="15" xfId="61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3" fontId="14" fillId="0" borderId="17" xfId="0" applyNumberFormat="1" applyFont="1" applyBorder="1" applyAlignment="1">
      <alignment horizontal="left" wrapText="1"/>
    </xf>
    <xf numFmtId="3" fontId="14" fillId="0" borderId="17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3" fontId="3" fillId="0" borderId="14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 wrapText="1"/>
    </xf>
    <xf numFmtId="0" fontId="3" fillId="0" borderId="14" xfId="0" applyFont="1" applyBorder="1" applyAlignment="1">
      <alignment horizontal="left"/>
    </xf>
    <xf numFmtId="0" fontId="12" fillId="0" borderId="14" xfId="0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3" fontId="3" fillId="0" borderId="16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 horizontal="left" wrapText="1"/>
    </xf>
    <xf numFmtId="3" fontId="3" fillId="0" borderId="0" xfId="0" applyNumberFormat="1" applyFont="1" applyAlignment="1">
      <alignment/>
    </xf>
    <xf numFmtId="3" fontId="8" fillId="0" borderId="15" xfId="0" applyNumberFormat="1" applyFont="1" applyBorder="1" applyAlignment="1">
      <alignment horizontal="right" wrapText="1"/>
    </xf>
    <xf numFmtId="3" fontId="14" fillId="0" borderId="13" xfId="0" applyNumberFormat="1" applyFont="1" applyBorder="1" applyAlignment="1">
      <alignment horizontal="right" vertical="top"/>
    </xf>
    <xf numFmtId="0" fontId="3" fillId="0" borderId="16" xfId="0" applyFont="1" applyBorder="1" applyAlignment="1" quotePrefix="1">
      <alignment horizontal="lef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3" fontId="3" fillId="0" borderId="13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right" vertical="top" wrapText="1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1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horizontal="right" wrapText="1"/>
    </xf>
    <xf numFmtId="3" fontId="10" fillId="0" borderId="15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 wrapText="1"/>
    </xf>
    <xf numFmtId="3" fontId="14" fillId="0" borderId="17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right"/>
    </xf>
    <xf numFmtId="0" fontId="9" fillId="0" borderId="11" xfId="0" applyFont="1" applyBorder="1" applyAlignment="1">
      <alignment wrapText="1"/>
    </xf>
    <xf numFmtId="0" fontId="3" fillId="0" borderId="14" xfId="0" applyFont="1" applyBorder="1" applyAlignment="1">
      <alignment horizontal="right"/>
    </xf>
    <xf numFmtId="3" fontId="14" fillId="0" borderId="15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right"/>
    </xf>
    <xf numFmtId="0" fontId="8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 quotePrefix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3" fillId="0" borderId="14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3" fontId="3" fillId="0" borderId="14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3" fontId="14" fillId="0" borderId="14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8" fillId="0" borderId="0" xfId="46" applyFont="1" applyAlignment="1" applyProtection="1">
      <alignment/>
      <protection/>
    </xf>
    <xf numFmtId="1" fontId="14" fillId="0" borderId="0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1" fontId="8" fillId="0" borderId="0" xfId="0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3" fontId="3" fillId="0" borderId="15" xfId="0" applyNumberFormat="1" applyFont="1" applyBorder="1" applyAlignment="1">
      <alignment horizontal="left" wrapText="1"/>
    </xf>
    <xf numFmtId="3" fontId="3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4" xfId="0" applyFont="1" applyBorder="1" applyAlignment="1" quotePrefix="1">
      <alignment horizontal="left"/>
    </xf>
    <xf numFmtId="3" fontId="10" fillId="0" borderId="0" xfId="0" applyNumberFormat="1" applyFont="1" applyBorder="1" applyAlignment="1">
      <alignment horizontal="right" vertical="top"/>
    </xf>
    <xf numFmtId="3" fontId="14" fillId="0" borderId="17" xfId="0" applyNumberFormat="1" applyFont="1" applyBorder="1" applyAlignment="1">
      <alignment horizontal="right"/>
    </xf>
    <xf numFmtId="3" fontId="3" fillId="0" borderId="14" xfId="61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vertical="center"/>
    </xf>
    <xf numFmtId="167" fontId="3" fillId="0" borderId="0" xfId="53" applyNumberFormat="1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34" borderId="0" xfId="0" applyFont="1" applyFill="1" applyAlignment="1">
      <alignment vertical="center"/>
    </xf>
    <xf numFmtId="0" fontId="0" fillId="0" borderId="0" xfId="0" applyAlignment="1">
      <alignment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ljde hyperlänken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Normal_Blad1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Total intermediaire" xfId="60"/>
    <cellStyle name="Comma" xfId="61"/>
    <cellStyle name="Comma [0]" xfId="62"/>
    <cellStyle name="Utdata" xfId="63"/>
    <cellStyle name="Currency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9</xdr:row>
      <xdr:rowOff>95250</xdr:rowOff>
    </xdr:from>
    <xdr:to>
      <xdr:col>11</xdr:col>
      <xdr:colOff>85725</xdr:colOff>
      <xdr:row>10</xdr:row>
      <xdr:rowOff>238125</xdr:rowOff>
    </xdr:to>
    <xdr:pic>
      <xdr:nvPicPr>
        <xdr:cNvPr id="1" name="Bildobjekt 3" descr="PC_SOS_logga_sv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800225"/>
          <a:ext cx="2114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9</xdr:row>
      <xdr:rowOff>95250</xdr:rowOff>
    </xdr:from>
    <xdr:to>
      <xdr:col>11</xdr:col>
      <xdr:colOff>85725</xdr:colOff>
      <xdr:row>10</xdr:row>
      <xdr:rowOff>238125</xdr:rowOff>
    </xdr:to>
    <xdr:pic>
      <xdr:nvPicPr>
        <xdr:cNvPr id="2" name="Bildobjekt 3" descr="PC_SOS_logga_sv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800225"/>
          <a:ext cx="2114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161925</xdr:rowOff>
    </xdr:from>
    <xdr:to>
      <xdr:col>3</xdr:col>
      <xdr:colOff>361950</xdr:colOff>
      <xdr:row>10</xdr:row>
      <xdr:rowOff>180975</xdr:rowOff>
    </xdr:to>
    <xdr:pic>
      <xdr:nvPicPr>
        <xdr:cNvPr id="3" name="Bildobjekt 1" descr="Trafikanalys_RGB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33425"/>
          <a:ext cx="1828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12</xdr:col>
      <xdr:colOff>133350</xdr:colOff>
      <xdr:row>9</xdr:row>
      <xdr:rowOff>95250</xdr:rowOff>
    </xdr:to>
    <xdr:sp>
      <xdr:nvSpPr>
        <xdr:cNvPr id="1" name="textruta 2"/>
        <xdr:cNvSpPr txBox="1">
          <a:spLocks noChangeArrowheads="1"/>
        </xdr:cNvSpPr>
      </xdr:nvSpPr>
      <xdr:spPr>
        <a:xfrm>
          <a:off x="9525" y="9525"/>
          <a:ext cx="74390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Körsträckor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två senaste åren har Trafikanalys med hjälp av SCB arbetat med att förbättra modellen för att beräkna körsträckor (som utvecklades runt år 2000).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Inför publiceringen av körsträckor för 2010 uppdaterades hela modellen,  2011 implementerades ytterligare förbättringar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Inför publiceringen 2012 upptäcktes ett fel i körsträckorna för 2011  för personbil, lastbil och buss samt fel i körsträckorna för MC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åren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2009-2011. Trafikanalys råder användare av statistiken över körsträckor att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 använda uppgifter som hämtats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på Trafikanalys hemsida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tidigare än 2013-03-27, detta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för att undvika användning av felaktiga uppgifter.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24</xdr:row>
      <xdr:rowOff>66675</xdr:rowOff>
    </xdr:from>
    <xdr:to>
      <xdr:col>1</xdr:col>
      <xdr:colOff>133350</xdr:colOff>
      <xdr:row>25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952875"/>
          <a:ext cx="1143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oleObject" Target="../embeddings/oleObject_11_3.bin" /><Relationship Id="rId5" Type="http://schemas.openxmlformats.org/officeDocument/2006/relationships/oleObject" Target="../embeddings/oleObject_11_4.bin" /><Relationship Id="rId6" Type="http://schemas.openxmlformats.org/officeDocument/2006/relationships/oleObject" Target="../embeddings/oleObject_11_5.bin" /><Relationship Id="rId7" Type="http://schemas.openxmlformats.org/officeDocument/2006/relationships/oleObject" Target="../embeddings/oleObject_11_6.bin" /><Relationship Id="rId8" Type="http://schemas.openxmlformats.org/officeDocument/2006/relationships/vmlDrawing" Target="../drawings/vmlDrawing9.vml" /><Relationship Id="rId9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/>
  <cols>
    <col min="1" max="1" width="9.140625" style="17" customWidth="1"/>
    <col min="2" max="2" width="12.8515625" style="17" customWidth="1"/>
    <col min="3" max="16384" width="9.140625" style="17" customWidth="1"/>
  </cols>
  <sheetData>
    <row r="1" spans="1:12" ht="32.25" customHeight="1">
      <c r="A1" s="293" t="s">
        <v>272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65.25" customHeight="1">
      <c r="B11" s="291" t="s">
        <v>273</v>
      </c>
    </row>
    <row r="12" ht="18.75">
      <c r="B12" s="292" t="s">
        <v>274</v>
      </c>
    </row>
    <row r="13" ht="18.75">
      <c r="B13" s="280"/>
    </row>
    <row r="14" ht="12.75">
      <c r="B14" s="1" t="s">
        <v>268</v>
      </c>
    </row>
    <row r="15" ht="18.75">
      <c r="B15" s="280"/>
    </row>
    <row r="16" ht="12.75">
      <c r="B16" s="1" t="s">
        <v>187</v>
      </c>
    </row>
    <row r="17" ht="12.75">
      <c r="B17" s="226" t="s">
        <v>263</v>
      </c>
    </row>
    <row r="18" ht="12.75">
      <c r="B18" s="226" t="s">
        <v>264</v>
      </c>
    </row>
    <row r="19" ht="18.75">
      <c r="B19" s="281"/>
    </row>
    <row r="20" ht="12.75"/>
    <row r="21" ht="12.75">
      <c r="B21" s="1" t="s">
        <v>269</v>
      </c>
    </row>
    <row r="22" ht="12.75">
      <c r="B22" t="s">
        <v>270</v>
      </c>
    </row>
    <row r="23" ht="12.75">
      <c r="B23" t="s">
        <v>271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2"/>
  <sheetViews>
    <sheetView showGridLines="0" workbookViewId="0" topLeftCell="A1">
      <selection activeCell="M43" sqref="M43"/>
    </sheetView>
  </sheetViews>
  <sheetFormatPr defaultColWidth="9.140625" defaultRowHeight="12.75" customHeight="1"/>
  <cols>
    <col min="1" max="1" width="18.57421875" style="36" customWidth="1"/>
    <col min="2" max="4" width="15.7109375" style="2" customWidth="1"/>
    <col min="5" max="5" width="13.8515625" style="7" customWidth="1"/>
    <col min="6" max="6" width="13.7109375" style="2" customWidth="1"/>
    <col min="7" max="7" width="9.140625" style="2" customWidth="1"/>
    <col min="8" max="8" width="11.57421875" style="2" customWidth="1"/>
    <col min="9" max="16384" width="9.140625" style="2" customWidth="1"/>
  </cols>
  <sheetData>
    <row r="1" spans="7:12" ht="12.75" customHeight="1">
      <c r="G1" s="7"/>
      <c r="H1" s="7"/>
      <c r="I1" s="7"/>
      <c r="J1" s="7"/>
      <c r="K1" s="7"/>
      <c r="L1" s="7"/>
    </row>
    <row r="2" spans="1:12" ht="12.75" customHeight="1">
      <c r="A2" s="16" t="s">
        <v>94</v>
      </c>
      <c r="B2" s="15"/>
      <c r="C2" s="15"/>
      <c r="G2" s="7"/>
      <c r="H2" s="146"/>
      <c r="I2" s="251"/>
      <c r="J2" s="251"/>
      <c r="K2" s="251"/>
      <c r="L2" s="7"/>
    </row>
    <row r="3" spans="1:12" ht="12.75" customHeight="1">
      <c r="A3" s="19" t="s">
        <v>231</v>
      </c>
      <c r="B3" s="15"/>
      <c r="C3" s="15"/>
      <c r="G3" s="7"/>
      <c r="H3" s="146"/>
      <c r="I3" s="251"/>
      <c r="J3" s="251"/>
      <c r="K3" s="251"/>
      <c r="L3" s="7"/>
    </row>
    <row r="4" spans="1:12" ht="12.75" customHeight="1">
      <c r="A4" s="17" t="s">
        <v>232</v>
      </c>
      <c r="B4" s="15"/>
      <c r="C4" s="15"/>
      <c r="G4" s="7"/>
      <c r="H4" s="146"/>
      <c r="I4" s="251"/>
      <c r="J4" s="251"/>
      <c r="K4" s="251"/>
      <c r="L4" s="7"/>
    </row>
    <row r="5" spans="1:12" ht="12.75" customHeight="1">
      <c r="A5" s="11"/>
      <c r="B5" s="54"/>
      <c r="C5" s="54"/>
      <c r="D5" s="11"/>
      <c r="G5" s="7"/>
      <c r="H5" s="146"/>
      <c r="I5" s="251"/>
      <c r="J5" s="251"/>
      <c r="K5" s="251"/>
      <c r="L5" s="7"/>
    </row>
    <row r="6" spans="1:12" ht="12.75" customHeight="1">
      <c r="A6" s="7" t="s">
        <v>28</v>
      </c>
      <c r="B6" s="6" t="s">
        <v>147</v>
      </c>
      <c r="C6" s="6" t="s">
        <v>95</v>
      </c>
      <c r="D6" s="6" t="s">
        <v>149</v>
      </c>
      <c r="G6" s="7"/>
      <c r="H6" s="146"/>
      <c r="I6" s="251"/>
      <c r="J6" s="251"/>
      <c r="K6" s="251"/>
      <c r="L6" s="7"/>
    </row>
    <row r="7" spans="1:12" ht="12.75" customHeight="1">
      <c r="A7" s="82" t="s">
        <v>96</v>
      </c>
      <c r="B7" s="10" t="s">
        <v>148</v>
      </c>
      <c r="C7" s="10"/>
      <c r="D7" s="10" t="s">
        <v>33</v>
      </c>
      <c r="G7" s="7"/>
      <c r="H7" s="146"/>
      <c r="I7" s="251"/>
      <c r="J7" s="251"/>
      <c r="K7" s="251"/>
      <c r="L7" s="7"/>
    </row>
    <row r="8" spans="1:12" ht="12.75" customHeight="1">
      <c r="A8" s="43">
        <v>-1994</v>
      </c>
      <c r="B8" s="139">
        <v>862933.6</v>
      </c>
      <c r="C8" s="139">
        <v>755</v>
      </c>
      <c r="D8" s="139">
        <f>B8/C8</f>
        <v>1142.9584105960264</v>
      </c>
      <c r="E8" s="268"/>
      <c r="F8" s="233"/>
      <c r="G8" s="78"/>
      <c r="H8" s="146"/>
      <c r="I8" s="251"/>
      <c r="J8" s="251"/>
      <c r="K8" s="251"/>
      <c r="L8" s="7"/>
    </row>
    <row r="9" spans="1:12" ht="12.75" customHeight="1">
      <c r="A9" s="43">
        <v>1995</v>
      </c>
      <c r="B9" s="139">
        <v>149481.7</v>
      </c>
      <c r="C9" s="139">
        <v>91</v>
      </c>
      <c r="D9" s="139">
        <f aca="true" t="shared" si="0" ref="D9:D28">B9/C9</f>
        <v>1642.6560439560442</v>
      </c>
      <c r="E9" s="268"/>
      <c r="F9" s="144"/>
      <c r="G9" s="78"/>
      <c r="H9" s="146"/>
      <c r="I9" s="272"/>
      <c r="J9" s="272"/>
      <c r="K9" s="272"/>
      <c r="L9" s="7"/>
    </row>
    <row r="10" spans="1:12" ht="12.75" customHeight="1">
      <c r="A10" s="43">
        <v>1996</v>
      </c>
      <c r="B10" s="139">
        <v>258273.9</v>
      </c>
      <c r="C10" s="139">
        <v>170</v>
      </c>
      <c r="D10" s="139">
        <f t="shared" si="0"/>
        <v>1519.2582352941176</v>
      </c>
      <c r="E10" s="268"/>
      <c r="G10" s="78"/>
      <c r="H10" s="146"/>
      <c r="I10" s="251"/>
      <c r="J10" s="251"/>
      <c r="K10" s="251"/>
      <c r="L10" s="7"/>
    </row>
    <row r="11" spans="1:12" ht="12.75" customHeight="1">
      <c r="A11" s="43">
        <v>1997</v>
      </c>
      <c r="B11" s="139">
        <v>800909</v>
      </c>
      <c r="C11" s="139">
        <v>300</v>
      </c>
      <c r="D11" s="139">
        <f t="shared" si="0"/>
        <v>2669.6966666666667</v>
      </c>
      <c r="E11" s="268"/>
      <c r="G11" s="78"/>
      <c r="H11" s="152"/>
      <c r="I11" s="222"/>
      <c r="J11" s="222"/>
      <c r="K11" s="222"/>
      <c r="L11" s="7"/>
    </row>
    <row r="12" spans="1:12" ht="12.75" customHeight="1">
      <c r="A12" s="43">
        <v>1998</v>
      </c>
      <c r="B12" s="139">
        <v>921519.2</v>
      </c>
      <c r="C12" s="139">
        <v>331</v>
      </c>
      <c r="D12" s="139">
        <f t="shared" si="0"/>
        <v>2784.045921450151</v>
      </c>
      <c r="E12" s="268"/>
      <c r="G12" s="78"/>
      <c r="H12" s="7"/>
      <c r="I12" s="78"/>
      <c r="J12" s="78"/>
      <c r="K12" s="7"/>
      <c r="L12" s="7"/>
    </row>
    <row r="13" spans="1:12" ht="12.75" customHeight="1">
      <c r="A13" s="43">
        <v>1999</v>
      </c>
      <c r="B13" s="139">
        <v>2176292.5</v>
      </c>
      <c r="C13" s="139">
        <v>616</v>
      </c>
      <c r="D13" s="139">
        <f t="shared" si="0"/>
        <v>3532.94237012987</v>
      </c>
      <c r="E13" s="268"/>
      <c r="G13" s="78"/>
      <c r="H13" s="7"/>
      <c r="I13" s="78"/>
      <c r="J13" s="78"/>
      <c r="K13" s="7"/>
      <c r="L13" s="7"/>
    </row>
    <row r="14" spans="1:12" ht="12.75" customHeight="1">
      <c r="A14" s="43">
        <v>2000</v>
      </c>
      <c r="B14" s="139">
        <v>2234862.5</v>
      </c>
      <c r="C14" s="139">
        <v>645</v>
      </c>
      <c r="D14" s="139">
        <f t="shared" si="0"/>
        <v>3464.9031007751937</v>
      </c>
      <c r="E14" s="268"/>
      <c r="G14" s="78"/>
      <c r="H14" s="7"/>
      <c r="I14" s="78"/>
      <c r="J14" s="78"/>
      <c r="K14" s="7"/>
      <c r="L14" s="7"/>
    </row>
    <row r="15" spans="1:12" ht="12.75" customHeight="1">
      <c r="A15" s="43">
        <v>2001</v>
      </c>
      <c r="B15" s="139">
        <v>3319488.3</v>
      </c>
      <c r="C15" s="139">
        <v>825</v>
      </c>
      <c r="D15" s="139">
        <f t="shared" si="0"/>
        <v>4023.6221818181816</v>
      </c>
      <c r="E15" s="268"/>
      <c r="G15" s="78"/>
      <c r="H15" s="7"/>
      <c r="I15" s="78"/>
      <c r="J15" s="78"/>
      <c r="K15" s="7"/>
      <c r="L15" s="7"/>
    </row>
    <row r="16" spans="1:12" ht="12.75" customHeight="1">
      <c r="A16" s="43">
        <v>2002</v>
      </c>
      <c r="B16" s="139">
        <v>3141898.5</v>
      </c>
      <c r="C16" s="139">
        <v>763</v>
      </c>
      <c r="D16" s="139">
        <f t="shared" si="0"/>
        <v>4117.822411533421</v>
      </c>
      <c r="E16" s="268"/>
      <c r="G16" s="78"/>
      <c r="H16" s="7"/>
      <c r="I16" s="78"/>
      <c r="J16" s="78"/>
      <c r="K16" s="7"/>
      <c r="L16" s="7"/>
    </row>
    <row r="17" spans="1:10" ht="12.75" customHeight="1">
      <c r="A17" s="43">
        <v>2003</v>
      </c>
      <c r="B17" s="139">
        <v>5075678.6</v>
      </c>
      <c r="C17" s="139">
        <v>1055</v>
      </c>
      <c r="D17" s="139">
        <f t="shared" si="0"/>
        <v>4811.069763033175</v>
      </c>
      <c r="E17" s="268"/>
      <c r="G17" s="78"/>
      <c r="I17" s="120"/>
      <c r="J17" s="120"/>
    </row>
    <row r="18" spans="1:10" ht="12.75" customHeight="1">
      <c r="A18" s="43">
        <v>2004</v>
      </c>
      <c r="B18" s="139">
        <v>5566032.5</v>
      </c>
      <c r="C18" s="139">
        <v>1050</v>
      </c>
      <c r="D18" s="139">
        <f t="shared" si="0"/>
        <v>5300.983333333334</v>
      </c>
      <c r="E18" s="268"/>
      <c r="G18" s="78"/>
      <c r="I18" s="120"/>
      <c r="J18" s="120"/>
    </row>
    <row r="19" spans="1:10" ht="12.75" customHeight="1">
      <c r="A19" s="43">
        <v>2005</v>
      </c>
      <c r="B19" s="139">
        <v>8315141</v>
      </c>
      <c r="C19" s="139">
        <v>1310</v>
      </c>
      <c r="D19" s="139">
        <f t="shared" si="0"/>
        <v>6347.435877862596</v>
      </c>
      <c r="E19" s="268"/>
      <c r="G19" s="78"/>
      <c r="I19" s="120"/>
      <c r="J19" s="120"/>
    </row>
    <row r="20" spans="1:10" ht="12.75" customHeight="1">
      <c r="A20" s="43">
        <v>2006</v>
      </c>
      <c r="B20" s="139">
        <v>7771424.6</v>
      </c>
      <c r="C20" s="139">
        <v>1241</v>
      </c>
      <c r="D20" s="139">
        <f t="shared" si="0"/>
        <v>6262.227719580983</v>
      </c>
      <c r="E20" s="268"/>
      <c r="G20" s="78"/>
      <c r="I20" s="120"/>
      <c r="J20" s="120"/>
    </row>
    <row r="21" spans="1:10" ht="12.75" customHeight="1">
      <c r="A21" s="43">
        <v>2007</v>
      </c>
      <c r="B21" s="139">
        <v>6927947.7</v>
      </c>
      <c r="C21" s="139">
        <v>1090</v>
      </c>
      <c r="D21" s="139">
        <f t="shared" si="0"/>
        <v>6355.915321100918</v>
      </c>
      <c r="E21" s="268"/>
      <c r="G21" s="78"/>
      <c r="I21" s="120"/>
      <c r="J21" s="120"/>
    </row>
    <row r="22" spans="1:10" ht="12.75" customHeight="1">
      <c r="A22" s="43">
        <v>2008</v>
      </c>
      <c r="B22" s="139">
        <v>7842727.8</v>
      </c>
      <c r="C22" s="139">
        <v>1175</v>
      </c>
      <c r="D22" s="139">
        <f t="shared" si="0"/>
        <v>6674.661957446809</v>
      </c>
      <c r="E22" s="268"/>
      <c r="G22" s="78"/>
      <c r="I22" s="120"/>
      <c r="J22" s="120"/>
    </row>
    <row r="23" spans="1:10" ht="12.75" customHeight="1">
      <c r="A23" s="43">
        <v>2009</v>
      </c>
      <c r="B23" s="139">
        <v>8878485.6</v>
      </c>
      <c r="C23" s="139">
        <v>1237</v>
      </c>
      <c r="D23" s="139">
        <f t="shared" si="0"/>
        <v>7177.433791430881</v>
      </c>
      <c r="E23" s="268"/>
      <c r="G23" s="78"/>
      <c r="I23" s="120"/>
      <c r="J23" s="120"/>
    </row>
    <row r="24" spans="1:10" ht="12.75" customHeight="1">
      <c r="A24" s="43">
        <v>2010</v>
      </c>
      <c r="B24" s="139">
        <v>13502878.6</v>
      </c>
      <c r="C24" s="139">
        <v>1712</v>
      </c>
      <c r="D24" s="139">
        <f t="shared" si="0"/>
        <v>7887.195443925233</v>
      </c>
      <c r="E24" s="268"/>
      <c r="G24" s="78"/>
      <c r="I24" s="120"/>
      <c r="J24" s="120"/>
    </row>
    <row r="25" spans="1:10" ht="12.75" customHeight="1">
      <c r="A25" s="43">
        <v>2011</v>
      </c>
      <c r="B25" s="139">
        <v>12297809.1</v>
      </c>
      <c r="C25" s="139">
        <v>1638</v>
      </c>
      <c r="D25" s="139">
        <f t="shared" si="0"/>
        <v>7507.819963369963</v>
      </c>
      <c r="E25" s="268"/>
      <c r="G25" s="78"/>
      <c r="I25" s="120"/>
      <c r="J25" s="120"/>
    </row>
    <row r="26" spans="1:10" ht="12.75" customHeight="1">
      <c r="A26" s="43">
        <v>2012</v>
      </c>
      <c r="B26" s="139">
        <v>4722040.2</v>
      </c>
      <c r="C26" s="139">
        <v>1516</v>
      </c>
      <c r="D26" s="139">
        <f t="shared" si="0"/>
        <v>3114.8022427440633</v>
      </c>
      <c r="E26" s="268"/>
      <c r="G26" s="78"/>
      <c r="I26" s="120"/>
      <c r="J26" s="120"/>
    </row>
    <row r="27" spans="1:9" ht="12.75" customHeight="1">
      <c r="A27" s="36">
        <v>2013</v>
      </c>
      <c r="B27" s="139">
        <v>163765</v>
      </c>
      <c r="C27" s="139">
        <v>135</v>
      </c>
      <c r="D27" s="139">
        <f t="shared" si="0"/>
        <v>1213.0740740740741</v>
      </c>
      <c r="E27" s="268"/>
      <c r="G27" s="78"/>
      <c r="I27" s="120"/>
    </row>
    <row r="28" spans="1:9" s="76" customFormat="1" ht="12.75" customHeight="1">
      <c r="A28" s="68" t="s">
        <v>14</v>
      </c>
      <c r="B28" s="69">
        <f>SUM(B8:B27)</f>
        <v>94929589.89999999</v>
      </c>
      <c r="C28" s="69">
        <f>SUM(C8:C27)</f>
        <v>17655</v>
      </c>
      <c r="D28" s="69">
        <f t="shared" si="0"/>
        <v>5376.923811951288</v>
      </c>
      <c r="E28" s="269"/>
      <c r="F28" s="75"/>
      <c r="G28" s="78"/>
      <c r="I28" s="120"/>
    </row>
    <row r="29" ht="12.75" customHeight="1">
      <c r="A29" s="36" t="s">
        <v>97</v>
      </c>
    </row>
    <row r="32" ht="12.75" customHeight="1">
      <c r="C32" s="37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r:id="rId3"/>
  <headerFooter alignWithMargins="0">
    <oddHeader>&amp;R&amp;"Arial,Fet"BUSSAR</oddHeader>
  </headerFooter>
  <legacyDrawing r:id="rId2"/>
  <oleObjects>
    <oleObject progId="Paint.Picture" shapeId="42229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70"/>
  <sheetViews>
    <sheetView showGridLines="0" workbookViewId="0" topLeftCell="A1">
      <selection activeCell="F10" sqref="F10:G10"/>
    </sheetView>
  </sheetViews>
  <sheetFormatPr defaultColWidth="9.140625" defaultRowHeight="12.75" customHeight="1"/>
  <cols>
    <col min="1" max="1" width="10.57421875" style="2" customWidth="1"/>
    <col min="2" max="2" width="10.57421875" style="36" customWidth="1"/>
    <col min="3" max="3" width="15.28125" style="36" customWidth="1"/>
    <col min="4" max="4" width="16.57421875" style="2" customWidth="1"/>
    <col min="5" max="5" width="1.421875" style="2" customWidth="1"/>
    <col min="6" max="6" width="15.8515625" style="2" customWidth="1"/>
    <col min="7" max="7" width="10.28125" style="2" customWidth="1"/>
    <col min="8" max="8" width="8.8515625" style="7" customWidth="1"/>
    <col min="9" max="9" width="9.8515625" style="7" customWidth="1"/>
    <col min="10" max="10" width="11.00390625" style="7" customWidth="1"/>
    <col min="11" max="11" width="10.421875" style="7" customWidth="1"/>
    <col min="12" max="12" width="11.7109375" style="2" customWidth="1"/>
    <col min="13" max="13" width="9.8515625" style="7" bestFit="1" customWidth="1"/>
    <col min="14" max="16384" width="9.140625" style="7" customWidth="1"/>
  </cols>
  <sheetData>
    <row r="1" spans="7:15" ht="12.75" customHeight="1">
      <c r="G1" s="62"/>
      <c r="O1" s="56"/>
    </row>
    <row r="2" spans="1:12" s="56" customFormat="1" ht="12.75" customHeight="1">
      <c r="A2" s="16" t="s">
        <v>98</v>
      </c>
      <c r="B2" s="61"/>
      <c r="C2" s="61"/>
      <c r="D2" s="15"/>
      <c r="E2" s="15"/>
      <c r="F2" s="15"/>
      <c r="G2" s="15"/>
      <c r="L2" s="15"/>
    </row>
    <row r="3" spans="1:12" s="56" customFormat="1" ht="12.75" customHeight="1">
      <c r="A3" s="19" t="s">
        <v>233</v>
      </c>
      <c r="B3" s="15"/>
      <c r="C3" s="15"/>
      <c r="D3" s="15"/>
      <c r="E3" s="15"/>
      <c r="F3" s="15"/>
      <c r="G3" s="15"/>
      <c r="L3" s="15"/>
    </row>
    <row r="4" spans="1:12" s="56" customFormat="1" ht="12.75" customHeight="1">
      <c r="A4" s="18" t="s">
        <v>234</v>
      </c>
      <c r="L4" s="15"/>
    </row>
    <row r="5" spans="1:10" s="56" customFormat="1" ht="12.75" customHeight="1">
      <c r="A5" s="11"/>
      <c r="B5" s="54"/>
      <c r="C5" s="54"/>
      <c r="D5" s="54"/>
      <c r="E5" s="54"/>
      <c r="F5" s="54"/>
      <c r="G5" s="54"/>
      <c r="H5" s="54"/>
      <c r="I5" s="54"/>
      <c r="J5" s="54"/>
    </row>
    <row r="6" spans="1:10" s="56" customFormat="1" ht="12.75" customHeight="1">
      <c r="A6" s="3" t="s">
        <v>93</v>
      </c>
      <c r="B6" s="3"/>
      <c r="C6" s="32" t="s">
        <v>18</v>
      </c>
      <c r="D6" s="39"/>
      <c r="E6" s="39"/>
      <c r="F6" s="39" t="s">
        <v>95</v>
      </c>
      <c r="G6" s="39"/>
      <c r="H6" s="54"/>
      <c r="I6" s="32"/>
      <c r="J6" s="39" t="s">
        <v>20</v>
      </c>
    </row>
    <row r="7" spans="1:20" ht="12.75" customHeight="1">
      <c r="A7" s="258" t="s">
        <v>207</v>
      </c>
      <c r="B7" s="89"/>
      <c r="C7" s="235">
        <v>6604096.6</v>
      </c>
      <c r="D7" s="236"/>
      <c r="E7" s="236"/>
      <c r="F7" s="235">
        <v>2401</v>
      </c>
      <c r="G7" s="237"/>
      <c r="H7" s="236"/>
      <c r="I7" s="237"/>
      <c r="J7" s="235">
        <f>C7/F7</f>
        <v>2750.560849645981</v>
      </c>
      <c r="K7" s="73"/>
      <c r="L7" s="73"/>
      <c r="M7" s="73"/>
      <c r="N7" s="73"/>
      <c r="T7" s="56"/>
    </row>
    <row r="8" spans="1:20" ht="12.75" customHeight="1">
      <c r="A8" s="148" t="s">
        <v>206</v>
      </c>
      <c r="B8" s="90"/>
      <c r="C8" s="235">
        <v>5293631.1</v>
      </c>
      <c r="D8" s="235"/>
      <c r="E8" s="235"/>
      <c r="F8" s="235">
        <v>1604</v>
      </c>
      <c r="G8" s="151"/>
      <c r="H8" s="235"/>
      <c r="I8" s="151"/>
      <c r="J8" s="235">
        <f aca="true" t="shared" si="0" ref="J8:J18">C8/F8</f>
        <v>3300.2687655860345</v>
      </c>
      <c r="K8" s="73"/>
      <c r="L8" s="73"/>
      <c r="M8" s="73"/>
      <c r="N8" s="73"/>
      <c r="T8" s="56"/>
    </row>
    <row r="9" spans="1:20" ht="12.75" customHeight="1">
      <c r="A9" s="148" t="s">
        <v>205</v>
      </c>
      <c r="B9" s="90"/>
      <c r="C9" s="235">
        <v>10496393.2</v>
      </c>
      <c r="D9" s="235"/>
      <c r="E9" s="235"/>
      <c r="F9" s="235">
        <v>2206</v>
      </c>
      <c r="G9" s="151"/>
      <c r="H9" s="235"/>
      <c r="I9" s="151"/>
      <c r="J9" s="235">
        <f t="shared" si="0"/>
        <v>4758.111151405258</v>
      </c>
      <c r="K9" s="73"/>
      <c r="L9" s="73"/>
      <c r="M9" s="73"/>
      <c r="N9" s="73"/>
      <c r="T9" s="56"/>
    </row>
    <row r="10" spans="1:20" ht="12.75" customHeight="1">
      <c r="A10" s="148" t="s">
        <v>204</v>
      </c>
      <c r="B10" s="90"/>
      <c r="C10" s="235">
        <v>14482160.1</v>
      </c>
      <c r="D10" s="235"/>
      <c r="E10" s="235"/>
      <c r="F10" s="235">
        <v>2180</v>
      </c>
      <c r="G10" s="151"/>
      <c r="H10" s="235"/>
      <c r="I10" s="151"/>
      <c r="J10" s="235">
        <f t="shared" si="0"/>
        <v>6643.192706422018</v>
      </c>
      <c r="K10" s="73"/>
      <c r="L10" s="73"/>
      <c r="M10" s="73"/>
      <c r="N10" s="73"/>
      <c r="T10" s="56"/>
    </row>
    <row r="11" spans="1:20" ht="12.75" customHeight="1">
      <c r="A11" s="148" t="s">
        <v>203</v>
      </c>
      <c r="B11" s="90"/>
      <c r="C11" s="235">
        <v>7895474.7</v>
      </c>
      <c r="D11" s="235"/>
      <c r="E11" s="235"/>
      <c r="F11" s="235">
        <v>1286</v>
      </c>
      <c r="G11" s="151"/>
      <c r="H11" s="235"/>
      <c r="I11" s="151"/>
      <c r="J11" s="235">
        <f t="shared" si="0"/>
        <v>6139.5604199066875</v>
      </c>
      <c r="K11" s="72"/>
      <c r="L11" s="73"/>
      <c r="M11" s="73"/>
      <c r="N11" s="73"/>
      <c r="T11" s="56"/>
    </row>
    <row r="12" spans="1:20" ht="12.75" customHeight="1">
      <c r="A12" s="148" t="s">
        <v>202</v>
      </c>
      <c r="B12" s="90"/>
      <c r="C12" s="235">
        <v>13838066.3</v>
      </c>
      <c r="D12" s="235"/>
      <c r="E12" s="235"/>
      <c r="F12" s="235">
        <v>2405</v>
      </c>
      <c r="G12" s="151"/>
      <c r="H12" s="235"/>
      <c r="I12" s="151"/>
      <c r="J12" s="235">
        <f t="shared" si="0"/>
        <v>5753.873721413722</v>
      </c>
      <c r="K12" s="72"/>
      <c r="L12" s="73"/>
      <c r="M12" s="73"/>
      <c r="N12" s="73"/>
      <c r="T12" s="56"/>
    </row>
    <row r="13" spans="1:20" ht="12.75" customHeight="1">
      <c r="A13" s="148" t="s">
        <v>201</v>
      </c>
      <c r="B13" s="90"/>
      <c r="C13" s="235">
        <v>14698904.2</v>
      </c>
      <c r="D13" s="235"/>
      <c r="E13" s="235"/>
      <c r="F13" s="235">
        <v>2112</v>
      </c>
      <c r="G13" s="151"/>
      <c r="H13" s="235"/>
      <c r="I13" s="151"/>
      <c r="J13" s="235">
        <f t="shared" si="0"/>
        <v>6959.7084280303025</v>
      </c>
      <c r="K13" s="72"/>
      <c r="L13" s="73"/>
      <c r="M13" s="73"/>
      <c r="N13" s="73"/>
      <c r="T13" s="56"/>
    </row>
    <row r="14" spans="1:20" ht="12.75" customHeight="1">
      <c r="A14" s="148" t="s">
        <v>200</v>
      </c>
      <c r="B14" s="90"/>
      <c r="C14" s="235">
        <v>9882691.1</v>
      </c>
      <c r="D14" s="235"/>
      <c r="E14" s="235"/>
      <c r="F14" s="235">
        <v>1434</v>
      </c>
      <c r="G14" s="151"/>
      <c r="H14" s="235"/>
      <c r="I14" s="151"/>
      <c r="J14" s="235">
        <f t="shared" si="0"/>
        <v>6891.695327754533</v>
      </c>
      <c r="K14" s="72"/>
      <c r="L14" s="73"/>
      <c r="M14" s="73"/>
      <c r="N14" s="73"/>
      <c r="T14" s="56"/>
    </row>
    <row r="15" spans="1:19" s="56" customFormat="1" ht="12.75" customHeight="1">
      <c r="A15" s="148" t="s">
        <v>199</v>
      </c>
      <c r="B15" s="114"/>
      <c r="C15" s="235">
        <v>8134403.9</v>
      </c>
      <c r="D15" s="238"/>
      <c r="E15" s="238"/>
      <c r="F15" s="235">
        <v>1421</v>
      </c>
      <c r="G15" s="151"/>
      <c r="H15" s="238"/>
      <c r="I15" s="151"/>
      <c r="J15" s="235">
        <f t="shared" si="0"/>
        <v>5724.422167487685</v>
      </c>
      <c r="K15" s="72"/>
      <c r="L15" s="73"/>
      <c r="M15" s="73"/>
      <c r="N15" s="73"/>
      <c r="O15" s="7"/>
      <c r="S15" s="7"/>
    </row>
    <row r="16" spans="1:20" ht="12.75" customHeight="1">
      <c r="A16" s="148" t="s">
        <v>198</v>
      </c>
      <c r="B16" s="90"/>
      <c r="C16" s="235">
        <v>3364137.3</v>
      </c>
      <c r="D16" s="235"/>
      <c r="E16" s="235"/>
      <c r="F16" s="235">
        <v>563</v>
      </c>
      <c r="G16" s="151"/>
      <c r="H16" s="235"/>
      <c r="I16" s="151"/>
      <c r="J16" s="235">
        <f t="shared" si="0"/>
        <v>5975.377087033748</v>
      </c>
      <c r="K16" s="73"/>
      <c r="L16" s="73"/>
      <c r="M16" s="73"/>
      <c r="N16" s="73"/>
      <c r="T16" s="56"/>
    </row>
    <row r="17" spans="1:14" ht="12.75" customHeight="1">
      <c r="A17" s="43" t="s">
        <v>99</v>
      </c>
      <c r="B17" s="90"/>
      <c r="C17" s="235">
        <v>239631.4</v>
      </c>
      <c r="D17" s="235"/>
      <c r="E17" s="235"/>
      <c r="F17" s="235">
        <v>43</v>
      </c>
      <c r="G17" s="151"/>
      <c r="H17" s="235"/>
      <c r="I17" s="151"/>
      <c r="J17" s="235">
        <f t="shared" si="0"/>
        <v>5572.823255813953</v>
      </c>
      <c r="K17" s="27"/>
      <c r="L17" s="73"/>
      <c r="M17" s="73"/>
      <c r="N17" s="73"/>
    </row>
    <row r="18" spans="1:20" s="56" customFormat="1" ht="12.75" customHeight="1">
      <c r="A18" s="68" t="s">
        <v>2</v>
      </c>
      <c r="B18" s="91"/>
      <c r="C18" s="239">
        <f>SUM(C7:C17)</f>
        <v>94929589.9</v>
      </c>
      <c r="D18" s="239"/>
      <c r="E18" s="239"/>
      <c r="F18" s="239">
        <f>SUM(F7:F17)</f>
        <v>17655</v>
      </c>
      <c r="G18" s="239"/>
      <c r="H18" s="240"/>
      <c r="I18" s="240"/>
      <c r="J18" s="240">
        <f t="shared" si="0"/>
        <v>5376.923811951289</v>
      </c>
      <c r="K18" s="55"/>
      <c r="L18" s="73"/>
      <c r="M18" s="73"/>
      <c r="N18" s="55"/>
      <c r="T18" s="7"/>
    </row>
    <row r="19" spans="1:12" ht="12.75" customHeight="1">
      <c r="A19" s="2" t="s">
        <v>142</v>
      </c>
      <c r="B19" s="72"/>
      <c r="C19" s="72"/>
      <c r="D19" s="74"/>
      <c r="E19" s="74"/>
      <c r="F19" s="74"/>
      <c r="G19" s="72"/>
      <c r="L19" s="73"/>
    </row>
    <row r="20" spans="1:7" ht="12.75" customHeight="1">
      <c r="A20" s="25"/>
      <c r="B20" s="72"/>
      <c r="C20" s="72"/>
      <c r="D20" s="72"/>
      <c r="E20" s="72"/>
      <c r="F20" s="72"/>
      <c r="G20" s="72"/>
    </row>
    <row r="21" spans="2:9" ht="12.75" customHeight="1">
      <c r="B21" s="61"/>
      <c r="C21" s="61"/>
      <c r="D21" s="72"/>
      <c r="E21" s="72"/>
      <c r="F21" s="72"/>
      <c r="G21" s="72"/>
      <c r="H21" s="73"/>
      <c r="I21" s="73"/>
    </row>
    <row r="23" spans="1:12" s="56" customFormat="1" ht="12.75" customHeight="1">
      <c r="A23" s="16" t="s">
        <v>100</v>
      </c>
      <c r="B23" s="61"/>
      <c r="C23" s="61"/>
      <c r="D23" s="15"/>
      <c r="E23" s="15"/>
      <c r="F23" s="15"/>
      <c r="G23" s="62"/>
      <c r="L23" s="15"/>
    </row>
    <row r="24" spans="1:12" s="56" customFormat="1" ht="12.75" customHeight="1">
      <c r="A24" s="19" t="s">
        <v>235</v>
      </c>
      <c r="B24" s="15"/>
      <c r="C24" s="15"/>
      <c r="D24" s="15"/>
      <c r="E24" s="15"/>
      <c r="F24" s="15"/>
      <c r="G24" s="15"/>
      <c r="L24" s="15"/>
    </row>
    <row r="25" s="56" customFormat="1" ht="12.75" customHeight="1">
      <c r="A25" s="18" t="s">
        <v>236</v>
      </c>
    </row>
    <row r="26" spans="1:6" s="56" customFormat="1" ht="12.75" customHeight="1">
      <c r="A26" s="177"/>
      <c r="B26" s="54"/>
      <c r="C26" s="54"/>
      <c r="D26" s="54"/>
      <c r="E26" s="54"/>
      <c r="F26" s="54"/>
    </row>
    <row r="27" spans="1:10" s="56" customFormat="1" ht="12.75" customHeight="1">
      <c r="A27" s="15"/>
      <c r="C27" s="152" t="s">
        <v>81</v>
      </c>
      <c r="D27" s="164" t="s">
        <v>178</v>
      </c>
      <c r="E27" s="172"/>
      <c r="F27" s="169" t="s">
        <v>179</v>
      </c>
      <c r="G27" s="164"/>
      <c r="H27" s="164"/>
      <c r="I27" s="164"/>
      <c r="J27" s="152"/>
    </row>
    <row r="28" spans="1:14" s="169" customFormat="1" ht="12.75" customHeight="1">
      <c r="A28" s="145"/>
      <c r="C28" s="195"/>
      <c r="D28" s="195"/>
      <c r="E28" s="181"/>
      <c r="F28" s="195"/>
      <c r="I28" s="193"/>
      <c r="J28" s="193"/>
      <c r="K28" s="193"/>
      <c r="L28" s="193"/>
      <c r="M28" s="193"/>
      <c r="N28" s="193"/>
    </row>
    <row r="29" spans="1:15" s="169" customFormat="1" ht="12.75" customHeight="1">
      <c r="A29" s="177" t="s">
        <v>32</v>
      </c>
      <c r="B29" s="177"/>
      <c r="C29" s="168" t="s">
        <v>2</v>
      </c>
      <c r="D29" s="168" t="s">
        <v>2</v>
      </c>
      <c r="E29" s="168"/>
      <c r="F29" s="168" t="s">
        <v>2</v>
      </c>
      <c r="I29" s="193"/>
      <c r="J29" s="193"/>
      <c r="K29" s="193"/>
      <c r="L29" s="193"/>
      <c r="M29" s="193"/>
      <c r="N29" s="193"/>
      <c r="O29" s="193"/>
    </row>
    <row r="30" spans="1:15" s="169" customFormat="1" ht="12.75" customHeight="1">
      <c r="A30" s="183" t="s">
        <v>11</v>
      </c>
      <c r="B30" s="184"/>
      <c r="C30" s="241">
        <v>66240.2</v>
      </c>
      <c r="D30" s="242">
        <v>77</v>
      </c>
      <c r="E30" s="242"/>
      <c r="F30" s="241">
        <f>C30/D30</f>
        <v>860.2623376623376</v>
      </c>
      <c r="I30" s="170"/>
      <c r="J30" s="170"/>
      <c r="K30" s="170"/>
      <c r="L30" s="193"/>
      <c r="M30" s="193"/>
      <c r="N30" s="193"/>
      <c r="O30" s="193"/>
    </row>
    <row r="31" spans="1:15" s="169" customFormat="1" ht="12.75" customHeight="1">
      <c r="A31" s="184" t="s">
        <v>12</v>
      </c>
      <c r="B31" s="184"/>
      <c r="C31" s="241">
        <v>77250059.2</v>
      </c>
      <c r="D31" s="241">
        <v>14672</v>
      </c>
      <c r="E31" s="241"/>
      <c r="F31" s="241">
        <f aca="true" t="shared" si="1" ref="F31:F37">C31/D31</f>
        <v>5265.134896401309</v>
      </c>
      <c r="I31" s="170"/>
      <c r="J31" s="170"/>
      <c r="K31" s="170"/>
      <c r="L31" s="193"/>
      <c r="M31" s="193"/>
      <c r="N31" s="193"/>
      <c r="O31" s="193"/>
    </row>
    <row r="32" spans="1:15" s="169" customFormat="1" ht="12.75" customHeight="1">
      <c r="A32" s="184" t="s">
        <v>8</v>
      </c>
      <c r="B32" s="184"/>
      <c r="C32" s="241">
        <v>28322.4</v>
      </c>
      <c r="D32" s="241">
        <v>7</v>
      </c>
      <c r="E32" s="241"/>
      <c r="F32" s="241">
        <f t="shared" si="1"/>
        <v>4046.057142857143</v>
      </c>
      <c r="I32" s="170"/>
      <c r="J32" s="170"/>
      <c r="K32" s="170"/>
      <c r="L32" s="193"/>
      <c r="M32" s="193"/>
      <c r="N32" s="193"/>
      <c r="O32" s="193"/>
    </row>
    <row r="33" spans="1:15" s="169" customFormat="1" ht="22.5">
      <c r="A33" s="247" t="s">
        <v>181</v>
      </c>
      <c r="B33" s="184"/>
      <c r="C33" s="241">
        <v>5254367.6</v>
      </c>
      <c r="D33" s="241">
        <v>867</v>
      </c>
      <c r="E33" s="241"/>
      <c r="F33" s="241">
        <f t="shared" si="1"/>
        <v>6060.4009227220295</v>
      </c>
      <c r="I33" s="170"/>
      <c r="J33" s="170"/>
      <c r="K33" s="170"/>
      <c r="L33" s="193"/>
      <c r="M33" s="193"/>
      <c r="N33" s="193"/>
      <c r="O33" s="193"/>
    </row>
    <row r="34" spans="1:15" s="169" customFormat="1" ht="22.5">
      <c r="A34" s="247" t="s">
        <v>182</v>
      </c>
      <c r="B34" s="184"/>
      <c r="C34" s="241">
        <v>82713.9</v>
      </c>
      <c r="D34" s="241">
        <v>37</v>
      </c>
      <c r="E34" s="241"/>
      <c r="F34" s="241">
        <f t="shared" si="1"/>
        <v>2235.5108108108107</v>
      </c>
      <c r="I34" s="170"/>
      <c r="J34" s="170"/>
      <c r="K34" s="170"/>
      <c r="L34" s="193"/>
      <c r="M34" s="193"/>
      <c r="N34" s="193"/>
      <c r="O34" s="193"/>
    </row>
    <row r="35" spans="1:15" s="169" customFormat="1" ht="12.75" customHeight="1">
      <c r="A35" s="184" t="s">
        <v>169</v>
      </c>
      <c r="B35" s="184"/>
      <c r="C35" s="241">
        <v>11845845.6</v>
      </c>
      <c r="D35" s="241">
        <v>1901</v>
      </c>
      <c r="E35" s="241"/>
      <c r="F35" s="241">
        <f t="shared" si="1"/>
        <v>6231.3759074171485</v>
      </c>
      <c r="I35" s="170"/>
      <c r="J35" s="170"/>
      <c r="K35" s="170"/>
      <c r="L35" s="193"/>
      <c r="M35" s="193"/>
      <c r="N35" s="193"/>
      <c r="O35" s="193"/>
    </row>
    <row r="36" spans="1:11" s="169" customFormat="1" ht="12.75" customHeight="1">
      <c r="A36" s="184" t="s">
        <v>78</v>
      </c>
      <c r="B36" s="184"/>
      <c r="C36" s="241">
        <v>402041</v>
      </c>
      <c r="D36" s="241">
        <v>94</v>
      </c>
      <c r="E36" s="241"/>
      <c r="F36" s="241">
        <f t="shared" si="1"/>
        <v>4277.031914893617</v>
      </c>
      <c r="I36" s="164"/>
      <c r="J36" s="164"/>
      <c r="K36" s="170"/>
    </row>
    <row r="37" spans="1:250" s="169" customFormat="1" ht="12.75" customHeight="1">
      <c r="A37" s="68" t="s">
        <v>2</v>
      </c>
      <c r="B37" s="243"/>
      <c r="C37" s="69">
        <f>SUM(C30:C36)</f>
        <v>94929589.9</v>
      </c>
      <c r="D37" s="69">
        <f>SUM(D30:D36)</f>
        <v>17655</v>
      </c>
      <c r="E37" s="69"/>
      <c r="F37" s="69">
        <f t="shared" si="1"/>
        <v>5376.923811951289</v>
      </c>
      <c r="G37" s="66"/>
      <c r="H37" s="66"/>
      <c r="I37" s="136"/>
      <c r="J37" s="136"/>
      <c r="K37" s="170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</row>
    <row r="38" spans="1:12" s="169" customFormat="1" ht="12.75" customHeight="1">
      <c r="A38" s="144" t="s">
        <v>142</v>
      </c>
      <c r="B38" s="72"/>
      <c r="C38" s="72"/>
      <c r="D38" s="74"/>
      <c r="E38" s="74"/>
      <c r="F38" s="74"/>
      <c r="G38" s="72"/>
      <c r="L38" s="144"/>
    </row>
    <row r="39" spans="1:12" s="169" customFormat="1" ht="12.75" customHeight="1">
      <c r="A39" s="144"/>
      <c r="B39" s="72"/>
      <c r="C39" s="72"/>
      <c r="D39" s="72"/>
      <c r="E39" s="72"/>
      <c r="F39" s="72"/>
      <c r="G39" s="72"/>
      <c r="L39" s="144"/>
    </row>
    <row r="40" spans="1:15" s="169" customFormat="1" ht="12.75" customHeight="1">
      <c r="A40" s="144"/>
      <c r="B40" s="145"/>
      <c r="C40" s="145"/>
      <c r="D40" s="160"/>
      <c r="E40" s="160"/>
      <c r="F40" s="160"/>
      <c r="G40" s="144"/>
      <c r="L40" s="144"/>
      <c r="M40" s="191"/>
      <c r="N40" s="191"/>
      <c r="O40" s="191"/>
    </row>
    <row r="41" spans="1:15" s="169" customFormat="1" ht="12.75" customHeight="1">
      <c r="A41" s="144"/>
      <c r="B41" s="145"/>
      <c r="C41" s="145"/>
      <c r="D41" s="160"/>
      <c r="E41" s="160"/>
      <c r="F41" s="144"/>
      <c r="G41" s="144"/>
      <c r="L41" s="144"/>
      <c r="M41" s="191"/>
      <c r="N41" s="191"/>
      <c r="O41" s="191"/>
    </row>
    <row r="43" spans="1:4" s="169" customFormat="1" ht="12.75" customHeight="1">
      <c r="A43" s="16" t="s">
        <v>173</v>
      </c>
      <c r="B43" s="15"/>
      <c r="C43" s="15"/>
      <c r="D43" s="167"/>
    </row>
    <row r="44" spans="1:4" s="169" customFormat="1" ht="12.75" customHeight="1">
      <c r="A44" s="19" t="s">
        <v>219</v>
      </c>
      <c r="B44" s="15"/>
      <c r="C44" s="15"/>
      <c r="D44" s="167"/>
    </row>
    <row r="45" spans="1:7" s="169" customFormat="1" ht="12.75" customHeight="1">
      <c r="A45" s="17" t="s">
        <v>237</v>
      </c>
      <c r="B45" s="15"/>
      <c r="C45" s="15"/>
      <c r="D45" s="167"/>
      <c r="G45" s="205"/>
    </row>
    <row r="46" spans="1:4" s="169" customFormat="1" ht="12.75" customHeight="1">
      <c r="A46" s="248"/>
      <c r="B46" s="249"/>
      <c r="C46" s="249"/>
      <c r="D46" s="250"/>
    </row>
    <row r="47" spans="1:9" s="169" customFormat="1" ht="12.75" customHeight="1">
      <c r="A47" s="85"/>
      <c r="B47" s="251" t="s">
        <v>145</v>
      </c>
      <c r="C47" s="251" t="s">
        <v>144</v>
      </c>
      <c r="D47" s="175" t="s">
        <v>2</v>
      </c>
      <c r="E47" s="187"/>
      <c r="F47" s="203"/>
      <c r="G47" s="187"/>
      <c r="H47" s="110"/>
      <c r="I47" s="152"/>
    </row>
    <row r="48" spans="1:9" s="24" customFormat="1" ht="12.75" customHeight="1">
      <c r="A48" s="248" t="s">
        <v>1</v>
      </c>
      <c r="B48" s="147" t="s">
        <v>111</v>
      </c>
      <c r="C48" s="147" t="s">
        <v>111</v>
      </c>
      <c r="D48" s="252"/>
      <c r="E48" s="137"/>
      <c r="F48" s="204"/>
      <c r="G48" s="137"/>
      <c r="H48" s="204"/>
      <c r="I48" s="137"/>
    </row>
    <row r="49" spans="1:13" s="169" customFormat="1" ht="12.75" customHeight="1">
      <c r="A49" s="259">
        <v>2003</v>
      </c>
      <c r="B49" s="260">
        <v>5636.7628537954</v>
      </c>
      <c r="C49" s="260">
        <v>1149.9109510086455</v>
      </c>
      <c r="D49" s="260">
        <v>5542.767586331804</v>
      </c>
      <c r="E49" s="251"/>
      <c r="F49" s="261"/>
      <c r="G49" s="261"/>
      <c r="H49" s="261"/>
      <c r="I49" s="73"/>
      <c r="J49" s="73"/>
      <c r="K49" s="73"/>
      <c r="L49" s="73"/>
      <c r="M49" s="73"/>
    </row>
    <row r="50" spans="1:13" s="169" customFormat="1" ht="12.75" customHeight="1">
      <c r="A50" s="259">
        <v>2004</v>
      </c>
      <c r="B50" s="260">
        <v>5626.218571076011</v>
      </c>
      <c r="C50" s="260">
        <v>1113.1473846153847</v>
      </c>
      <c r="D50" s="260">
        <v>5537.502177463255</v>
      </c>
      <c r="E50" s="251"/>
      <c r="F50" s="261"/>
      <c r="G50" s="261"/>
      <c r="H50" s="261"/>
      <c r="I50" s="73"/>
      <c r="J50" s="73"/>
      <c r="K50" s="73"/>
      <c r="L50" s="73"/>
      <c r="M50" s="73"/>
    </row>
    <row r="51" spans="1:13" s="169" customFormat="1" ht="12.75" customHeight="1">
      <c r="A51" s="259">
        <v>2005</v>
      </c>
      <c r="B51" s="260">
        <v>5646.914174637458</v>
      </c>
      <c r="C51" s="260">
        <v>1030.1894736842105</v>
      </c>
      <c r="D51" s="260">
        <v>5561.900890423405</v>
      </c>
      <c r="E51" s="251"/>
      <c r="F51" s="261"/>
      <c r="G51" s="261"/>
      <c r="H51" s="261"/>
      <c r="I51" s="170"/>
      <c r="J51" s="73"/>
      <c r="K51" s="73"/>
      <c r="L51" s="73"/>
      <c r="M51" s="73"/>
    </row>
    <row r="52" spans="1:13" s="169" customFormat="1" ht="12.75" customHeight="1">
      <c r="A52" s="259">
        <v>2006</v>
      </c>
      <c r="B52" s="260">
        <v>5580.95273251969</v>
      </c>
      <c r="C52" s="260">
        <v>1262.7538205980068</v>
      </c>
      <c r="D52" s="260">
        <v>5504.197218613441</v>
      </c>
      <c r="E52" s="251"/>
      <c r="F52" s="261"/>
      <c r="G52" s="261"/>
      <c r="H52" s="261"/>
      <c r="I52" s="170"/>
      <c r="J52" s="73"/>
      <c r="K52" s="73"/>
      <c r="L52" s="73"/>
      <c r="M52" s="73"/>
    </row>
    <row r="53" spans="1:13" s="169" customFormat="1" ht="12.75" customHeight="1">
      <c r="A53" s="259">
        <v>2007</v>
      </c>
      <c r="B53" s="260">
        <v>5607.234195712061</v>
      </c>
      <c r="C53" s="260">
        <v>1128.5064981949458</v>
      </c>
      <c r="D53" s="260">
        <v>5534.149802650957</v>
      </c>
      <c r="E53" s="251"/>
      <c r="F53" s="261"/>
      <c r="G53" s="261"/>
      <c r="H53" s="261"/>
      <c r="I53" s="170"/>
      <c r="J53" s="73"/>
      <c r="K53" s="73"/>
      <c r="L53" s="73"/>
      <c r="M53" s="73"/>
    </row>
    <row r="54" spans="1:13" s="169" customFormat="1" ht="12.75" customHeight="1">
      <c r="A54" s="259">
        <v>2008</v>
      </c>
      <c r="B54" s="260">
        <v>5719.088801791714</v>
      </c>
      <c r="C54" s="260">
        <v>1370.4510548523208</v>
      </c>
      <c r="D54" s="260">
        <v>5655.902783397708</v>
      </c>
      <c r="E54" s="251"/>
      <c r="F54" s="261"/>
      <c r="G54" s="261"/>
      <c r="H54" s="261"/>
      <c r="I54" s="170"/>
      <c r="J54" s="73"/>
      <c r="K54" s="73"/>
      <c r="L54" s="73"/>
      <c r="M54" s="73"/>
    </row>
    <row r="55" spans="1:13" s="169" customFormat="1" ht="12.75" customHeight="1">
      <c r="A55" s="259">
        <v>2009</v>
      </c>
      <c r="B55" s="262">
        <v>5729.898658178868</v>
      </c>
      <c r="C55" s="262">
        <v>1064.8039130434781</v>
      </c>
      <c r="D55" s="262">
        <v>5663.881812588445</v>
      </c>
      <c r="E55" s="251"/>
      <c r="F55" s="261"/>
      <c r="G55" s="261"/>
      <c r="H55" s="261"/>
      <c r="I55" s="170"/>
      <c r="J55" s="73"/>
      <c r="K55" s="73"/>
      <c r="L55" s="73"/>
      <c r="M55" s="73"/>
    </row>
    <row r="56" spans="1:13" s="169" customFormat="1" ht="12.75" customHeight="1">
      <c r="A56" s="259">
        <v>2010</v>
      </c>
      <c r="B56" s="260">
        <v>5600.872587614018</v>
      </c>
      <c r="C56" s="260">
        <v>1128.2056910569104</v>
      </c>
      <c r="D56" s="260">
        <v>5535.805996451803</v>
      </c>
      <c r="E56" s="251"/>
      <c r="F56" s="261"/>
      <c r="G56" s="261"/>
      <c r="H56" s="261"/>
      <c r="I56" s="73"/>
      <c r="J56" s="73"/>
      <c r="K56" s="73"/>
      <c r="L56" s="73"/>
      <c r="M56" s="73"/>
    </row>
    <row r="57" spans="1:13" s="169" customFormat="1" ht="12.75" customHeight="1">
      <c r="A57" s="259" t="s">
        <v>265</v>
      </c>
      <c r="B57" s="260">
        <v>5709</v>
      </c>
      <c r="C57" s="260">
        <v>1016.1767567567568</v>
      </c>
      <c r="D57" s="260">
        <v>5658</v>
      </c>
      <c r="E57" s="251"/>
      <c r="F57" s="261"/>
      <c r="G57" s="261"/>
      <c r="H57" s="261"/>
      <c r="I57" s="170"/>
      <c r="J57" s="73"/>
      <c r="K57" s="73"/>
      <c r="L57" s="73"/>
      <c r="M57" s="73"/>
    </row>
    <row r="58" spans="1:13" s="169" customFormat="1" ht="12.75" customHeight="1">
      <c r="A58" s="171">
        <v>2012</v>
      </c>
      <c r="B58" s="156">
        <v>5429</v>
      </c>
      <c r="C58" s="156">
        <v>1018</v>
      </c>
      <c r="D58" s="156">
        <v>5377</v>
      </c>
      <c r="E58" s="87"/>
      <c r="F58" s="73"/>
      <c r="G58" s="73"/>
      <c r="H58" s="73"/>
      <c r="I58" s="73"/>
      <c r="J58" s="73"/>
      <c r="K58" s="73"/>
      <c r="L58" s="73"/>
      <c r="M58" s="73"/>
    </row>
    <row r="59" spans="1:9" s="169" customFormat="1" ht="12.75" customHeight="1">
      <c r="A59" s="144"/>
      <c r="B59" s="160"/>
      <c r="C59" s="86"/>
      <c r="D59" s="185"/>
      <c r="E59" s="73"/>
      <c r="F59" s="193"/>
      <c r="G59" s="73"/>
      <c r="H59" s="193"/>
      <c r="I59" s="73"/>
    </row>
    <row r="60" spans="1:15" s="169" customFormat="1" ht="12.75" customHeight="1">
      <c r="A60" s="144"/>
      <c r="B60" s="145"/>
      <c r="C60" s="145"/>
      <c r="D60" s="144"/>
      <c r="E60" s="144"/>
      <c r="F60" s="144"/>
      <c r="G60" s="160"/>
      <c r="I60" s="191"/>
      <c r="J60" s="191"/>
      <c r="K60" s="191"/>
      <c r="L60" s="192"/>
      <c r="M60" s="191"/>
      <c r="N60" s="191"/>
      <c r="O60" s="191"/>
    </row>
    <row r="61" spans="6:15" ht="12.75" customHeight="1">
      <c r="F61" s="144"/>
      <c r="G61" s="28"/>
      <c r="I61" s="78"/>
      <c r="J61" s="78"/>
      <c r="K61" s="78"/>
      <c r="L61" s="120"/>
      <c r="M61" s="78"/>
      <c r="N61" s="78"/>
      <c r="O61" s="78"/>
    </row>
    <row r="62" spans="9:15" ht="12.75" customHeight="1">
      <c r="I62" s="78"/>
      <c r="J62" s="78"/>
      <c r="K62" s="78"/>
      <c r="L62" s="120"/>
      <c r="M62" s="78"/>
      <c r="N62" s="78"/>
      <c r="O62" s="78"/>
    </row>
    <row r="63" spans="9:15" ht="12.75" customHeight="1">
      <c r="I63" s="78"/>
      <c r="J63" s="78"/>
      <c r="K63" s="78"/>
      <c r="L63" s="120"/>
      <c r="M63" s="78"/>
      <c r="N63" s="78"/>
      <c r="O63" s="78"/>
    </row>
    <row r="64" spans="9:15" ht="12.75" customHeight="1">
      <c r="I64" s="78"/>
      <c r="J64" s="78"/>
      <c r="K64" s="78"/>
      <c r="L64" s="120"/>
      <c r="M64" s="78"/>
      <c r="N64" s="78"/>
      <c r="O64" s="78"/>
    </row>
    <row r="65" spans="9:15" ht="12.75" customHeight="1">
      <c r="I65" s="78"/>
      <c r="J65" s="78"/>
      <c r="K65" s="78"/>
      <c r="L65" s="120"/>
      <c r="M65" s="78"/>
      <c r="N65" s="78"/>
      <c r="O65" s="78"/>
    </row>
    <row r="66" spans="9:15" ht="12.75" customHeight="1">
      <c r="I66" s="78"/>
      <c r="J66" s="78"/>
      <c r="K66" s="78"/>
      <c r="L66" s="78"/>
      <c r="M66" s="78"/>
      <c r="N66" s="78"/>
      <c r="O66" s="78"/>
    </row>
    <row r="67" spans="9:15" ht="12.75" customHeight="1">
      <c r="I67" s="78"/>
      <c r="J67" s="78"/>
      <c r="K67" s="78"/>
      <c r="L67" s="120"/>
      <c r="M67" s="78"/>
      <c r="N67" s="78"/>
      <c r="O67" s="78"/>
    </row>
    <row r="69" spans="13:14" ht="12.75" customHeight="1">
      <c r="M69" s="78"/>
      <c r="N69" s="78"/>
    </row>
    <row r="70" spans="10:14" ht="12.75" customHeight="1">
      <c r="J70" s="78"/>
      <c r="K70" s="78"/>
      <c r="L70" s="78"/>
      <c r="M70" s="78"/>
      <c r="N70" s="78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87" r:id="rId5"/>
  <headerFooter alignWithMargins="0">
    <oddHeader>&amp;R&amp;"Arial,Fet"BUSSAR</oddHeader>
  </headerFooter>
  <legacyDrawing r:id="rId4"/>
  <oleObjects>
    <oleObject progId="Paint.Picture" shapeId="903580" r:id="rId1"/>
    <oleObject progId="Paint.Picture" shapeId="424303" r:id="rId2"/>
    <oleObject progId="Paint.Picture" shapeId="1818275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78"/>
  <sheetViews>
    <sheetView showGridLines="0" workbookViewId="0" topLeftCell="A25">
      <selection activeCell="F10" sqref="F10:G10"/>
    </sheetView>
  </sheetViews>
  <sheetFormatPr defaultColWidth="9.140625" defaultRowHeight="12.75" customHeight="1"/>
  <cols>
    <col min="1" max="1" width="14.28125" style="2" customWidth="1"/>
    <col min="2" max="2" width="9.7109375" style="37" customWidth="1"/>
    <col min="3" max="3" width="9.57421875" style="37" customWidth="1"/>
    <col min="4" max="4" width="2.57421875" style="37" customWidth="1"/>
    <col min="5" max="5" width="10.28125" style="37" customWidth="1"/>
    <col min="6" max="6" width="9.140625" style="37" customWidth="1"/>
    <col min="7" max="7" width="2.7109375" style="37" customWidth="1"/>
    <col min="8" max="8" width="7.7109375" style="37" customWidth="1"/>
    <col min="9" max="9" width="9.57421875" style="37" customWidth="1"/>
    <col min="10" max="10" width="8.421875" style="37" customWidth="1"/>
    <col min="11" max="11" width="10.28125" style="37" customWidth="1"/>
    <col min="12" max="12" width="11.28125" style="37" customWidth="1"/>
    <col min="13" max="13" width="10.140625" style="37" customWidth="1"/>
    <col min="14" max="14" width="11.00390625" style="37" customWidth="1"/>
    <col min="15" max="16" width="9.140625" style="37" customWidth="1"/>
    <col min="17" max="17" width="11.00390625" style="37" customWidth="1"/>
    <col min="18" max="19" width="8.57421875" style="2" customWidth="1"/>
    <col min="20" max="20" width="7.140625" style="2" customWidth="1"/>
    <col min="21" max="21" width="7.8515625" style="2" bestFit="1" customWidth="1"/>
    <col min="22" max="22" width="7.8515625" style="2" customWidth="1"/>
    <col min="23" max="23" width="9.140625" style="2" customWidth="1"/>
    <col min="24" max="24" width="8.7109375" style="2" bestFit="1" customWidth="1"/>
    <col min="25" max="25" width="8.7109375" style="2" customWidth="1"/>
    <col min="26" max="26" width="5.7109375" style="2" bestFit="1" customWidth="1"/>
    <col min="27" max="27" width="8.7109375" style="2" bestFit="1" customWidth="1"/>
    <col min="28" max="28" width="8.7109375" style="2" customWidth="1"/>
    <col min="29" max="29" width="5.7109375" style="2" bestFit="1" customWidth="1"/>
    <col min="30" max="30" width="7.8515625" style="2" bestFit="1" customWidth="1"/>
    <col min="31" max="31" width="7.8515625" style="2" customWidth="1"/>
    <col min="32" max="32" width="6.57421875" style="2" bestFit="1" customWidth="1"/>
    <col min="33" max="33" width="8.7109375" style="2" bestFit="1" customWidth="1"/>
    <col min="34" max="16384" width="9.140625" style="2" customWidth="1"/>
  </cols>
  <sheetData>
    <row r="1" spans="15:16" ht="12.75" customHeight="1">
      <c r="O1" s="62"/>
      <c r="P1" s="62"/>
    </row>
    <row r="2" spans="1:17" ht="12.75" customHeight="1">
      <c r="A2" s="29" t="s">
        <v>102</v>
      </c>
      <c r="B2" s="61"/>
      <c r="C2" s="61"/>
      <c r="D2" s="61"/>
      <c r="E2" s="36"/>
      <c r="F2" s="36"/>
      <c r="G2" s="36"/>
      <c r="H2" s="36"/>
      <c r="I2" s="36"/>
      <c r="J2" s="36"/>
      <c r="K2" s="36"/>
      <c r="L2" s="36"/>
      <c r="M2" s="36"/>
      <c r="N2" s="36"/>
      <c r="O2" s="2"/>
      <c r="P2" s="2"/>
      <c r="Q2" s="2"/>
    </row>
    <row r="3" spans="1:17" ht="12.75" customHeight="1">
      <c r="A3" s="30" t="s">
        <v>238</v>
      </c>
      <c r="B3" s="61"/>
      <c r="C3" s="61"/>
      <c r="D3" s="61"/>
      <c r="E3" s="36"/>
      <c r="F3" s="36"/>
      <c r="G3" s="36"/>
      <c r="H3" s="36"/>
      <c r="I3" s="36"/>
      <c r="J3" s="36"/>
      <c r="K3" s="36"/>
      <c r="L3" s="36"/>
      <c r="M3" s="36"/>
      <c r="N3" s="36"/>
      <c r="O3" s="2"/>
      <c r="P3" s="2"/>
      <c r="Q3" s="2"/>
    </row>
    <row r="4" spans="1:17" ht="12.75" customHeight="1">
      <c r="A4" s="17" t="s">
        <v>239</v>
      </c>
      <c r="B4" s="61"/>
      <c r="C4" s="61"/>
      <c r="D4" s="61"/>
      <c r="E4" s="36"/>
      <c r="F4" s="36"/>
      <c r="G4" s="36"/>
      <c r="H4" s="36"/>
      <c r="I4" s="36"/>
      <c r="J4" s="36"/>
      <c r="K4" s="36"/>
      <c r="L4" s="36"/>
      <c r="M4" s="36"/>
      <c r="N4" s="36"/>
      <c r="O4" s="2"/>
      <c r="P4" s="2"/>
      <c r="Q4" s="2"/>
    </row>
    <row r="5" spans="1:17" ht="12.75" customHeight="1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11"/>
      <c r="P5" s="7"/>
      <c r="Q5" s="2"/>
    </row>
    <row r="6" spans="2:16" s="7" customFormat="1" ht="12.75" customHeight="1">
      <c r="B6" s="32" t="s">
        <v>7</v>
      </c>
      <c r="C6" s="117"/>
      <c r="D6" s="4"/>
      <c r="E6" s="32" t="s">
        <v>6</v>
      </c>
      <c r="F6" s="32"/>
      <c r="G6" s="32"/>
      <c r="H6" s="3"/>
      <c r="I6" s="3"/>
      <c r="J6" s="3"/>
      <c r="K6" s="3"/>
      <c r="L6" s="3"/>
      <c r="N6" s="32" t="s">
        <v>103</v>
      </c>
      <c r="O6" s="32"/>
      <c r="P6" s="5"/>
    </row>
    <row r="7" spans="1:16" s="24" customFormat="1" ht="12.75" customHeight="1">
      <c r="A7" s="5" t="s">
        <v>28</v>
      </c>
      <c r="H7" s="254" t="s">
        <v>4</v>
      </c>
      <c r="I7" s="32"/>
      <c r="J7" s="5"/>
      <c r="K7" s="178" t="s">
        <v>5</v>
      </c>
      <c r="L7" s="32"/>
      <c r="M7" s="5"/>
      <c r="N7" s="110"/>
      <c r="O7" s="110"/>
      <c r="P7" s="110"/>
    </row>
    <row r="8" spans="1:16" s="7" customFormat="1" ht="12.75" customHeight="1">
      <c r="A8" s="5" t="s">
        <v>104</v>
      </c>
      <c r="B8" s="6" t="s">
        <v>29</v>
      </c>
      <c r="C8" s="6" t="s">
        <v>105</v>
      </c>
      <c r="D8" s="6"/>
      <c r="E8" s="6" t="s">
        <v>29</v>
      </c>
      <c r="F8" s="6" t="s">
        <v>105</v>
      </c>
      <c r="G8" s="6"/>
      <c r="H8" s="6" t="s">
        <v>29</v>
      </c>
      <c r="I8" s="6" t="s">
        <v>105</v>
      </c>
      <c r="J8" s="6"/>
      <c r="K8" s="6" t="s">
        <v>29</v>
      </c>
      <c r="L8" s="6" t="s">
        <v>105</v>
      </c>
      <c r="M8" s="6"/>
      <c r="N8" s="6" t="s">
        <v>29</v>
      </c>
      <c r="O8" s="6" t="s">
        <v>105</v>
      </c>
      <c r="P8" s="6"/>
    </row>
    <row r="9" spans="1:16" s="7" customFormat="1" ht="12.75" customHeight="1">
      <c r="A9" s="118" t="s">
        <v>3</v>
      </c>
      <c r="B9" s="10"/>
      <c r="C9" s="10" t="s">
        <v>106</v>
      </c>
      <c r="D9" s="10"/>
      <c r="E9" s="10"/>
      <c r="F9" s="10" t="s">
        <v>106</v>
      </c>
      <c r="G9" s="10"/>
      <c r="H9" s="10"/>
      <c r="I9" s="10" t="s">
        <v>106</v>
      </c>
      <c r="J9" s="10"/>
      <c r="K9" s="10"/>
      <c r="L9" s="10" t="s">
        <v>106</v>
      </c>
      <c r="M9" s="10"/>
      <c r="N9" s="10"/>
      <c r="O9" s="10" t="s">
        <v>106</v>
      </c>
      <c r="P9" s="6"/>
    </row>
    <row r="10" spans="1:37" ht="12.75" customHeight="1">
      <c r="A10" s="43">
        <v>-1990</v>
      </c>
      <c r="B10" s="44">
        <v>16843</v>
      </c>
      <c r="C10" s="44">
        <v>104.61540105681885</v>
      </c>
      <c r="D10" s="44"/>
      <c r="E10" s="44">
        <v>67538</v>
      </c>
      <c r="F10" s="44">
        <v>109.73949480292576</v>
      </c>
      <c r="G10" s="44"/>
      <c r="H10" s="44">
        <v>5656</v>
      </c>
      <c r="I10" s="44">
        <v>96.54047029702971</v>
      </c>
      <c r="J10" s="44"/>
      <c r="K10" s="44">
        <v>61882</v>
      </c>
      <c r="L10" s="44">
        <v>110.94588248602177</v>
      </c>
      <c r="M10" s="44"/>
      <c r="N10" s="44">
        <v>84381</v>
      </c>
      <c r="O10" s="44">
        <v>108.71669214633626</v>
      </c>
      <c r="Q10" s="4"/>
      <c r="R10" s="4"/>
      <c r="S10" s="4"/>
      <c r="T10" s="4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</row>
    <row r="11" spans="1:37" ht="12.75" customHeight="1">
      <c r="A11" s="43">
        <v>1991</v>
      </c>
      <c r="B11" s="44">
        <v>832</v>
      </c>
      <c r="C11" s="44">
        <v>121.44483173076924</v>
      </c>
      <c r="D11" s="44"/>
      <c r="E11" s="44">
        <v>3496</v>
      </c>
      <c r="F11" s="44">
        <v>131.10391876430205</v>
      </c>
      <c r="G11" s="44"/>
      <c r="H11" s="44">
        <v>433</v>
      </c>
      <c r="I11" s="44">
        <v>104.60669745958428</v>
      </c>
      <c r="J11" s="44"/>
      <c r="K11" s="44">
        <v>3063</v>
      </c>
      <c r="L11" s="44">
        <v>134.84968984655566</v>
      </c>
      <c r="M11" s="44"/>
      <c r="N11" s="44">
        <v>4328</v>
      </c>
      <c r="O11" s="44">
        <v>129.2470887245841</v>
      </c>
      <c r="Q11" s="4"/>
      <c r="R11" s="4"/>
      <c r="S11" s="4"/>
      <c r="T11" s="4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</row>
    <row r="12" spans="1:37" s="7" customFormat="1" ht="12.75" customHeight="1">
      <c r="A12" s="43">
        <v>1992</v>
      </c>
      <c r="B12" s="44">
        <v>949</v>
      </c>
      <c r="C12" s="44">
        <v>132.19620653319282</v>
      </c>
      <c r="D12" s="44"/>
      <c r="E12" s="44">
        <v>4134</v>
      </c>
      <c r="F12" s="44">
        <v>138.80229801644896</v>
      </c>
      <c r="G12" s="44"/>
      <c r="H12" s="44">
        <v>573</v>
      </c>
      <c r="I12" s="44">
        <v>111.50261780104712</v>
      </c>
      <c r="J12" s="44"/>
      <c r="K12" s="44">
        <v>3561</v>
      </c>
      <c r="L12" s="44">
        <v>143.1950856500983</v>
      </c>
      <c r="M12" s="44"/>
      <c r="N12" s="44">
        <v>5083</v>
      </c>
      <c r="O12" s="44">
        <v>137.56893566791265</v>
      </c>
      <c r="Q12" s="4"/>
      <c r="R12" s="4"/>
      <c r="S12" s="4"/>
      <c r="T12" s="4"/>
      <c r="U12" s="120"/>
      <c r="V12" s="120"/>
      <c r="W12" s="120"/>
      <c r="X12" s="120"/>
      <c r="Y12" s="120"/>
      <c r="Z12" s="120"/>
      <c r="AA12" s="120"/>
      <c r="AB12" s="120"/>
      <c r="AC12" s="120"/>
      <c r="AD12" s="78"/>
      <c r="AE12" s="78"/>
      <c r="AF12" s="78"/>
      <c r="AG12" s="78"/>
      <c r="AH12" s="78"/>
      <c r="AI12" s="78"/>
      <c r="AJ12" s="78"/>
      <c r="AK12" s="78"/>
    </row>
    <row r="13" spans="1:37" ht="12.75" customHeight="1">
      <c r="A13" s="43">
        <v>1993</v>
      </c>
      <c r="B13" s="44">
        <v>1013</v>
      </c>
      <c r="C13" s="44">
        <v>134.91253701875615</v>
      </c>
      <c r="D13" s="44"/>
      <c r="E13" s="44">
        <v>4361</v>
      </c>
      <c r="F13" s="44">
        <v>139.42517771153405</v>
      </c>
      <c r="G13" s="44"/>
      <c r="H13" s="44">
        <v>637</v>
      </c>
      <c r="I13" s="44">
        <v>116.14081632653061</v>
      </c>
      <c r="J13" s="44"/>
      <c r="K13" s="44">
        <v>3724</v>
      </c>
      <c r="L13" s="44">
        <v>143.4080290010741</v>
      </c>
      <c r="M13" s="44"/>
      <c r="N13" s="44">
        <v>5374</v>
      </c>
      <c r="O13" s="44">
        <v>138.57454410122813</v>
      </c>
      <c r="Q13" s="4"/>
      <c r="R13" s="4"/>
      <c r="S13" s="4"/>
      <c r="T13" s="4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</row>
    <row r="14" spans="1:37" ht="12.75" customHeight="1">
      <c r="A14" s="43">
        <v>1994</v>
      </c>
      <c r="B14" s="44">
        <v>1050</v>
      </c>
      <c r="C14" s="44">
        <v>141.91057142857144</v>
      </c>
      <c r="D14" s="44"/>
      <c r="E14" s="44">
        <v>4517</v>
      </c>
      <c r="F14" s="44">
        <v>139.46344919194155</v>
      </c>
      <c r="G14" s="44"/>
      <c r="H14" s="44">
        <v>754</v>
      </c>
      <c r="I14" s="44">
        <v>116.27771883289124</v>
      </c>
      <c r="J14" s="44"/>
      <c r="K14" s="44">
        <v>3763</v>
      </c>
      <c r="L14" s="44">
        <v>144.10922136593143</v>
      </c>
      <c r="M14" s="44"/>
      <c r="N14" s="44">
        <v>5567</v>
      </c>
      <c r="O14" s="44">
        <v>139.92500449074905</v>
      </c>
      <c r="Q14" s="4"/>
      <c r="R14" s="4"/>
      <c r="S14" s="4"/>
      <c r="T14" s="4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</row>
    <row r="15" spans="1:37" ht="12.75" customHeight="1">
      <c r="A15" s="43">
        <v>1995</v>
      </c>
      <c r="B15" s="44">
        <v>1275</v>
      </c>
      <c r="C15" s="44">
        <v>134.32250980392158</v>
      </c>
      <c r="D15" s="44"/>
      <c r="E15" s="44">
        <v>5656</v>
      </c>
      <c r="F15" s="44">
        <v>146.45510961810467</v>
      </c>
      <c r="G15" s="44"/>
      <c r="H15" s="44">
        <v>953</v>
      </c>
      <c r="I15" s="44">
        <v>130.87114375655824</v>
      </c>
      <c r="J15" s="44"/>
      <c r="K15" s="44">
        <v>4703</v>
      </c>
      <c r="L15" s="44">
        <v>149.6129917074208</v>
      </c>
      <c r="M15" s="44"/>
      <c r="N15" s="44">
        <v>6931</v>
      </c>
      <c r="O15" s="44">
        <v>144.2232433992209</v>
      </c>
      <c r="Q15" s="4"/>
      <c r="R15" s="4"/>
      <c r="S15" s="4"/>
      <c r="T15" s="4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</row>
    <row r="16" spans="1:37" ht="12.75" customHeight="1">
      <c r="A16" s="43">
        <v>1996</v>
      </c>
      <c r="B16" s="44">
        <v>1610</v>
      </c>
      <c r="C16" s="44">
        <v>138.06341614906833</v>
      </c>
      <c r="D16" s="44"/>
      <c r="E16" s="44">
        <v>7050</v>
      </c>
      <c r="F16" s="44">
        <v>154.4404539007092</v>
      </c>
      <c r="G16" s="44"/>
      <c r="H16" s="44">
        <v>1093</v>
      </c>
      <c r="I16" s="44">
        <v>124.20695333943276</v>
      </c>
      <c r="J16" s="44"/>
      <c r="K16" s="44">
        <v>5957</v>
      </c>
      <c r="L16" s="44">
        <v>159.98774550948465</v>
      </c>
      <c r="M16" s="44"/>
      <c r="N16" s="44">
        <v>8660</v>
      </c>
      <c r="O16" s="44">
        <v>151.39576212471133</v>
      </c>
      <c r="Q16" s="4"/>
      <c r="R16" s="4"/>
      <c r="S16" s="4"/>
      <c r="T16" s="4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</row>
    <row r="17" spans="1:37" ht="12.75" customHeight="1">
      <c r="A17" s="43">
        <v>1997</v>
      </c>
      <c r="B17" s="44">
        <v>2012</v>
      </c>
      <c r="C17" s="44">
        <v>150.22087475149107</v>
      </c>
      <c r="D17" s="44"/>
      <c r="E17" s="44">
        <v>8949</v>
      </c>
      <c r="F17" s="44">
        <v>159.14896636495698</v>
      </c>
      <c r="G17" s="44"/>
      <c r="H17" s="44">
        <v>1333</v>
      </c>
      <c r="I17" s="44">
        <v>138.04343585896473</v>
      </c>
      <c r="J17" s="44"/>
      <c r="K17" s="44">
        <v>7616</v>
      </c>
      <c r="L17" s="44">
        <v>162.84298844537815</v>
      </c>
      <c r="M17" s="44"/>
      <c r="N17" s="44">
        <v>10961</v>
      </c>
      <c r="O17" s="44">
        <v>157.51012681324696</v>
      </c>
      <c r="Q17" s="4"/>
      <c r="R17" s="4"/>
      <c r="S17" s="4"/>
      <c r="T17" s="4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</row>
    <row r="18" spans="1:37" ht="12.75" customHeight="1">
      <c r="A18" s="43">
        <v>1998</v>
      </c>
      <c r="B18" s="44">
        <v>2724</v>
      </c>
      <c r="C18" s="44">
        <v>149.31365638766522</v>
      </c>
      <c r="D18" s="44"/>
      <c r="E18" s="44">
        <v>12131</v>
      </c>
      <c r="F18" s="44">
        <v>160.10863078064463</v>
      </c>
      <c r="G18" s="44"/>
      <c r="H18" s="44">
        <v>1814</v>
      </c>
      <c r="I18" s="44">
        <v>126.03588754134509</v>
      </c>
      <c r="J18" s="44"/>
      <c r="K18" s="44">
        <v>10317</v>
      </c>
      <c r="L18" s="44">
        <v>166.09951536299312</v>
      </c>
      <c r="M18" s="44"/>
      <c r="N18" s="44">
        <v>14855</v>
      </c>
      <c r="O18" s="44">
        <v>158.12912823964996</v>
      </c>
      <c r="Q18" s="4"/>
      <c r="R18" s="4"/>
      <c r="S18" s="4"/>
      <c r="T18" s="4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</row>
    <row r="19" spans="1:37" ht="12.75" customHeight="1">
      <c r="A19" s="43">
        <v>1999</v>
      </c>
      <c r="B19" s="44">
        <v>2687</v>
      </c>
      <c r="C19" s="44">
        <v>150.1129512467436</v>
      </c>
      <c r="D19" s="44"/>
      <c r="E19" s="44">
        <v>12484</v>
      </c>
      <c r="F19" s="44">
        <v>169.51655719320732</v>
      </c>
      <c r="G19" s="44"/>
      <c r="H19" s="44">
        <v>1732</v>
      </c>
      <c r="I19" s="44">
        <v>141.96801385681295</v>
      </c>
      <c r="J19" s="44"/>
      <c r="K19" s="44">
        <v>10752</v>
      </c>
      <c r="L19" s="44">
        <v>173.9542503720238</v>
      </c>
      <c r="M19" s="44"/>
      <c r="N19" s="44">
        <v>15171</v>
      </c>
      <c r="O19" s="44">
        <v>166.07990244545516</v>
      </c>
      <c r="Q19" s="4"/>
      <c r="R19" s="4"/>
      <c r="S19" s="4"/>
      <c r="T19" s="4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</row>
    <row r="20" spans="1:37" ht="12.75" customHeight="1">
      <c r="A20" s="43">
        <v>2000</v>
      </c>
      <c r="B20" s="44">
        <v>2767</v>
      </c>
      <c r="C20" s="44">
        <v>175.1002529815685</v>
      </c>
      <c r="D20" s="44"/>
      <c r="E20" s="44">
        <v>12838</v>
      </c>
      <c r="F20" s="44">
        <v>183.25817884405672</v>
      </c>
      <c r="G20" s="44"/>
      <c r="H20" s="44">
        <v>1713</v>
      </c>
      <c r="I20" s="44">
        <v>158.96614127262114</v>
      </c>
      <c r="J20" s="44"/>
      <c r="K20" s="44">
        <v>11125</v>
      </c>
      <c r="L20" s="44">
        <v>186.99860674157304</v>
      </c>
      <c r="M20" s="44"/>
      <c r="N20" s="44">
        <v>15605</v>
      </c>
      <c r="O20" s="44">
        <v>181.81165652034605</v>
      </c>
      <c r="Q20" s="4"/>
      <c r="R20" s="4"/>
      <c r="S20" s="4"/>
      <c r="T20" s="4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</row>
    <row r="21" spans="1:37" ht="12.75" customHeight="1">
      <c r="A21" s="43">
        <v>2001</v>
      </c>
      <c r="B21" s="44">
        <v>2701</v>
      </c>
      <c r="C21" s="44">
        <v>196.4600148093299</v>
      </c>
      <c r="D21" s="44"/>
      <c r="E21" s="44">
        <v>12379</v>
      </c>
      <c r="F21" s="44">
        <v>204.6965748444947</v>
      </c>
      <c r="G21" s="44"/>
      <c r="H21" s="44">
        <v>1567</v>
      </c>
      <c r="I21" s="44">
        <v>167.406636885769</v>
      </c>
      <c r="J21" s="44"/>
      <c r="K21" s="44">
        <v>10812</v>
      </c>
      <c r="L21" s="44">
        <v>210.1010636330004</v>
      </c>
      <c r="M21" s="44"/>
      <c r="N21" s="44">
        <v>15080</v>
      </c>
      <c r="O21" s="44">
        <v>203.22131299734747</v>
      </c>
      <c r="Q21" s="4"/>
      <c r="R21" s="4"/>
      <c r="S21" s="4"/>
      <c r="T21" s="4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</row>
    <row r="22" spans="1:37" ht="12.75" customHeight="1">
      <c r="A22" s="43">
        <v>2002</v>
      </c>
      <c r="B22" s="44">
        <v>2601</v>
      </c>
      <c r="C22" s="44">
        <v>211.60918877354862</v>
      </c>
      <c r="D22" s="44"/>
      <c r="E22" s="44">
        <v>11481</v>
      </c>
      <c r="F22" s="44">
        <v>210.5023168713527</v>
      </c>
      <c r="G22" s="44"/>
      <c r="H22" s="44">
        <v>1350</v>
      </c>
      <c r="I22" s="44">
        <v>170.882</v>
      </c>
      <c r="J22" s="44"/>
      <c r="K22" s="44">
        <v>10131</v>
      </c>
      <c r="L22" s="44">
        <v>215.78189714736945</v>
      </c>
      <c r="M22" s="44"/>
      <c r="N22" s="44">
        <v>14082</v>
      </c>
      <c r="O22" s="44">
        <v>210.7067604033518</v>
      </c>
      <c r="Q22" s="4"/>
      <c r="R22" s="4"/>
      <c r="S22" s="4"/>
      <c r="T22" s="4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</row>
    <row r="23" spans="1:37" ht="12.75" customHeight="1">
      <c r="A23" s="43">
        <v>2003</v>
      </c>
      <c r="B23" s="44">
        <v>2711</v>
      </c>
      <c r="C23" s="44">
        <v>231.61479158981925</v>
      </c>
      <c r="D23" s="44"/>
      <c r="E23" s="44">
        <v>11515</v>
      </c>
      <c r="F23" s="44">
        <v>228.7865306122449</v>
      </c>
      <c r="G23" s="44"/>
      <c r="H23" s="44">
        <v>1277</v>
      </c>
      <c r="I23" s="44">
        <v>186.2523101018011</v>
      </c>
      <c r="J23" s="44"/>
      <c r="K23" s="44">
        <v>10238</v>
      </c>
      <c r="L23" s="44">
        <v>234.09188318030868</v>
      </c>
      <c r="M23" s="44"/>
      <c r="N23" s="44">
        <v>14226</v>
      </c>
      <c r="O23" s="44">
        <v>229.32550260087166</v>
      </c>
      <c r="Q23" s="4"/>
      <c r="R23" s="4"/>
      <c r="S23" s="4"/>
      <c r="T23" s="4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</row>
    <row r="24" spans="1:37" ht="12.75" customHeight="1">
      <c r="A24" s="43">
        <v>2004</v>
      </c>
      <c r="B24" s="44">
        <v>2747</v>
      </c>
      <c r="C24" s="44">
        <v>241.46192209683292</v>
      </c>
      <c r="D24" s="44"/>
      <c r="E24" s="44">
        <v>11599</v>
      </c>
      <c r="F24" s="44">
        <v>241.4165186654022</v>
      </c>
      <c r="G24" s="44"/>
      <c r="H24" s="44">
        <v>1358</v>
      </c>
      <c r="I24" s="44">
        <v>230.239911634757</v>
      </c>
      <c r="J24" s="44"/>
      <c r="K24" s="44">
        <v>10241</v>
      </c>
      <c r="L24" s="44">
        <v>242.89858412264425</v>
      </c>
      <c r="M24" s="44"/>
      <c r="N24" s="44">
        <v>14346</v>
      </c>
      <c r="O24" s="44">
        <v>241.42521260281612</v>
      </c>
      <c r="Q24" s="4"/>
      <c r="R24" s="4"/>
      <c r="S24" s="4"/>
      <c r="T24" s="4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</row>
    <row r="25" spans="1:37" ht="12.75" customHeight="1">
      <c r="A25" s="43">
        <v>2005</v>
      </c>
      <c r="B25" s="44">
        <v>2860</v>
      </c>
      <c r="C25" s="44">
        <v>304.98566433566435</v>
      </c>
      <c r="D25" s="44"/>
      <c r="E25" s="44">
        <v>12073</v>
      </c>
      <c r="F25" s="44">
        <v>299.96445788122253</v>
      </c>
      <c r="G25" s="44"/>
      <c r="H25" s="44">
        <v>1337</v>
      </c>
      <c r="I25" s="44">
        <v>285.63941660433807</v>
      </c>
      <c r="J25" s="44"/>
      <c r="K25" s="44">
        <v>10736</v>
      </c>
      <c r="L25" s="44">
        <v>301.74841654247393</v>
      </c>
      <c r="M25" s="44"/>
      <c r="N25" s="44">
        <v>14933</v>
      </c>
      <c r="O25" s="44">
        <v>300.9261300475457</v>
      </c>
      <c r="Q25" s="4"/>
      <c r="R25" s="4"/>
      <c r="S25" s="4"/>
      <c r="T25" s="4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</row>
    <row r="26" spans="1:37" ht="12.75" customHeight="1">
      <c r="A26" s="43">
        <v>2006</v>
      </c>
      <c r="B26" s="44">
        <v>3235</v>
      </c>
      <c r="C26" s="44">
        <v>297.6438021638331</v>
      </c>
      <c r="D26" s="44"/>
      <c r="E26" s="44">
        <v>13020</v>
      </c>
      <c r="F26" s="44">
        <v>308.83586021505374</v>
      </c>
      <c r="G26" s="44"/>
      <c r="H26" s="44">
        <v>1406</v>
      </c>
      <c r="I26" s="44">
        <v>305.66045519203414</v>
      </c>
      <c r="J26" s="44"/>
      <c r="K26" s="44">
        <v>11614</v>
      </c>
      <c r="L26" s="44">
        <v>309.2202772515929</v>
      </c>
      <c r="M26" s="44"/>
      <c r="N26" s="44">
        <v>16255</v>
      </c>
      <c r="O26" s="44">
        <v>306.6084650876653</v>
      </c>
      <c r="Q26" s="4"/>
      <c r="R26" s="4"/>
      <c r="S26" s="4"/>
      <c r="T26" s="4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</row>
    <row r="27" spans="1:37" ht="12.75" customHeight="1">
      <c r="A27" s="43">
        <v>2007</v>
      </c>
      <c r="B27" s="44">
        <v>4260</v>
      </c>
      <c r="C27" s="44">
        <v>411.63521126760565</v>
      </c>
      <c r="D27" s="44"/>
      <c r="E27" s="44">
        <v>16017</v>
      </c>
      <c r="F27" s="44">
        <v>417.7709621027658</v>
      </c>
      <c r="G27" s="44"/>
      <c r="H27" s="44">
        <v>1546</v>
      </c>
      <c r="I27" s="44">
        <v>408.0906856403622</v>
      </c>
      <c r="J27" s="44"/>
      <c r="K27" s="44">
        <v>14471</v>
      </c>
      <c r="L27" s="44">
        <v>418.80514822748944</v>
      </c>
      <c r="M27" s="44"/>
      <c r="N27" s="44">
        <v>20277</v>
      </c>
      <c r="O27" s="44">
        <v>416.48190067564235</v>
      </c>
      <c r="Q27" s="4"/>
      <c r="R27" s="4"/>
      <c r="S27" s="4"/>
      <c r="T27" s="4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</row>
    <row r="28" spans="1:37" s="15" customFormat="1" ht="12.75" customHeight="1">
      <c r="A28" s="43">
        <v>2008</v>
      </c>
      <c r="B28" s="44">
        <v>4146</v>
      </c>
      <c r="C28" s="44">
        <v>416.83188615533044</v>
      </c>
      <c r="D28" s="44"/>
      <c r="E28" s="44">
        <v>14259</v>
      </c>
      <c r="F28" s="44">
        <v>429.2532084998948</v>
      </c>
      <c r="G28" s="44"/>
      <c r="H28" s="44">
        <v>1408</v>
      </c>
      <c r="I28" s="44">
        <v>421.61732954545454</v>
      </c>
      <c r="J28" s="44"/>
      <c r="K28" s="44">
        <v>12851</v>
      </c>
      <c r="L28" s="44">
        <v>430.0898218037507</v>
      </c>
      <c r="M28" s="44"/>
      <c r="N28" s="44">
        <v>18405</v>
      </c>
      <c r="O28" s="44">
        <v>426.4551208910622</v>
      </c>
      <c r="Q28" s="4"/>
      <c r="R28" s="4"/>
      <c r="S28" s="4"/>
      <c r="T28" s="4"/>
      <c r="U28" s="120"/>
      <c r="V28" s="120"/>
      <c r="W28" s="120"/>
      <c r="X28" s="120"/>
      <c r="Y28" s="120"/>
      <c r="Z28" s="120"/>
      <c r="AA28" s="120"/>
      <c r="AB28" s="120"/>
      <c r="AC28" s="120"/>
      <c r="AD28" s="131"/>
      <c r="AE28" s="131"/>
      <c r="AF28" s="131"/>
      <c r="AG28" s="131"/>
      <c r="AH28" s="131"/>
      <c r="AI28" s="131"/>
      <c r="AJ28" s="131"/>
      <c r="AK28" s="131"/>
    </row>
    <row r="29" spans="1:37" ht="12.75" customHeight="1">
      <c r="A29" s="43">
        <v>2009</v>
      </c>
      <c r="B29" s="44">
        <v>2596</v>
      </c>
      <c r="C29" s="44">
        <v>421.36020801232667</v>
      </c>
      <c r="D29" s="44"/>
      <c r="E29" s="44">
        <v>8618</v>
      </c>
      <c r="F29" s="44">
        <v>424.3352750058018</v>
      </c>
      <c r="G29" s="44"/>
      <c r="H29" s="44">
        <v>887</v>
      </c>
      <c r="I29" s="44">
        <v>418.26516347237884</v>
      </c>
      <c r="J29" s="44"/>
      <c r="K29" s="44">
        <v>7731</v>
      </c>
      <c r="L29" s="44">
        <v>425.03171646617517</v>
      </c>
      <c r="M29" s="44"/>
      <c r="N29" s="44">
        <v>11214</v>
      </c>
      <c r="O29" s="44">
        <v>423.64655787408594</v>
      </c>
      <c r="Q29" s="4"/>
      <c r="R29" s="4"/>
      <c r="S29" s="4"/>
      <c r="T29" s="4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</row>
    <row r="30" spans="1:37" ht="12.75" customHeight="1">
      <c r="A30" s="43">
        <v>2010</v>
      </c>
      <c r="B30" s="44">
        <v>2805</v>
      </c>
      <c r="C30" s="44">
        <v>413.4435650623886</v>
      </c>
      <c r="D30" s="44"/>
      <c r="E30" s="44">
        <v>7298</v>
      </c>
      <c r="F30" s="44">
        <v>412.8851740202795</v>
      </c>
      <c r="G30" s="44"/>
      <c r="H30" s="44">
        <v>715</v>
      </c>
      <c r="I30" s="44">
        <v>402.2744055944056</v>
      </c>
      <c r="J30" s="44"/>
      <c r="K30" s="44">
        <v>6583</v>
      </c>
      <c r="L30" s="44">
        <v>414.037642412274</v>
      </c>
      <c r="M30" s="44"/>
      <c r="N30" s="44">
        <v>10103</v>
      </c>
      <c r="O30" s="44">
        <v>413.04020587944177</v>
      </c>
      <c r="Q30" s="4"/>
      <c r="R30" s="4"/>
      <c r="S30" s="4"/>
      <c r="T30" s="4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</row>
    <row r="31" spans="1:37" ht="12.75" customHeight="1">
      <c r="A31" s="43">
        <v>2011</v>
      </c>
      <c r="B31" s="44">
        <v>3288</v>
      </c>
      <c r="C31" s="44">
        <v>264.1147201946472</v>
      </c>
      <c r="D31" s="44"/>
      <c r="E31" s="44">
        <v>6892</v>
      </c>
      <c r="F31" s="44">
        <v>263.1883052814858</v>
      </c>
      <c r="G31" s="44"/>
      <c r="H31" s="44">
        <v>598</v>
      </c>
      <c r="I31" s="44">
        <v>266.15785953177254</v>
      </c>
      <c r="J31" s="44"/>
      <c r="K31" s="44">
        <v>6294</v>
      </c>
      <c r="L31" s="44">
        <v>262.9061646012075</v>
      </c>
      <c r="M31" s="44"/>
      <c r="N31" s="44">
        <v>10180</v>
      </c>
      <c r="O31" s="44">
        <v>263.48752455795676</v>
      </c>
      <c r="Q31" s="4"/>
      <c r="R31" s="4"/>
      <c r="S31" s="4"/>
      <c r="T31" s="4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</row>
    <row r="32" spans="1:37" ht="12.75" customHeight="1">
      <c r="A32" s="36">
        <v>2012</v>
      </c>
      <c r="B32" s="37">
        <v>210</v>
      </c>
      <c r="C32" s="212">
        <v>14.294761904761906</v>
      </c>
      <c r="D32" s="48"/>
      <c r="E32" s="212">
        <v>212</v>
      </c>
      <c r="F32" s="212">
        <v>8.087264150943396</v>
      </c>
      <c r="G32" s="48"/>
      <c r="H32" s="212">
        <v>13</v>
      </c>
      <c r="I32" s="212">
        <v>3.6076923076923078</v>
      </c>
      <c r="J32" s="48"/>
      <c r="K32" s="212">
        <v>199</v>
      </c>
      <c r="L32" s="212">
        <v>8.379899497487436</v>
      </c>
      <c r="M32" s="48"/>
      <c r="N32" s="212">
        <v>422</v>
      </c>
      <c r="O32" s="212">
        <v>11.176303317535544</v>
      </c>
      <c r="Q32" s="6"/>
      <c r="R32" s="6"/>
      <c r="S32" s="6"/>
      <c r="T32" s="6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</row>
    <row r="33" spans="1:33" ht="12.75" customHeight="1">
      <c r="A33" s="148" t="s">
        <v>9</v>
      </c>
      <c r="B33" s="139" t="s">
        <v>10</v>
      </c>
      <c r="C33" s="139" t="s">
        <v>10</v>
      </c>
      <c r="D33" s="139"/>
      <c r="E33" s="139" t="s">
        <v>10</v>
      </c>
      <c r="F33" s="139" t="s">
        <v>10</v>
      </c>
      <c r="G33" s="139"/>
      <c r="H33" s="139" t="s">
        <v>10</v>
      </c>
      <c r="I33" s="139" t="s">
        <v>10</v>
      </c>
      <c r="J33" s="139"/>
      <c r="K33" s="139" t="s">
        <v>10</v>
      </c>
      <c r="L33" s="139" t="s">
        <v>10</v>
      </c>
      <c r="M33" s="139"/>
      <c r="N33" s="139" t="s">
        <v>10</v>
      </c>
      <c r="O33" s="139" t="s">
        <v>10</v>
      </c>
      <c r="Q33" s="78"/>
      <c r="R33" s="78"/>
      <c r="S33" s="78"/>
      <c r="T33" s="78"/>
      <c r="U33" s="120"/>
      <c r="V33" s="120"/>
      <c r="W33" s="102"/>
      <c r="X33" s="102"/>
      <c r="Y33" s="102"/>
      <c r="Z33" s="102"/>
      <c r="AA33" s="102"/>
      <c r="AB33" s="102"/>
      <c r="AC33" s="120"/>
      <c r="AD33" s="120"/>
      <c r="AE33" s="120"/>
      <c r="AF33" s="120"/>
      <c r="AG33" s="120"/>
    </row>
    <row r="34" spans="1:33" ht="12.75" customHeight="1">
      <c r="A34" s="68" t="s">
        <v>2</v>
      </c>
      <c r="B34" s="119">
        <v>67922</v>
      </c>
      <c r="C34" s="119">
        <v>221.99989252377728</v>
      </c>
      <c r="D34" s="119"/>
      <c r="E34" s="119">
        <v>268517</v>
      </c>
      <c r="F34" s="119">
        <v>218.83201287069346</v>
      </c>
      <c r="G34" s="119"/>
      <c r="H34" s="119">
        <v>30153</v>
      </c>
      <c r="I34" s="119">
        <v>195.8597220840381</v>
      </c>
      <c r="J34" s="119"/>
      <c r="K34" s="119">
        <v>238364</v>
      </c>
      <c r="L34" s="119">
        <v>221.73800322196297</v>
      </c>
      <c r="M34" s="119"/>
      <c r="N34" s="119">
        <v>336439</v>
      </c>
      <c r="O34" s="119">
        <v>219.47156037201398</v>
      </c>
      <c r="Q34" s="120"/>
      <c r="X34" s="120"/>
      <c r="Y34" s="120"/>
      <c r="Z34" s="120"/>
      <c r="AA34" s="120"/>
      <c r="AC34" s="102"/>
      <c r="AD34" s="102"/>
      <c r="AE34" s="102"/>
      <c r="AF34" s="102"/>
      <c r="AG34" s="102"/>
    </row>
    <row r="35" spans="1:33" s="102" customFormat="1" ht="12.75" customHeight="1">
      <c r="A35" s="36" t="s">
        <v>155</v>
      </c>
      <c r="B35" s="36"/>
      <c r="C35" s="36"/>
      <c r="D35" s="36"/>
      <c r="E35" s="36"/>
      <c r="F35" s="36"/>
      <c r="G35" s="36"/>
      <c r="H35" s="36"/>
      <c r="I35" s="36"/>
      <c r="J35" s="3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16" ht="12.75" customHeigh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2"/>
      <c r="L36" s="2"/>
      <c r="M36" s="2"/>
      <c r="N36" s="2"/>
      <c r="O36" s="2"/>
      <c r="P36" s="2"/>
    </row>
    <row r="38" spans="17:28" ht="12.75" customHeight="1">
      <c r="Q38" s="144"/>
      <c r="U38" s="144"/>
      <c r="V38" s="144"/>
      <c r="W38" s="144"/>
      <c r="X38" s="144"/>
      <c r="Y38" s="144"/>
      <c r="Z38" s="144"/>
      <c r="AA38" s="144"/>
      <c r="AB38" s="144"/>
    </row>
    <row r="39" spans="1:11" s="144" customFormat="1" ht="12.75" customHeight="1">
      <c r="A39" s="16" t="s">
        <v>107</v>
      </c>
      <c r="B39" s="62"/>
      <c r="C39" s="62"/>
      <c r="D39" s="62"/>
      <c r="E39" s="62"/>
      <c r="F39" s="167"/>
      <c r="G39" s="167"/>
      <c r="H39" s="167"/>
      <c r="I39" s="167"/>
      <c r="J39" s="167"/>
      <c r="K39" s="167"/>
    </row>
    <row r="40" spans="1:11" s="144" customFormat="1" ht="12.75" customHeight="1">
      <c r="A40" s="19" t="s">
        <v>240</v>
      </c>
      <c r="B40" s="62"/>
      <c r="C40" s="62"/>
      <c r="D40" s="62"/>
      <c r="E40" s="62"/>
      <c r="F40" s="167"/>
      <c r="G40" s="167"/>
      <c r="H40" s="167"/>
      <c r="I40" s="167"/>
      <c r="J40" s="167"/>
      <c r="K40" s="167"/>
    </row>
    <row r="41" spans="1:28" s="144" customFormat="1" ht="12.75" customHeight="1">
      <c r="A41" s="17" t="s">
        <v>241</v>
      </c>
      <c r="B41" s="62"/>
      <c r="C41" s="62"/>
      <c r="D41" s="62"/>
      <c r="E41" s="62"/>
      <c r="F41" s="167"/>
      <c r="G41" s="167"/>
      <c r="H41" s="167"/>
      <c r="I41" s="167"/>
      <c r="J41" s="167"/>
      <c r="K41" s="167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</row>
    <row r="42" spans="1:28" s="144" customFormat="1" ht="12.75" customHeight="1">
      <c r="A42" s="177"/>
      <c r="B42" s="115"/>
      <c r="C42" s="115"/>
      <c r="D42" s="115"/>
      <c r="E42" s="168"/>
      <c r="F42" s="168"/>
      <c r="G42" s="168"/>
      <c r="H42" s="168"/>
      <c r="I42" s="168"/>
      <c r="J42" s="168"/>
      <c r="L42" s="169"/>
      <c r="M42" s="169"/>
      <c r="N42" s="169"/>
      <c r="O42" s="169"/>
      <c r="P42" s="169"/>
      <c r="Q42" s="164"/>
      <c r="R42" s="169"/>
      <c r="S42" s="169"/>
      <c r="T42" s="169"/>
      <c r="U42" s="164"/>
      <c r="V42" s="164"/>
      <c r="W42" s="164"/>
      <c r="X42" s="164"/>
      <c r="Y42" s="164"/>
      <c r="Z42" s="164"/>
      <c r="AA42" s="164"/>
      <c r="AB42" s="164"/>
    </row>
    <row r="43" spans="1:28" s="169" customFormat="1" ht="12.75" customHeight="1">
      <c r="A43" s="169" t="s">
        <v>101</v>
      </c>
      <c r="B43" s="178" t="s">
        <v>81</v>
      </c>
      <c r="C43" s="186"/>
      <c r="D43" s="187"/>
      <c r="E43" s="178" t="s">
        <v>172</v>
      </c>
      <c r="F43" s="188"/>
      <c r="G43" s="189"/>
      <c r="H43" s="178" t="s">
        <v>20</v>
      </c>
      <c r="I43" s="186"/>
      <c r="J43" s="190"/>
      <c r="L43" s="164"/>
      <c r="M43" s="164"/>
      <c r="N43" s="164"/>
      <c r="O43" s="164"/>
      <c r="P43" s="164"/>
      <c r="Q43" s="164"/>
      <c r="U43" s="164"/>
      <c r="V43" s="164"/>
      <c r="W43" s="164"/>
      <c r="X43" s="164"/>
      <c r="Y43" s="164"/>
      <c r="Z43" s="164"/>
      <c r="AA43" s="164"/>
      <c r="AB43" s="164"/>
    </row>
    <row r="44" spans="1:28" s="164" customFormat="1" ht="12.75" customHeight="1">
      <c r="A44" s="169"/>
      <c r="B44" s="164" t="s">
        <v>145</v>
      </c>
      <c r="C44" s="164" t="s">
        <v>143</v>
      </c>
      <c r="E44" s="164" t="s">
        <v>145</v>
      </c>
      <c r="F44" s="164" t="s">
        <v>143</v>
      </c>
      <c r="H44" s="167" t="s">
        <v>145</v>
      </c>
      <c r="I44" s="167" t="s">
        <v>143</v>
      </c>
      <c r="J44" s="169"/>
      <c r="V44" s="169"/>
      <c r="W44" s="169"/>
      <c r="X44" s="169"/>
      <c r="Y44" s="169"/>
      <c r="Z44" s="169"/>
      <c r="AA44" s="169"/>
      <c r="AB44" s="169"/>
    </row>
    <row r="45" spans="1:28" s="164" customFormat="1" ht="12.75" customHeight="1">
      <c r="A45" s="287"/>
      <c r="B45" s="165" t="s">
        <v>111</v>
      </c>
      <c r="C45" s="165" t="s">
        <v>111</v>
      </c>
      <c r="D45" s="165"/>
      <c r="E45" s="165" t="s">
        <v>111</v>
      </c>
      <c r="F45" s="165" t="s">
        <v>111</v>
      </c>
      <c r="G45" s="165"/>
      <c r="H45" s="165" t="s">
        <v>111</v>
      </c>
      <c r="I45" s="165" t="s">
        <v>111</v>
      </c>
      <c r="J45" s="182" t="s">
        <v>2</v>
      </c>
      <c r="L45" s="137"/>
      <c r="M45" s="137"/>
      <c r="N45" s="222"/>
      <c r="O45" s="222"/>
      <c r="P45" s="222"/>
      <c r="Q45" s="222"/>
      <c r="R45" s="222"/>
      <c r="S45" s="222"/>
      <c r="T45" s="222"/>
      <c r="U45" s="222"/>
      <c r="V45" s="288"/>
      <c r="W45" s="160"/>
      <c r="X45" s="160"/>
      <c r="Y45" s="160"/>
      <c r="Z45" s="160"/>
      <c r="AA45" s="160"/>
      <c r="AB45" s="160"/>
    </row>
    <row r="46" spans="1:29" s="169" customFormat="1" ht="12.75" customHeight="1">
      <c r="A46" s="163" t="s">
        <v>108</v>
      </c>
      <c r="B46" s="93">
        <v>765214.1</v>
      </c>
      <c r="C46" s="139">
        <v>3119191.5</v>
      </c>
      <c r="D46" s="139"/>
      <c r="E46" s="139">
        <v>4258</v>
      </c>
      <c r="F46" s="139">
        <v>17494</v>
      </c>
      <c r="G46" s="139"/>
      <c r="H46" s="139">
        <v>179.71209488022546</v>
      </c>
      <c r="I46" s="139">
        <v>178.3006459357494</v>
      </c>
      <c r="J46" s="93">
        <v>178.57694005148952</v>
      </c>
      <c r="K46" s="191"/>
      <c r="M46" s="170"/>
      <c r="N46" s="170"/>
      <c r="O46" s="170"/>
      <c r="P46" s="170"/>
      <c r="Q46" s="170"/>
      <c r="R46" s="222"/>
      <c r="S46" s="222"/>
      <c r="T46" s="222"/>
      <c r="U46" s="222"/>
      <c r="V46" s="288"/>
      <c r="Y46" s="160"/>
      <c r="Z46" s="160"/>
      <c r="AA46" s="160"/>
      <c r="AB46" s="160"/>
      <c r="AC46" s="160"/>
    </row>
    <row r="47" spans="1:29" s="144" customFormat="1" ht="12.75" customHeight="1">
      <c r="A47" s="148" t="s">
        <v>109</v>
      </c>
      <c r="B47" s="93">
        <v>4022442.2</v>
      </c>
      <c r="C47" s="139">
        <v>13063178</v>
      </c>
      <c r="D47" s="139"/>
      <c r="E47" s="139">
        <v>20642</v>
      </c>
      <c r="F47" s="139">
        <v>73052</v>
      </c>
      <c r="G47" s="139"/>
      <c r="H47" s="139">
        <v>194.86688305396765</v>
      </c>
      <c r="I47" s="139">
        <v>178.82026501670043</v>
      </c>
      <c r="J47" s="93">
        <v>182.3555425107264</v>
      </c>
      <c r="K47" s="191"/>
      <c r="M47" s="170"/>
      <c r="N47" s="170"/>
      <c r="O47" s="170"/>
      <c r="P47" s="170"/>
      <c r="Q47" s="170"/>
      <c r="R47" s="222"/>
      <c r="S47" s="222"/>
      <c r="T47" s="222"/>
      <c r="U47" s="222"/>
      <c r="V47" s="288"/>
      <c r="W47" s="160"/>
      <c r="X47" s="160"/>
      <c r="Y47" s="193"/>
      <c r="Z47" s="160"/>
      <c r="AA47" s="193"/>
      <c r="AB47" s="193"/>
      <c r="AC47" s="160"/>
    </row>
    <row r="48" spans="1:29" s="144" customFormat="1" ht="12.75" customHeight="1">
      <c r="A48" s="148" t="s">
        <v>110</v>
      </c>
      <c r="B48" s="93">
        <v>5073157.3</v>
      </c>
      <c r="C48" s="139">
        <v>20444196.5</v>
      </c>
      <c r="D48" s="139"/>
      <c r="E48" s="139">
        <v>23374</v>
      </c>
      <c r="F48" s="139">
        <v>96839</v>
      </c>
      <c r="G48" s="139"/>
      <c r="H48" s="139">
        <v>217.0427526311286</v>
      </c>
      <c r="I48" s="139">
        <v>211.1153202738566</v>
      </c>
      <c r="J48" s="93">
        <v>212.2678395847371</v>
      </c>
      <c r="K48" s="191"/>
      <c r="M48" s="170"/>
      <c r="N48" s="170"/>
      <c r="O48" s="170"/>
      <c r="P48" s="170"/>
      <c r="Q48" s="170"/>
      <c r="R48" s="222"/>
      <c r="S48" s="222"/>
      <c r="T48" s="222"/>
      <c r="U48" s="222"/>
      <c r="V48" s="288"/>
      <c r="W48" s="160"/>
      <c r="X48" s="160"/>
      <c r="Y48" s="160"/>
      <c r="Z48" s="160"/>
      <c r="AA48" s="160"/>
      <c r="AB48" s="160"/>
      <c r="AC48" s="160"/>
    </row>
    <row r="49" spans="1:29" s="169" customFormat="1" ht="12.75" customHeight="1">
      <c r="A49" s="148" t="s">
        <v>150</v>
      </c>
      <c r="B49" s="93">
        <v>5134763.6</v>
      </c>
      <c r="C49" s="139">
        <v>21938936.1</v>
      </c>
      <c r="D49" s="139"/>
      <c r="E49" s="139">
        <v>19267</v>
      </c>
      <c r="F49" s="139">
        <v>80073</v>
      </c>
      <c r="G49" s="139"/>
      <c r="H49" s="139">
        <v>266.5056106295739</v>
      </c>
      <c r="I49" s="139">
        <v>273.9866883968379</v>
      </c>
      <c r="J49" s="93">
        <v>272.5357328367224</v>
      </c>
      <c r="K49" s="191"/>
      <c r="M49" s="170"/>
      <c r="N49" s="170"/>
      <c r="O49" s="170"/>
      <c r="P49" s="170"/>
      <c r="Q49" s="170"/>
      <c r="R49" s="222"/>
      <c r="S49" s="222"/>
      <c r="T49" s="222"/>
      <c r="U49" s="222"/>
      <c r="V49" s="288"/>
      <c r="W49" s="160"/>
      <c r="X49" s="160"/>
      <c r="Y49" s="160"/>
      <c r="Z49" s="160"/>
      <c r="AA49" s="160"/>
      <c r="AB49" s="160"/>
      <c r="AC49" s="160"/>
    </row>
    <row r="50" spans="1:29" s="144" customFormat="1" ht="12.75" customHeight="1">
      <c r="A50" s="173" t="s">
        <v>9</v>
      </c>
      <c r="B50" s="93">
        <v>83099.5</v>
      </c>
      <c r="C50" s="139">
        <v>194613.5</v>
      </c>
      <c r="D50" s="139"/>
      <c r="E50" s="139">
        <v>381</v>
      </c>
      <c r="F50" s="139">
        <v>1059</v>
      </c>
      <c r="G50" s="139"/>
      <c r="H50" s="139">
        <v>218.10892388451444</v>
      </c>
      <c r="I50" s="139">
        <v>183.7710103871577</v>
      </c>
      <c r="J50" s="93">
        <v>192.85625</v>
      </c>
      <c r="K50" s="191"/>
      <c r="M50" s="170"/>
      <c r="N50" s="170"/>
      <c r="O50" s="170"/>
      <c r="P50" s="170"/>
      <c r="Q50" s="170"/>
      <c r="R50" s="222"/>
      <c r="S50" s="222"/>
      <c r="T50" s="222"/>
      <c r="U50" s="222"/>
      <c r="V50" s="288"/>
      <c r="W50" s="160"/>
      <c r="X50" s="160"/>
      <c r="Z50" s="160"/>
      <c r="AC50" s="160"/>
    </row>
    <row r="51" spans="1:29" s="144" customFormat="1" ht="12.75" customHeight="1">
      <c r="A51" s="59" t="s">
        <v>2</v>
      </c>
      <c r="B51" s="143">
        <f>SUM(B46:B50)</f>
        <v>15078676.7</v>
      </c>
      <c r="C51" s="119">
        <f>SUM(C46:C50)</f>
        <v>58760115.6</v>
      </c>
      <c r="D51" s="194"/>
      <c r="E51" s="143">
        <f>SUM(E46:E50)</f>
        <v>67922</v>
      </c>
      <c r="F51" s="143">
        <f>SUM(F46:F50)</f>
        <v>268517</v>
      </c>
      <c r="G51" s="194"/>
      <c r="H51" s="143">
        <v>221.99989252377728</v>
      </c>
      <c r="I51" s="143">
        <v>218.8320128706935</v>
      </c>
      <c r="J51" s="143">
        <v>219.47156037201393</v>
      </c>
      <c r="K51" s="191"/>
      <c r="M51" s="126"/>
      <c r="N51" s="170"/>
      <c r="O51" s="170"/>
      <c r="P51" s="170"/>
      <c r="Q51" s="170"/>
      <c r="R51" s="170"/>
      <c r="S51" s="170"/>
      <c r="T51" s="170"/>
      <c r="U51" s="170"/>
      <c r="V51" s="170"/>
      <c r="AC51" s="160"/>
    </row>
    <row r="52" spans="1:22" s="144" customFormat="1" ht="12.75" customHeight="1">
      <c r="A52" s="25"/>
      <c r="B52" s="167"/>
      <c r="C52" s="167"/>
      <c r="D52" s="167"/>
      <c r="E52" s="185"/>
      <c r="F52" s="167"/>
      <c r="G52" s="167"/>
      <c r="H52" s="167"/>
      <c r="I52" s="167"/>
      <c r="J52" s="167"/>
      <c r="K52" s="167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</row>
    <row r="53" spans="2:11" s="144" customFormat="1" ht="12.75" customHeight="1">
      <c r="B53" s="167"/>
      <c r="C53" s="167"/>
      <c r="D53" s="167"/>
      <c r="E53" s="167"/>
      <c r="F53" s="167"/>
      <c r="G53" s="167"/>
      <c r="H53" s="167"/>
      <c r="I53" s="167"/>
      <c r="J53" s="167"/>
      <c r="K53" s="167"/>
    </row>
    <row r="54" spans="2:11" s="144" customFormat="1" ht="12.75" customHeight="1">
      <c r="B54" s="167"/>
      <c r="C54" s="167"/>
      <c r="D54" s="167"/>
      <c r="E54" s="167"/>
      <c r="F54" s="167"/>
      <c r="G54" s="167"/>
      <c r="H54" s="167"/>
      <c r="I54" s="167"/>
      <c r="J54" s="167"/>
      <c r="K54" s="167"/>
    </row>
    <row r="55" spans="1:10" s="144" customFormat="1" ht="12.75" customHeight="1">
      <c r="A55" s="16" t="s">
        <v>140</v>
      </c>
      <c r="B55" s="15"/>
      <c r="C55" s="15"/>
      <c r="D55" s="15"/>
      <c r="J55" s="169"/>
    </row>
    <row r="56" spans="1:10" s="144" customFormat="1" ht="12.75" customHeight="1">
      <c r="A56" s="19" t="s">
        <v>242</v>
      </c>
      <c r="B56" s="15"/>
      <c r="C56" s="15"/>
      <c r="D56" s="15"/>
      <c r="J56" s="169"/>
    </row>
    <row r="57" spans="1:10" s="144" customFormat="1" ht="12.75" customHeight="1">
      <c r="A57" s="17" t="s">
        <v>243</v>
      </c>
      <c r="B57" s="15"/>
      <c r="C57" s="15"/>
      <c r="D57" s="15"/>
      <c r="J57" s="169"/>
    </row>
    <row r="58" spans="1:28" s="144" customFormat="1" ht="12.75" customHeight="1">
      <c r="A58" s="177"/>
      <c r="B58" s="54"/>
      <c r="C58" s="54"/>
      <c r="D58" s="54"/>
      <c r="E58" s="177"/>
      <c r="F58" s="177"/>
      <c r="G58" s="177"/>
      <c r="H58" s="177"/>
      <c r="I58" s="177"/>
      <c r="J58" s="169"/>
      <c r="Z58" s="197"/>
      <c r="AA58" s="197"/>
      <c r="AB58" s="197"/>
    </row>
    <row r="59" spans="1:28" s="197" customFormat="1" ht="12.75" customHeight="1">
      <c r="A59" s="190" t="s">
        <v>23</v>
      </c>
      <c r="B59" s="190"/>
      <c r="C59" s="172" t="s">
        <v>18</v>
      </c>
      <c r="D59" s="172"/>
      <c r="E59" s="253"/>
      <c r="F59" s="253" t="s">
        <v>172</v>
      </c>
      <c r="G59" s="253"/>
      <c r="H59" s="253"/>
      <c r="I59" s="253" t="s">
        <v>20</v>
      </c>
      <c r="J59" s="199"/>
      <c r="Z59" s="169"/>
      <c r="AA59" s="169"/>
      <c r="AB59" s="169"/>
    </row>
    <row r="60" spans="1:28" s="144" customFormat="1" ht="12.75" customHeight="1">
      <c r="A60" s="174" t="s">
        <v>7</v>
      </c>
      <c r="B60" s="154"/>
      <c r="C60" s="154">
        <v>15078676.7</v>
      </c>
      <c r="D60" s="154"/>
      <c r="E60" s="154"/>
      <c r="F60" s="154">
        <v>67922</v>
      </c>
      <c r="G60" s="154"/>
      <c r="H60" s="154"/>
      <c r="I60" s="139">
        <v>221.99989252377728</v>
      </c>
      <c r="J60" s="199"/>
      <c r="Z60" s="200"/>
      <c r="AA60" s="200"/>
      <c r="AB60" s="200"/>
    </row>
    <row r="61" spans="1:10" s="169" customFormat="1" ht="12.75" customHeight="1">
      <c r="A61" s="255" t="s">
        <v>6</v>
      </c>
      <c r="B61" s="139"/>
      <c r="C61" s="139">
        <v>58760115.6</v>
      </c>
      <c r="D61" s="139"/>
      <c r="E61" s="139"/>
      <c r="F61" s="139">
        <v>268517</v>
      </c>
      <c r="G61" s="139"/>
      <c r="H61" s="139"/>
      <c r="I61" s="139">
        <v>218.8320128706935</v>
      </c>
      <c r="J61" s="199"/>
    </row>
    <row r="62" spans="1:10" s="169" customFormat="1" ht="12.75" customHeight="1">
      <c r="A62" s="174" t="s">
        <v>24</v>
      </c>
      <c r="B62" s="154"/>
      <c r="C62" s="154">
        <v>5905758</v>
      </c>
      <c r="D62" s="154"/>
      <c r="E62" s="154"/>
      <c r="F62" s="154">
        <v>30153</v>
      </c>
      <c r="G62" s="154"/>
      <c r="H62" s="154"/>
      <c r="I62" s="139">
        <v>195.8597154511989</v>
      </c>
      <c r="J62" s="199"/>
    </row>
    <row r="63" spans="1:28" s="169" customFormat="1" ht="12.75" customHeight="1">
      <c r="A63" s="255" t="s">
        <v>25</v>
      </c>
      <c r="B63" s="139"/>
      <c r="C63" s="139">
        <v>52854357</v>
      </c>
      <c r="D63" s="139"/>
      <c r="E63" s="139"/>
      <c r="F63" s="139">
        <v>238364</v>
      </c>
      <c r="G63" s="139"/>
      <c r="H63" s="139"/>
      <c r="I63" s="139">
        <v>221.73800154385728</v>
      </c>
      <c r="J63" s="144"/>
      <c r="X63" s="160"/>
      <c r="Y63" s="160"/>
      <c r="Z63" s="144"/>
      <c r="AA63" s="144"/>
      <c r="AB63" s="144"/>
    </row>
    <row r="64" spans="1:28" s="200" customFormat="1" ht="12.75" customHeight="1">
      <c r="A64" s="68" t="s">
        <v>2</v>
      </c>
      <c r="B64" s="94"/>
      <c r="C64" s="69">
        <v>73838792.3</v>
      </c>
      <c r="D64" s="69"/>
      <c r="E64" s="69"/>
      <c r="F64" s="69">
        <v>336439</v>
      </c>
      <c r="G64" s="69"/>
      <c r="H64" s="69"/>
      <c r="I64" s="69">
        <v>219.47156037201393</v>
      </c>
      <c r="J64" s="199"/>
      <c r="X64" s="144"/>
      <c r="Y64" s="144"/>
      <c r="Z64" s="144"/>
      <c r="AA64" s="144"/>
      <c r="AB64" s="144"/>
    </row>
    <row r="65" spans="1:10" s="144" customFormat="1" ht="12.75" customHeight="1">
      <c r="A65" s="24"/>
      <c r="B65" s="169"/>
      <c r="C65" s="169"/>
      <c r="D65" s="169"/>
      <c r="E65" s="169"/>
      <c r="F65" s="169"/>
      <c r="G65" s="169"/>
      <c r="H65" s="169"/>
      <c r="I65" s="169"/>
      <c r="J65" s="169"/>
    </row>
    <row r="66" spans="1:28" s="144" customFormat="1" ht="12.75" customHeight="1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Q66" s="37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9" spans="1:15" ht="12.75" customHeight="1">
      <c r="A69" s="144"/>
      <c r="B69" s="160"/>
      <c r="C69" s="160"/>
      <c r="E69" s="160"/>
      <c r="F69" s="160"/>
      <c r="H69" s="160"/>
      <c r="I69" s="160"/>
      <c r="J69" s="160"/>
      <c r="K69" s="160"/>
      <c r="L69" s="160"/>
      <c r="M69" s="160"/>
      <c r="N69" s="160"/>
      <c r="O69" s="160"/>
    </row>
    <row r="70" spans="1:15" ht="12.75" customHeight="1">
      <c r="A70" s="144"/>
      <c r="B70" s="160"/>
      <c r="C70" s="160"/>
      <c r="E70" s="160"/>
      <c r="F70" s="264"/>
      <c r="H70" s="160"/>
      <c r="I70" s="160"/>
      <c r="J70" s="160"/>
      <c r="K70" s="264"/>
      <c r="L70" s="264"/>
      <c r="M70" s="264"/>
      <c r="N70" s="160"/>
      <c r="O70" s="160"/>
    </row>
    <row r="71" spans="1:15" ht="12.75" customHeight="1">
      <c r="A71" s="198"/>
      <c r="B71" s="278"/>
      <c r="C71" s="264"/>
      <c r="E71" s="264"/>
      <c r="F71" s="193"/>
      <c r="H71" s="264"/>
      <c r="I71" s="264"/>
      <c r="J71" s="264"/>
      <c r="K71" s="193"/>
      <c r="L71" s="193"/>
      <c r="M71" s="193"/>
      <c r="N71" s="160"/>
      <c r="O71" s="160"/>
    </row>
    <row r="72" spans="1:15" ht="12.75" customHeight="1">
      <c r="A72" s="167"/>
      <c r="B72" s="185"/>
      <c r="C72" s="160"/>
      <c r="E72" s="160"/>
      <c r="F72" s="279"/>
      <c r="H72" s="279"/>
      <c r="I72" s="279"/>
      <c r="J72" s="279"/>
      <c r="K72" s="279"/>
      <c r="L72" s="279"/>
      <c r="M72" s="279"/>
      <c r="N72" s="160"/>
      <c r="O72" s="160"/>
    </row>
    <row r="73" spans="1:15" ht="12.75" customHeight="1">
      <c r="A73" s="169"/>
      <c r="B73" s="193"/>
      <c r="C73" s="193"/>
      <c r="E73" s="193"/>
      <c r="F73" s="193"/>
      <c r="H73" s="193"/>
      <c r="I73" s="193"/>
      <c r="J73" s="193"/>
      <c r="K73" s="193"/>
      <c r="L73" s="193"/>
      <c r="M73" s="193"/>
      <c r="N73" s="160"/>
      <c r="O73" s="160"/>
    </row>
    <row r="74" spans="1:15" ht="12.75" customHeight="1">
      <c r="A74" s="164"/>
      <c r="B74" s="170"/>
      <c r="C74" s="170"/>
      <c r="E74" s="170"/>
      <c r="F74" s="170"/>
      <c r="H74" s="170"/>
      <c r="I74" s="170"/>
      <c r="J74" s="170"/>
      <c r="K74" s="170"/>
      <c r="L74" s="170"/>
      <c r="M74" s="170"/>
      <c r="N74" s="160"/>
      <c r="O74" s="160"/>
    </row>
    <row r="75" spans="1:13" ht="12.75" customHeight="1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</row>
    <row r="76" spans="2:10" ht="12.75" customHeight="1">
      <c r="B76" s="2"/>
      <c r="C76" s="2"/>
      <c r="D76" s="2"/>
      <c r="E76" s="2"/>
      <c r="F76" s="2"/>
      <c r="G76" s="2"/>
      <c r="H76" s="2"/>
      <c r="I76" s="2"/>
      <c r="J76" s="2"/>
    </row>
    <row r="77" spans="2:10" ht="12.75" customHeight="1">
      <c r="B77" s="2"/>
      <c r="C77" s="2"/>
      <c r="D77" s="2"/>
      <c r="E77" s="2"/>
      <c r="F77" s="2"/>
      <c r="G77" s="2"/>
      <c r="H77" s="2"/>
      <c r="I77" s="2"/>
      <c r="J77" s="2"/>
    </row>
    <row r="78" spans="2:10" ht="12.75" customHeight="1">
      <c r="B78" s="2"/>
      <c r="C78" s="2"/>
      <c r="D78" s="2"/>
      <c r="E78" s="2"/>
      <c r="F78" s="2"/>
      <c r="G78" s="2"/>
      <c r="H78" s="2"/>
      <c r="I78" s="2"/>
      <c r="J78" s="2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70" r:id="rId9"/>
  <headerFooter alignWithMargins="0">
    <oddHeader>&amp;R&amp;"Arial,Fet"MOTORCYKLAR</oddHeader>
  </headerFooter>
  <legacyDrawing r:id="rId8"/>
  <oleObjects>
    <oleObject progId="Word.Document.8" shapeId="903571" r:id="rId1"/>
    <oleObject progId="Paint.Picture" shapeId="903570" r:id="rId2"/>
    <oleObject progId="Paint.Picture" shapeId="903569" r:id="rId3"/>
    <oleObject progId="Paint.Picture" shapeId="1214741" r:id="rId4"/>
    <oleObject progId="Paint.Picture" shapeId="1214742" r:id="rId5"/>
    <oleObject progId="Paint.Picture" shapeId="2170309" r:id="rId6"/>
    <oleObject progId="Paint.Picture" shapeId="2170310" r:id="rId7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N32"/>
  <sheetViews>
    <sheetView showGridLines="0" workbookViewId="0" topLeftCell="A1">
      <selection activeCell="F10" sqref="F10:G10"/>
    </sheetView>
  </sheetViews>
  <sheetFormatPr defaultColWidth="9.140625" defaultRowHeight="12.75"/>
  <cols>
    <col min="12" max="12" width="9.140625" style="227" customWidth="1"/>
  </cols>
  <sheetData>
    <row r="2" spans="1:10" ht="12.75">
      <c r="A2" s="16" t="s">
        <v>176</v>
      </c>
      <c r="B2" s="15"/>
      <c r="C2" s="15"/>
      <c r="D2" s="15"/>
      <c r="E2" s="144"/>
      <c r="F2" s="144"/>
      <c r="G2" s="144"/>
      <c r="H2" s="169"/>
      <c r="I2" s="169"/>
      <c r="J2" s="167"/>
    </row>
    <row r="3" spans="1:10" ht="12.75">
      <c r="A3" s="19" t="s">
        <v>0</v>
      </c>
      <c r="B3" s="15"/>
      <c r="C3" s="15"/>
      <c r="D3" s="15"/>
      <c r="E3" s="144"/>
      <c r="F3" s="144"/>
      <c r="G3" s="144"/>
      <c r="H3" s="169"/>
      <c r="I3" s="169"/>
      <c r="J3" s="37"/>
    </row>
    <row r="4" spans="1:10" ht="12.75">
      <c r="A4" s="31" t="s">
        <v>244</v>
      </c>
      <c r="B4" s="116"/>
      <c r="C4" s="116"/>
      <c r="D4" s="63"/>
      <c r="E4" s="63"/>
      <c r="F4" s="63"/>
      <c r="G4" s="63"/>
      <c r="H4" s="63"/>
      <c r="I4" s="63"/>
      <c r="J4" s="37"/>
    </row>
    <row r="5" spans="1:10" ht="12.75">
      <c r="A5" s="177"/>
      <c r="B5" s="54"/>
      <c r="C5" s="54"/>
      <c r="D5" s="54"/>
      <c r="E5" s="177"/>
      <c r="F5" s="177"/>
      <c r="G5" s="177"/>
      <c r="H5" s="177"/>
      <c r="I5" s="177"/>
      <c r="J5" s="37"/>
    </row>
    <row r="6" spans="1:10" ht="12.75">
      <c r="A6" s="144"/>
      <c r="B6" s="196" t="s">
        <v>177</v>
      </c>
      <c r="C6" s="196"/>
      <c r="D6" s="179" t="s">
        <v>143</v>
      </c>
      <c r="E6" s="144"/>
      <c r="F6" s="197"/>
      <c r="G6" s="197"/>
      <c r="H6" s="144"/>
      <c r="I6" s="137" t="s">
        <v>2</v>
      </c>
      <c r="J6" s="37"/>
    </row>
    <row r="7" spans="1:14" ht="12.75">
      <c r="A7" s="85"/>
      <c r="B7" s="164" t="s">
        <v>111</v>
      </c>
      <c r="C7" s="164"/>
      <c r="D7" s="166" t="s">
        <v>111</v>
      </c>
      <c r="E7" s="177"/>
      <c r="F7" s="177"/>
      <c r="G7" s="213"/>
      <c r="H7" s="144"/>
      <c r="I7" s="144"/>
      <c r="J7" s="37"/>
      <c r="K7" s="245"/>
      <c r="L7" s="256"/>
      <c r="M7" s="245"/>
      <c r="N7" s="245"/>
    </row>
    <row r="8" spans="1:14" ht="12.75">
      <c r="A8" s="177" t="s">
        <v>1</v>
      </c>
      <c r="B8" s="168"/>
      <c r="C8" s="168"/>
      <c r="D8" s="168" t="s">
        <v>4</v>
      </c>
      <c r="E8" s="177"/>
      <c r="F8" s="165" t="s">
        <v>5</v>
      </c>
      <c r="G8" s="165" t="s">
        <v>2</v>
      </c>
      <c r="H8" s="177"/>
      <c r="I8" s="168"/>
      <c r="J8" s="37"/>
      <c r="K8" s="137"/>
      <c r="L8" s="169"/>
      <c r="M8" s="164"/>
      <c r="N8" s="245"/>
    </row>
    <row r="9" spans="1:14" ht="12.75">
      <c r="A9" s="148">
        <v>2002</v>
      </c>
      <c r="B9" s="98">
        <v>276</v>
      </c>
      <c r="C9" s="98"/>
      <c r="D9" s="98">
        <v>254</v>
      </c>
      <c r="E9" s="98"/>
      <c r="F9" s="98">
        <v>272</v>
      </c>
      <c r="G9" s="98">
        <v>270</v>
      </c>
      <c r="H9" s="98"/>
      <c r="I9" s="98">
        <v>271</v>
      </c>
      <c r="J9" s="37"/>
      <c r="K9" s="87"/>
      <c r="L9" s="87"/>
      <c r="M9" s="87"/>
      <c r="N9" s="245"/>
    </row>
    <row r="10" spans="1:14" ht="12.75">
      <c r="A10" s="148">
        <v>2003</v>
      </c>
      <c r="B10" s="98">
        <v>283</v>
      </c>
      <c r="C10" s="98"/>
      <c r="D10" s="98">
        <v>259</v>
      </c>
      <c r="E10" s="98"/>
      <c r="F10" s="98">
        <v>277</v>
      </c>
      <c r="G10" s="98">
        <v>275</v>
      </c>
      <c r="H10" s="98"/>
      <c r="I10" s="98">
        <v>276</v>
      </c>
      <c r="J10" s="37"/>
      <c r="K10" s="87"/>
      <c r="L10" s="87"/>
      <c r="M10" s="87"/>
      <c r="N10" s="245"/>
    </row>
    <row r="11" spans="1:14" ht="12.75">
      <c r="A11" s="148">
        <v>2004</v>
      </c>
      <c r="B11" s="98">
        <v>262</v>
      </c>
      <c r="C11" s="98"/>
      <c r="D11" s="98">
        <v>244</v>
      </c>
      <c r="E11" s="98"/>
      <c r="F11" s="98">
        <v>262</v>
      </c>
      <c r="G11" s="98">
        <v>260</v>
      </c>
      <c r="H11" s="98"/>
      <c r="I11" s="98">
        <v>260</v>
      </c>
      <c r="J11" s="37"/>
      <c r="K11" s="87"/>
      <c r="L11" s="87"/>
      <c r="M11" s="87"/>
      <c r="N11" s="245"/>
    </row>
    <row r="12" spans="1:14" ht="12.75">
      <c r="A12" s="148">
        <v>2005</v>
      </c>
      <c r="B12" s="98">
        <v>256</v>
      </c>
      <c r="C12" s="98"/>
      <c r="D12" s="98">
        <v>238</v>
      </c>
      <c r="E12" s="98"/>
      <c r="F12" s="98">
        <v>254</v>
      </c>
      <c r="G12" s="98">
        <v>252</v>
      </c>
      <c r="H12" s="98"/>
      <c r="I12" s="98">
        <v>253</v>
      </c>
      <c r="J12" s="37"/>
      <c r="K12" s="87"/>
      <c r="L12" s="87"/>
      <c r="M12" s="87"/>
      <c r="N12" s="245"/>
    </row>
    <row r="13" spans="1:14" ht="12.75">
      <c r="A13" s="148">
        <v>2006</v>
      </c>
      <c r="B13" s="98">
        <v>262</v>
      </c>
      <c r="C13" s="98"/>
      <c r="D13" s="98">
        <v>238</v>
      </c>
      <c r="E13" s="214"/>
      <c r="F13" s="98">
        <v>261</v>
      </c>
      <c r="G13" s="98">
        <v>258</v>
      </c>
      <c r="H13" s="214"/>
      <c r="I13" s="98">
        <v>259</v>
      </c>
      <c r="J13" s="37"/>
      <c r="K13" s="87"/>
      <c r="L13" s="87"/>
      <c r="M13" s="87"/>
      <c r="N13" s="245"/>
    </row>
    <row r="14" spans="1:14" ht="12.75">
      <c r="A14" s="148">
        <v>2007</v>
      </c>
      <c r="B14" s="98">
        <v>257</v>
      </c>
      <c r="C14" s="98"/>
      <c r="D14" s="98">
        <v>245</v>
      </c>
      <c r="E14" s="214"/>
      <c r="F14" s="98">
        <v>269</v>
      </c>
      <c r="G14" s="98">
        <v>266</v>
      </c>
      <c r="H14" s="214"/>
      <c r="I14" s="98">
        <v>264</v>
      </c>
      <c r="J14" s="37"/>
      <c r="K14" s="87"/>
      <c r="L14" s="164"/>
      <c r="M14" s="87"/>
      <c r="N14" s="245"/>
    </row>
    <row r="15" spans="1:14" ht="12.75">
      <c r="A15" s="148">
        <v>2008</v>
      </c>
      <c r="B15" s="98">
        <v>268</v>
      </c>
      <c r="C15" s="98"/>
      <c r="D15" s="98">
        <v>234</v>
      </c>
      <c r="E15" s="214"/>
      <c r="F15" s="98">
        <v>258</v>
      </c>
      <c r="G15" s="98">
        <v>255</v>
      </c>
      <c r="H15" s="214"/>
      <c r="I15" s="98">
        <v>257</v>
      </c>
      <c r="J15" s="37"/>
      <c r="K15" s="87"/>
      <c r="L15" s="164"/>
      <c r="M15" s="87"/>
      <c r="N15" s="245"/>
    </row>
    <row r="16" spans="1:14" ht="12.75">
      <c r="A16" s="148">
        <v>2009</v>
      </c>
      <c r="B16" s="98">
        <v>246</v>
      </c>
      <c r="C16" s="98"/>
      <c r="D16" s="98">
        <v>222</v>
      </c>
      <c r="E16" s="214"/>
      <c r="F16" s="98">
        <v>248</v>
      </c>
      <c r="G16" s="98">
        <v>245</v>
      </c>
      <c r="H16" s="214"/>
      <c r="I16" s="98">
        <v>245</v>
      </c>
      <c r="J16" s="37"/>
      <c r="K16" s="87"/>
      <c r="L16" s="164"/>
      <c r="M16" s="87"/>
      <c r="N16" s="245"/>
    </row>
    <row r="17" spans="1:14" ht="12.75">
      <c r="A17" s="148">
        <v>2010</v>
      </c>
      <c r="B17" s="98">
        <v>230</v>
      </c>
      <c r="C17" s="98"/>
      <c r="D17" s="98">
        <v>202</v>
      </c>
      <c r="E17" s="214"/>
      <c r="F17" s="98">
        <v>228</v>
      </c>
      <c r="G17" s="98">
        <v>225</v>
      </c>
      <c r="H17" s="214"/>
      <c r="I17" s="98">
        <v>226</v>
      </c>
      <c r="J17" s="37"/>
      <c r="K17" s="87"/>
      <c r="L17" s="164"/>
      <c r="M17" s="87"/>
      <c r="N17" s="245"/>
    </row>
    <row r="18" spans="1:14" ht="12.75">
      <c r="A18" s="171">
        <v>2011</v>
      </c>
      <c r="B18" s="215">
        <v>222</v>
      </c>
      <c r="C18" s="215"/>
      <c r="D18" s="215">
        <v>196</v>
      </c>
      <c r="E18" s="216"/>
      <c r="F18" s="215">
        <v>222</v>
      </c>
      <c r="G18" s="215">
        <v>219</v>
      </c>
      <c r="H18" s="216"/>
      <c r="I18" s="215">
        <v>219</v>
      </c>
      <c r="J18" s="37"/>
      <c r="K18" s="87"/>
      <c r="L18" s="164"/>
      <c r="M18" s="87"/>
      <c r="N18" s="245"/>
    </row>
    <row r="19" spans="1:14" ht="12.75">
      <c r="A19" s="144"/>
      <c r="B19" s="73"/>
      <c r="C19" s="73"/>
      <c r="D19" s="86"/>
      <c r="E19" s="87"/>
      <c r="F19" s="86"/>
      <c r="G19" s="73"/>
      <c r="H19" s="73"/>
      <c r="I19" s="170"/>
      <c r="J19" s="37"/>
      <c r="K19" s="246"/>
      <c r="L19" s="256"/>
      <c r="M19" s="245"/>
      <c r="N19" s="245"/>
    </row>
    <row r="20" spans="1:11" ht="12.75">
      <c r="A20" s="144"/>
      <c r="B20" s="160"/>
      <c r="C20" s="160"/>
      <c r="D20" s="86"/>
      <c r="E20" s="160"/>
      <c r="F20" s="86"/>
      <c r="G20" s="160"/>
      <c r="H20" s="73"/>
      <c r="I20" s="193"/>
      <c r="J20" s="37"/>
      <c r="K20" s="226"/>
    </row>
    <row r="21" spans="1:11" ht="12.75">
      <c r="A21" s="2"/>
      <c r="B21" s="37"/>
      <c r="C21" s="37"/>
      <c r="D21" s="37"/>
      <c r="E21" s="37"/>
      <c r="F21" s="37"/>
      <c r="G21" s="37"/>
      <c r="H21" s="37"/>
      <c r="I21" s="37"/>
      <c r="J21" s="37"/>
      <c r="K21" s="226"/>
    </row>
    <row r="22" spans="1:10" ht="12.75">
      <c r="A22" s="2"/>
      <c r="B22" s="37"/>
      <c r="C22" s="37"/>
      <c r="D22" s="37"/>
      <c r="E22" s="37"/>
      <c r="F22" s="37"/>
      <c r="G22" s="37"/>
      <c r="H22" s="37"/>
      <c r="I22" s="37"/>
      <c r="J22" s="37"/>
    </row>
    <row r="23" spans="1:11" ht="12.75">
      <c r="A23" s="2"/>
      <c r="B23" s="212"/>
      <c r="C23" s="212"/>
      <c r="D23" s="212"/>
      <c r="E23" s="212"/>
      <c r="F23" s="212"/>
      <c r="G23" s="212"/>
      <c r="H23" s="212"/>
      <c r="I23" s="212"/>
      <c r="J23" s="212"/>
      <c r="K23" s="229"/>
    </row>
    <row r="24" spans="1:11" ht="12.75">
      <c r="A24" s="234"/>
      <c r="B24" s="230"/>
      <c r="C24" s="230"/>
      <c r="D24" s="230"/>
      <c r="E24" s="230"/>
      <c r="F24" s="191"/>
      <c r="G24" s="230"/>
      <c r="H24" s="191"/>
      <c r="I24" s="230"/>
      <c r="J24" s="191"/>
      <c r="K24" s="230"/>
    </row>
    <row r="25" spans="1:11" ht="12.75">
      <c r="A25" s="170"/>
      <c r="B25" s="230"/>
      <c r="C25" s="230"/>
      <c r="D25" s="230"/>
      <c r="E25" s="230"/>
      <c r="F25" s="191"/>
      <c r="G25" s="230"/>
      <c r="H25" s="191"/>
      <c r="I25" s="230"/>
      <c r="J25" s="191"/>
      <c r="K25" s="230"/>
    </row>
    <row r="26" spans="1:11" ht="12.75">
      <c r="A26" s="137"/>
      <c r="B26" s="231"/>
      <c r="C26" s="224"/>
      <c r="D26" s="231"/>
      <c r="E26" s="232"/>
      <c r="F26" s="231"/>
      <c r="G26" s="224"/>
      <c r="H26" s="231"/>
      <c r="I26" s="224"/>
      <c r="J26" s="231"/>
      <c r="K26" s="229"/>
    </row>
    <row r="27" spans="1:11" ht="12.75">
      <c r="A27" s="164"/>
      <c r="B27" s="224"/>
      <c r="C27" s="230"/>
      <c r="D27" s="230"/>
      <c r="E27" s="230"/>
      <c r="F27" s="191"/>
      <c r="G27" s="230"/>
      <c r="H27" s="191"/>
      <c r="I27" s="230"/>
      <c r="J27" s="191"/>
      <c r="K27" s="230"/>
    </row>
    <row r="28" spans="1:11" ht="12.75">
      <c r="A28" s="164"/>
      <c r="B28" s="224"/>
      <c r="C28" s="230"/>
      <c r="D28" s="230"/>
      <c r="E28" s="230"/>
      <c r="F28" s="191"/>
      <c r="G28" s="230"/>
      <c r="H28" s="191"/>
      <c r="I28" s="230"/>
      <c r="J28" s="191"/>
      <c r="K28" s="230"/>
    </row>
    <row r="29" spans="1:11" ht="12.75">
      <c r="A29" s="137"/>
      <c r="B29" s="231"/>
      <c r="C29" s="224"/>
      <c r="D29" s="231"/>
      <c r="E29" s="232"/>
      <c r="F29" s="231"/>
      <c r="G29" s="224"/>
      <c r="H29" s="231"/>
      <c r="I29" s="224"/>
      <c r="J29" s="231"/>
      <c r="K29" s="230"/>
    </row>
    <row r="30" spans="1:10" ht="12.75">
      <c r="A30" s="164"/>
      <c r="B30" s="170"/>
      <c r="C30" s="170"/>
      <c r="D30" s="170"/>
      <c r="E30" s="170"/>
      <c r="F30" s="170"/>
      <c r="G30" s="170"/>
      <c r="H30" s="170"/>
      <c r="I30" s="170"/>
      <c r="J30" s="224"/>
    </row>
    <row r="31" spans="1:11" ht="12.75">
      <c r="A31" s="66"/>
      <c r="B31" s="225"/>
      <c r="C31" s="230"/>
      <c r="D31" s="230"/>
      <c r="E31" s="230"/>
      <c r="F31" s="191"/>
      <c r="G31" s="230"/>
      <c r="H31" s="191"/>
      <c r="I31" s="230"/>
      <c r="J31" s="191"/>
      <c r="K31" s="230"/>
    </row>
    <row r="32" spans="1:11" ht="12.75">
      <c r="A32" s="137"/>
      <c r="B32" s="231"/>
      <c r="C32" s="224"/>
      <c r="D32" s="231"/>
      <c r="E32" s="232"/>
      <c r="F32" s="231"/>
      <c r="G32" s="224"/>
      <c r="H32" s="231"/>
      <c r="I32" s="224"/>
      <c r="J32" s="231"/>
      <c r="K32" s="230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r:id="rId3"/>
  <headerFooter alignWithMargins="0">
    <oddHeader>&amp;R&amp;"Arial,Fet"MOTORCYKLAR</oddHeader>
  </headerFooter>
  <legacyDrawing r:id="rId2"/>
  <oleObjects>
    <oleObject progId="Paint.Picture" shapeId="1296577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59"/>
  <sheetViews>
    <sheetView showGridLines="0" workbookViewId="0" topLeftCell="A1">
      <selection activeCell="F10" sqref="F10:G10"/>
    </sheetView>
  </sheetViews>
  <sheetFormatPr defaultColWidth="9.140625" defaultRowHeight="12.75" customHeight="1"/>
  <cols>
    <col min="1" max="1" width="17.7109375" style="2" customWidth="1"/>
    <col min="2" max="5" width="11.00390625" style="2" customWidth="1"/>
    <col min="6" max="6" width="11.140625" style="37" customWidth="1"/>
    <col min="7" max="7" width="14.8515625" style="2" customWidth="1"/>
    <col min="8" max="8" width="11.421875" style="7" customWidth="1"/>
    <col min="9" max="9" width="11.00390625" style="7" bestFit="1" customWidth="1"/>
    <col min="10" max="10" width="9.421875" style="7" bestFit="1" customWidth="1"/>
    <col min="11" max="12" width="9.28125" style="7" customWidth="1"/>
    <col min="13" max="13" width="9.57421875" style="7" bestFit="1" customWidth="1"/>
    <col min="14" max="14" width="9.28125" style="7" bestFit="1" customWidth="1"/>
    <col min="15" max="15" width="9.28125" style="7" customWidth="1"/>
    <col min="16" max="16" width="9.7109375" style="7" bestFit="1" customWidth="1"/>
    <col min="17" max="19" width="9.28125" style="7" bestFit="1" customWidth="1"/>
    <col min="20" max="23" width="9.140625" style="7" customWidth="1"/>
    <col min="24" max="16384" width="9.140625" style="2" customWidth="1"/>
  </cols>
  <sheetData>
    <row r="1" ht="12.75" customHeight="1">
      <c r="G1" s="62"/>
    </row>
    <row r="2" ht="12.75" customHeight="1">
      <c r="A2" s="16" t="s">
        <v>137</v>
      </c>
    </row>
    <row r="3" ht="12.75" customHeight="1">
      <c r="A3" s="19" t="s">
        <v>245</v>
      </c>
    </row>
    <row r="4" ht="12.75" customHeight="1">
      <c r="A4" s="17" t="s">
        <v>246</v>
      </c>
    </row>
    <row r="5" spans="1:7" ht="12.75" customHeight="1">
      <c r="A5" s="11"/>
      <c r="B5" s="11"/>
      <c r="C5" s="11"/>
      <c r="D5" s="11"/>
      <c r="E5" s="11"/>
      <c r="F5" s="10"/>
      <c r="G5" s="11"/>
    </row>
    <row r="6" spans="2:21" ht="12.75" customHeight="1">
      <c r="B6" s="6" t="s">
        <v>113</v>
      </c>
      <c r="C6" s="32" t="s">
        <v>138</v>
      </c>
      <c r="D6" s="39"/>
      <c r="E6" s="39"/>
      <c r="F6" s="6" t="s">
        <v>114</v>
      </c>
      <c r="G6" s="6" t="s">
        <v>152</v>
      </c>
      <c r="H6" s="6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2.75" customHeight="1">
      <c r="A7" s="11" t="s">
        <v>112</v>
      </c>
      <c r="B7" s="10"/>
      <c r="C7" s="9">
        <v>-3500</v>
      </c>
      <c r="D7" s="10" t="s">
        <v>35</v>
      </c>
      <c r="E7" s="10" t="s">
        <v>2</v>
      </c>
      <c r="F7" s="10"/>
      <c r="G7" s="10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4" s="28" customFormat="1" ht="12.75" customHeight="1">
      <c r="A8" s="122" t="s">
        <v>116</v>
      </c>
      <c r="B8" s="129">
        <v>1298.9514458365577</v>
      </c>
      <c r="C8" s="129">
        <v>1561.7340637831805</v>
      </c>
      <c r="D8" s="129">
        <v>3104.359105516872</v>
      </c>
      <c r="E8" s="129">
        <v>1732.4067919021622</v>
      </c>
      <c r="F8" s="129">
        <v>5457.231428571428</v>
      </c>
      <c r="G8" s="128">
        <v>242.5909224188139</v>
      </c>
      <c r="H8" s="26"/>
      <c r="I8" s="26"/>
      <c r="J8" s="26"/>
      <c r="K8" s="27"/>
      <c r="L8" s="27"/>
      <c r="M8" s="27"/>
      <c r="N8" s="26"/>
      <c r="O8" s="27"/>
      <c r="P8" s="27"/>
      <c r="Q8" s="27"/>
      <c r="R8" s="26"/>
      <c r="S8" s="27"/>
      <c r="T8" s="27"/>
      <c r="U8" s="26"/>
      <c r="V8" s="27"/>
      <c r="W8" s="27"/>
      <c r="X8" s="26"/>
    </row>
    <row r="9" spans="1:24" s="28" customFormat="1" ht="12.75" customHeight="1">
      <c r="A9" s="123" t="s">
        <v>131</v>
      </c>
      <c r="B9" s="129">
        <v>1267.159926984035</v>
      </c>
      <c r="C9" s="129">
        <v>1453.7655468311834</v>
      </c>
      <c r="D9" s="129">
        <v>3320.224418604651</v>
      </c>
      <c r="E9" s="129">
        <v>1723.3452591170826</v>
      </c>
      <c r="F9" s="129">
        <v>5793.098989898989</v>
      </c>
      <c r="G9" s="129">
        <v>221.4336038817821</v>
      </c>
      <c r="H9" s="26"/>
      <c r="I9" s="26"/>
      <c r="J9" s="27"/>
      <c r="K9" s="27"/>
      <c r="L9" s="27"/>
      <c r="M9" s="27"/>
      <c r="N9" s="26"/>
      <c r="O9" s="27"/>
      <c r="P9" s="27"/>
      <c r="Q9" s="27"/>
      <c r="R9" s="26"/>
      <c r="S9" s="27"/>
      <c r="T9" s="27"/>
      <c r="U9" s="26"/>
      <c r="V9" s="27"/>
      <c r="W9" s="27"/>
      <c r="X9" s="26"/>
    </row>
    <row r="10" spans="1:24" s="28" customFormat="1" ht="12.75" customHeight="1">
      <c r="A10" s="123" t="s">
        <v>117</v>
      </c>
      <c r="B10" s="129">
        <v>1203.543375552941</v>
      </c>
      <c r="C10" s="129">
        <v>1396.1982665153807</v>
      </c>
      <c r="D10" s="129">
        <v>4014.5219171483623</v>
      </c>
      <c r="E10" s="129">
        <v>1699.1882274247491</v>
      </c>
      <c r="F10" s="129">
        <v>5377.256923076923</v>
      </c>
      <c r="G10" s="129">
        <v>213.29488469985358</v>
      </c>
      <c r="H10" s="26"/>
      <c r="I10" s="26"/>
      <c r="J10" s="26"/>
      <c r="K10" s="27"/>
      <c r="L10" s="27"/>
      <c r="M10" s="27"/>
      <c r="N10" s="26"/>
      <c r="O10" s="27"/>
      <c r="P10" s="27"/>
      <c r="Q10" s="27"/>
      <c r="R10" s="26"/>
      <c r="S10" s="27"/>
      <c r="T10" s="27"/>
      <c r="U10" s="26"/>
      <c r="V10" s="27"/>
      <c r="W10" s="27"/>
      <c r="X10" s="26"/>
    </row>
    <row r="11" spans="1:24" s="28" customFormat="1" ht="12.75" customHeight="1">
      <c r="A11" s="123" t="s">
        <v>118</v>
      </c>
      <c r="B11" s="129">
        <v>1210.2138391198491</v>
      </c>
      <c r="C11" s="129">
        <v>1416.3709509139453</v>
      </c>
      <c r="D11" s="129">
        <v>3770.265530767345</v>
      </c>
      <c r="E11" s="129">
        <v>1754.1677420489727</v>
      </c>
      <c r="F11" s="129">
        <v>5611.924659606657</v>
      </c>
      <c r="G11" s="129">
        <v>200.81723905723905</v>
      </c>
      <c r="H11" s="26"/>
      <c r="I11" s="26"/>
      <c r="J11" s="26"/>
      <c r="K11" s="27"/>
      <c r="L11" s="27"/>
      <c r="M11" s="27"/>
      <c r="N11" s="26"/>
      <c r="O11" s="27"/>
      <c r="P11" s="27"/>
      <c r="Q11" s="27"/>
      <c r="R11" s="26"/>
      <c r="S11" s="27"/>
      <c r="T11" s="27"/>
      <c r="U11" s="26"/>
      <c r="V11" s="27"/>
      <c r="W11" s="27"/>
      <c r="X11" s="26"/>
    </row>
    <row r="12" spans="1:24" s="28" customFormat="1" ht="12.75" customHeight="1">
      <c r="A12" s="123" t="s">
        <v>119</v>
      </c>
      <c r="B12" s="129">
        <v>1255.454362927211</v>
      </c>
      <c r="C12" s="129">
        <v>1428.6129605974256</v>
      </c>
      <c r="D12" s="129">
        <v>5217.993851367708</v>
      </c>
      <c r="E12" s="129">
        <v>2067.940404329181</v>
      </c>
      <c r="F12" s="129">
        <v>5212.546632124352</v>
      </c>
      <c r="G12" s="129">
        <v>214.6148132245599</v>
      </c>
      <c r="H12" s="26"/>
      <c r="I12" s="26"/>
      <c r="J12" s="26"/>
      <c r="K12" s="27"/>
      <c r="L12" s="27"/>
      <c r="M12" s="27"/>
      <c r="N12" s="26"/>
      <c r="O12" s="27"/>
      <c r="P12" s="27"/>
      <c r="Q12" s="27"/>
      <c r="R12" s="26"/>
      <c r="S12" s="27"/>
      <c r="T12" s="27"/>
      <c r="U12" s="26"/>
      <c r="V12" s="27"/>
      <c r="W12" s="27"/>
      <c r="X12" s="26"/>
    </row>
    <row r="13" spans="1:24" s="28" customFormat="1" ht="12.75" customHeight="1">
      <c r="A13" s="123" t="s">
        <v>120</v>
      </c>
      <c r="B13" s="129">
        <v>1250.572329790397</v>
      </c>
      <c r="C13" s="129">
        <v>1410.577262988752</v>
      </c>
      <c r="D13" s="129">
        <v>6011.388006756757</v>
      </c>
      <c r="E13" s="129">
        <v>2213.430604274134</v>
      </c>
      <c r="F13" s="129">
        <v>4203.848238482385</v>
      </c>
      <c r="G13" s="129">
        <v>211.70293775074416</v>
      </c>
      <c r="H13" s="27"/>
      <c r="I13" s="26"/>
      <c r="J13" s="26"/>
      <c r="K13" s="27"/>
      <c r="L13" s="27"/>
      <c r="M13" s="27"/>
      <c r="N13" s="26"/>
      <c r="O13" s="27"/>
      <c r="P13" s="27"/>
      <c r="Q13" s="27"/>
      <c r="R13" s="26"/>
      <c r="S13" s="27"/>
      <c r="T13" s="27"/>
      <c r="U13" s="26"/>
      <c r="V13" s="27"/>
      <c r="W13" s="27"/>
      <c r="X13" s="26"/>
    </row>
    <row r="14" spans="1:24" s="28" customFormat="1" ht="12.75" customHeight="1">
      <c r="A14" s="123" t="s">
        <v>132</v>
      </c>
      <c r="B14" s="129">
        <v>1211.6760103022368</v>
      </c>
      <c r="C14" s="129">
        <v>1339.9452251781163</v>
      </c>
      <c r="D14" s="129">
        <v>4840.991501416431</v>
      </c>
      <c r="E14" s="129">
        <v>1826.7817670230727</v>
      </c>
      <c r="F14" s="129">
        <v>5358.540630797774</v>
      </c>
      <c r="G14" s="129">
        <v>198.79522463972873</v>
      </c>
      <c r="H14" s="27"/>
      <c r="I14" s="26"/>
      <c r="J14" s="27"/>
      <c r="K14" s="27"/>
      <c r="L14" s="27"/>
      <c r="M14" s="27"/>
      <c r="N14" s="26"/>
      <c r="O14" s="27"/>
      <c r="P14" s="27"/>
      <c r="Q14" s="27"/>
      <c r="R14" s="26"/>
      <c r="S14" s="27"/>
      <c r="T14" s="27"/>
      <c r="U14" s="26"/>
      <c r="V14" s="27"/>
      <c r="W14" s="27"/>
      <c r="X14" s="26"/>
    </row>
    <row r="15" spans="1:24" s="28" customFormat="1" ht="12.75" customHeight="1">
      <c r="A15" s="123" t="s">
        <v>121</v>
      </c>
      <c r="B15" s="129">
        <v>1045.5684415038857</v>
      </c>
      <c r="C15" s="129">
        <v>1205.498875793291</v>
      </c>
      <c r="D15" s="129">
        <v>2748.6497282608693</v>
      </c>
      <c r="E15" s="129">
        <v>1387.191249400096</v>
      </c>
      <c r="F15" s="129">
        <v>4497.189320388349</v>
      </c>
      <c r="G15" s="129">
        <v>203.73059895833333</v>
      </c>
      <c r="H15" s="26"/>
      <c r="I15" s="26"/>
      <c r="J15" s="27"/>
      <c r="K15" s="27"/>
      <c r="L15" s="27"/>
      <c r="M15" s="27"/>
      <c r="N15" s="26"/>
      <c r="O15" s="27"/>
      <c r="P15" s="27"/>
      <c r="Q15" s="27"/>
      <c r="R15" s="26"/>
      <c r="S15" s="27"/>
      <c r="T15" s="27"/>
      <c r="U15" s="26"/>
      <c r="V15" s="27"/>
      <c r="W15" s="27"/>
      <c r="X15" s="26"/>
    </row>
    <row r="16" spans="1:24" s="28" customFormat="1" ht="12.75" customHeight="1">
      <c r="A16" s="123" t="s">
        <v>130</v>
      </c>
      <c r="B16" s="129">
        <v>1176.2810376672078</v>
      </c>
      <c r="C16" s="129">
        <v>1318.778770242915</v>
      </c>
      <c r="D16" s="129">
        <v>3904.6586718749995</v>
      </c>
      <c r="E16" s="129">
        <v>1679.1801502613241</v>
      </c>
      <c r="F16" s="129">
        <v>3495.274647887324</v>
      </c>
      <c r="G16" s="129">
        <v>232.71757080456533</v>
      </c>
      <c r="H16" s="27"/>
      <c r="I16" s="26"/>
      <c r="J16" s="27"/>
      <c r="K16" s="27"/>
      <c r="L16" s="27"/>
      <c r="M16" s="27"/>
      <c r="N16" s="26"/>
      <c r="O16" s="27"/>
      <c r="P16" s="27"/>
      <c r="Q16" s="27"/>
      <c r="R16" s="26"/>
      <c r="S16" s="27"/>
      <c r="T16" s="27"/>
      <c r="U16" s="26"/>
      <c r="V16" s="27"/>
      <c r="W16" s="27"/>
      <c r="X16" s="26"/>
    </row>
    <row r="17" spans="1:24" s="28" customFormat="1" ht="12.75" customHeight="1">
      <c r="A17" s="123" t="s">
        <v>133</v>
      </c>
      <c r="B17" s="129">
        <v>1221.686235870656</v>
      </c>
      <c r="C17" s="129">
        <v>1468.320595796837</v>
      </c>
      <c r="D17" s="129">
        <v>5063.959102297946</v>
      </c>
      <c r="E17" s="129">
        <v>2089.4020007171916</v>
      </c>
      <c r="F17" s="129">
        <v>5206.683795997418</v>
      </c>
      <c r="G17" s="129">
        <v>216.32920571018718</v>
      </c>
      <c r="H17" s="27"/>
      <c r="I17" s="26"/>
      <c r="J17" s="27"/>
      <c r="K17" s="27"/>
      <c r="L17" s="27"/>
      <c r="M17" s="27"/>
      <c r="N17" s="26"/>
      <c r="O17" s="27"/>
      <c r="P17" s="27"/>
      <c r="Q17" s="27"/>
      <c r="R17" s="26"/>
      <c r="S17" s="27"/>
      <c r="T17" s="27"/>
      <c r="U17" s="26"/>
      <c r="V17" s="27"/>
      <c r="W17" s="27"/>
      <c r="X17" s="26"/>
    </row>
    <row r="18" spans="1:24" s="28" customFormat="1" ht="12.75" customHeight="1">
      <c r="A18" s="123" t="s">
        <v>122</v>
      </c>
      <c r="B18" s="129">
        <v>1236.3077559758606</v>
      </c>
      <c r="C18" s="129">
        <v>1429.820347472218</v>
      </c>
      <c r="D18" s="129">
        <v>5117.989905787349</v>
      </c>
      <c r="E18" s="129">
        <v>2028.6119701075081</v>
      </c>
      <c r="F18" s="129">
        <v>5028.8422580645165</v>
      </c>
      <c r="G18" s="129">
        <v>203.83971845909332</v>
      </c>
      <c r="H18" s="27"/>
      <c r="I18" s="26"/>
      <c r="J18" s="27"/>
      <c r="K18" s="27"/>
      <c r="L18" s="27"/>
      <c r="M18" s="27"/>
      <c r="N18" s="26"/>
      <c r="O18" s="27"/>
      <c r="P18" s="27"/>
      <c r="Q18" s="27"/>
      <c r="R18" s="26"/>
      <c r="S18" s="27"/>
      <c r="T18" s="27"/>
      <c r="U18" s="26"/>
      <c r="V18" s="27"/>
      <c r="W18" s="27"/>
      <c r="X18" s="26"/>
    </row>
    <row r="19" spans="1:24" s="28" customFormat="1" ht="12.75" customHeight="1">
      <c r="A19" s="123" t="s">
        <v>123</v>
      </c>
      <c r="B19" s="129">
        <v>1252.9211573880534</v>
      </c>
      <c r="C19" s="129">
        <v>1425.9616617667646</v>
      </c>
      <c r="D19" s="129">
        <v>4264.61372960949</v>
      </c>
      <c r="E19" s="129">
        <v>1876.8031246319922</v>
      </c>
      <c r="F19" s="129">
        <v>5902.270052253429</v>
      </c>
      <c r="G19" s="129">
        <v>220.3203838110469</v>
      </c>
      <c r="H19" s="27"/>
      <c r="I19" s="26"/>
      <c r="J19" s="27"/>
      <c r="K19" s="27"/>
      <c r="L19" s="27"/>
      <c r="M19" s="27"/>
      <c r="N19" s="26"/>
      <c r="O19" s="27"/>
      <c r="P19" s="27"/>
      <c r="Q19" s="27"/>
      <c r="R19" s="26"/>
      <c r="S19" s="27"/>
      <c r="T19" s="27"/>
      <c r="U19" s="26"/>
      <c r="V19" s="27"/>
      <c r="W19" s="27"/>
      <c r="X19" s="26"/>
    </row>
    <row r="20" spans="1:24" s="28" customFormat="1" ht="12.75" customHeight="1">
      <c r="A20" s="123" t="s">
        <v>124</v>
      </c>
      <c r="B20" s="129">
        <v>1235.5210691973018</v>
      </c>
      <c r="C20" s="129">
        <v>1388.9722182974215</v>
      </c>
      <c r="D20" s="129">
        <v>4060.3845266990293</v>
      </c>
      <c r="E20" s="129">
        <v>1823.0997682674292</v>
      </c>
      <c r="F20" s="129">
        <v>5450.339857651245</v>
      </c>
      <c r="G20" s="129">
        <v>212.1954343898834</v>
      </c>
      <c r="H20" s="27"/>
      <c r="I20" s="26"/>
      <c r="J20" s="27"/>
      <c r="K20" s="27"/>
      <c r="L20" s="27"/>
      <c r="M20" s="27"/>
      <c r="N20" s="26"/>
      <c r="O20" s="27"/>
      <c r="P20" s="27"/>
      <c r="Q20" s="27"/>
      <c r="R20" s="26"/>
      <c r="S20" s="27"/>
      <c r="T20" s="27"/>
      <c r="U20" s="26"/>
      <c r="V20" s="27"/>
      <c r="W20" s="27"/>
      <c r="X20" s="26"/>
    </row>
    <row r="21" spans="1:24" s="28" customFormat="1" ht="12.75" customHeight="1">
      <c r="A21" s="123" t="s">
        <v>134</v>
      </c>
      <c r="B21" s="129">
        <v>1195.7859495449345</v>
      </c>
      <c r="C21" s="129">
        <v>1384.6248495270852</v>
      </c>
      <c r="D21" s="129">
        <v>4518.628177966101</v>
      </c>
      <c r="E21" s="129">
        <v>1883.6728517036966</v>
      </c>
      <c r="F21" s="129">
        <v>4958.818058690745</v>
      </c>
      <c r="G21" s="129">
        <v>210.60382671480144</v>
      </c>
      <c r="H21" s="27"/>
      <c r="I21" s="26"/>
      <c r="J21" s="27"/>
      <c r="K21" s="27"/>
      <c r="L21" s="27"/>
      <c r="M21" s="27"/>
      <c r="N21" s="26"/>
      <c r="O21" s="27"/>
      <c r="P21" s="27"/>
      <c r="Q21" s="27"/>
      <c r="R21" s="26"/>
      <c r="S21" s="27"/>
      <c r="T21" s="27"/>
      <c r="U21" s="26"/>
      <c r="V21" s="27"/>
      <c r="W21" s="27"/>
      <c r="X21" s="26"/>
    </row>
    <row r="22" spans="1:24" s="28" customFormat="1" ht="12.75" customHeight="1">
      <c r="A22" s="123" t="s">
        <v>125</v>
      </c>
      <c r="B22" s="129">
        <v>1193.869238059801</v>
      </c>
      <c r="C22" s="129">
        <v>1390.0381757777109</v>
      </c>
      <c r="D22" s="129">
        <v>3579.7066041422427</v>
      </c>
      <c r="E22" s="129">
        <v>1744.6139846864519</v>
      </c>
      <c r="F22" s="129">
        <v>4351.608270676692</v>
      </c>
      <c r="G22" s="129">
        <v>214.54990274475904</v>
      </c>
      <c r="H22" s="27"/>
      <c r="I22" s="26"/>
      <c r="J22" s="26"/>
      <c r="K22" s="27"/>
      <c r="L22" s="27"/>
      <c r="M22" s="27"/>
      <c r="N22" s="26"/>
      <c r="O22" s="27"/>
      <c r="P22" s="27"/>
      <c r="Q22" s="27"/>
      <c r="R22" s="26"/>
      <c r="S22" s="27"/>
      <c r="T22" s="27"/>
      <c r="U22" s="26"/>
      <c r="V22" s="27"/>
      <c r="W22" s="27"/>
      <c r="X22" s="26"/>
    </row>
    <row r="23" spans="1:24" s="28" customFormat="1" ht="12.75" customHeight="1">
      <c r="A23" s="123" t="s">
        <v>126</v>
      </c>
      <c r="B23" s="129">
        <v>1178.6409550583953</v>
      </c>
      <c r="C23" s="129">
        <v>1336.2284021154028</v>
      </c>
      <c r="D23" s="129">
        <v>3696.696037991859</v>
      </c>
      <c r="E23" s="129">
        <v>1686.0785102360937</v>
      </c>
      <c r="F23" s="129">
        <v>5318.989759036144</v>
      </c>
      <c r="G23" s="129">
        <v>209.76401084805394</v>
      </c>
      <c r="H23" s="27"/>
      <c r="I23" s="26"/>
      <c r="J23" s="27"/>
      <c r="K23" s="27"/>
      <c r="L23" s="27"/>
      <c r="M23" s="27"/>
      <c r="N23" s="26"/>
      <c r="O23" s="27"/>
      <c r="P23" s="27"/>
      <c r="Q23" s="27"/>
      <c r="R23" s="26"/>
      <c r="S23" s="27"/>
      <c r="T23" s="27"/>
      <c r="U23" s="26"/>
      <c r="V23" s="27"/>
      <c r="W23" s="27"/>
      <c r="X23" s="26"/>
    </row>
    <row r="24" spans="1:24" s="28" customFormat="1" ht="12.75" customHeight="1">
      <c r="A24" s="123" t="s">
        <v>127</v>
      </c>
      <c r="B24" s="129">
        <v>1182.5932625699008</v>
      </c>
      <c r="C24" s="129">
        <v>1376.0024233746951</v>
      </c>
      <c r="D24" s="129">
        <v>4385.327103365385</v>
      </c>
      <c r="E24" s="129">
        <v>1827.4146894437933</v>
      </c>
      <c r="F24" s="129">
        <v>3910.3083472454095</v>
      </c>
      <c r="G24" s="129">
        <v>219.72076692441217</v>
      </c>
      <c r="H24" s="27"/>
      <c r="I24" s="26"/>
      <c r="J24" s="26"/>
      <c r="K24" s="27"/>
      <c r="L24" s="27"/>
      <c r="M24" s="27"/>
      <c r="N24" s="26"/>
      <c r="O24" s="27"/>
      <c r="P24" s="27"/>
      <c r="Q24" s="27"/>
      <c r="R24" s="26"/>
      <c r="S24" s="27"/>
      <c r="T24" s="27"/>
      <c r="U24" s="26"/>
      <c r="V24" s="27"/>
      <c r="W24" s="27"/>
      <c r="X24" s="26"/>
    </row>
    <row r="25" spans="1:24" s="28" customFormat="1" ht="12.75" customHeight="1">
      <c r="A25" s="123" t="s">
        <v>128</v>
      </c>
      <c r="B25" s="129">
        <v>1191.0918799365948</v>
      </c>
      <c r="C25" s="129">
        <v>1362.1606954085205</v>
      </c>
      <c r="D25" s="129">
        <v>4300.907304942493</v>
      </c>
      <c r="E25" s="129">
        <v>1861.8408139534886</v>
      </c>
      <c r="F25" s="129">
        <v>6059.565284974094</v>
      </c>
      <c r="G25" s="129">
        <v>223.03142801213664</v>
      </c>
      <c r="H25" s="27"/>
      <c r="I25" s="26"/>
      <c r="J25" s="26"/>
      <c r="K25" s="27"/>
      <c r="L25" s="27"/>
      <c r="M25" s="27"/>
      <c r="N25" s="26"/>
      <c r="O25" s="27"/>
      <c r="P25" s="27"/>
      <c r="Q25" s="27"/>
      <c r="R25" s="26"/>
      <c r="S25" s="27"/>
      <c r="T25" s="27"/>
      <c r="U25" s="26"/>
      <c r="V25" s="27"/>
      <c r="W25" s="27"/>
      <c r="X25" s="26"/>
    </row>
    <row r="26" spans="1:24" s="28" customFormat="1" ht="12.75" customHeight="1">
      <c r="A26" s="123" t="s">
        <v>129</v>
      </c>
      <c r="B26" s="129">
        <v>1241.2238344583939</v>
      </c>
      <c r="C26" s="129">
        <v>1419.6032989869252</v>
      </c>
      <c r="D26" s="129">
        <v>4034.466696588869</v>
      </c>
      <c r="E26" s="129">
        <v>1842.4758873484793</v>
      </c>
      <c r="F26" s="129">
        <v>6234.354166666667</v>
      </c>
      <c r="G26" s="129">
        <v>226.0361013645224</v>
      </c>
      <c r="H26" s="27"/>
      <c r="I26" s="26"/>
      <c r="J26" s="27"/>
      <c r="K26" s="27"/>
      <c r="L26" s="27"/>
      <c r="M26" s="27"/>
      <c r="N26" s="26"/>
      <c r="O26" s="27"/>
      <c r="P26" s="27"/>
      <c r="Q26" s="27"/>
      <c r="R26" s="26"/>
      <c r="S26" s="27"/>
      <c r="T26" s="27"/>
      <c r="U26" s="26"/>
      <c r="V26" s="27"/>
      <c r="W26" s="27"/>
      <c r="X26" s="26"/>
    </row>
    <row r="27" spans="1:24" s="28" customFormat="1" ht="12.75" customHeight="1">
      <c r="A27" s="123" t="s">
        <v>135</v>
      </c>
      <c r="B27" s="129">
        <v>1191.318610333033</v>
      </c>
      <c r="C27" s="129">
        <v>1333.880103263876</v>
      </c>
      <c r="D27" s="129">
        <v>4757.578562653563</v>
      </c>
      <c r="E27" s="129">
        <v>1904.8179871959028</v>
      </c>
      <c r="F27" s="129">
        <v>5285.059475806452</v>
      </c>
      <c r="G27" s="129">
        <v>213.57985399979722</v>
      </c>
      <c r="H27" s="27"/>
      <c r="I27" s="26"/>
      <c r="J27" s="26"/>
      <c r="K27" s="27"/>
      <c r="L27" s="27"/>
      <c r="M27" s="27"/>
      <c r="N27" s="26"/>
      <c r="O27" s="27"/>
      <c r="P27" s="27"/>
      <c r="Q27" s="27"/>
      <c r="R27" s="26"/>
      <c r="S27" s="27"/>
      <c r="T27" s="27"/>
      <c r="U27" s="26"/>
      <c r="V27" s="27"/>
      <c r="W27" s="27"/>
      <c r="X27" s="26"/>
    </row>
    <row r="28" spans="1:24" s="28" customFormat="1" ht="12.75" customHeight="1">
      <c r="A28" s="123" t="s">
        <v>136</v>
      </c>
      <c r="B28" s="129">
        <v>1190.7535715651165</v>
      </c>
      <c r="C28" s="129">
        <v>1351.4994935229377</v>
      </c>
      <c r="D28" s="129">
        <v>3593.207139121339</v>
      </c>
      <c r="E28" s="129">
        <v>1703.4286353559407</v>
      </c>
      <c r="F28" s="129">
        <v>4403.094628099173</v>
      </c>
      <c r="G28" s="129">
        <v>237.11020158827122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6"/>
      <c r="V28" s="27"/>
      <c r="W28" s="27"/>
      <c r="X28" s="26"/>
    </row>
    <row r="29" spans="1:24" s="124" customFormat="1" ht="12.75" customHeight="1">
      <c r="A29" s="125" t="s">
        <v>34</v>
      </c>
      <c r="B29" s="129">
        <v>1356.0757575757575</v>
      </c>
      <c r="C29" s="129">
        <v>1444.8761904761905</v>
      </c>
      <c r="D29" s="129">
        <v>5653.044444444445</v>
      </c>
      <c r="E29" s="129">
        <v>2707.326666666667</v>
      </c>
      <c r="F29" s="285" t="s">
        <v>10</v>
      </c>
      <c r="G29" s="285" t="s">
        <v>10</v>
      </c>
      <c r="H29" s="127"/>
      <c r="I29" s="26"/>
      <c r="J29" s="127"/>
      <c r="K29" s="127"/>
      <c r="L29" s="127"/>
      <c r="M29" s="127"/>
      <c r="N29" s="26"/>
      <c r="O29" s="26"/>
      <c r="P29" s="127"/>
      <c r="Q29" s="127"/>
      <c r="R29" s="26"/>
      <c r="S29" s="127"/>
      <c r="T29" s="127"/>
      <c r="U29" s="26"/>
      <c r="V29" s="127"/>
      <c r="W29" s="127"/>
      <c r="X29" s="26"/>
    </row>
    <row r="30" spans="1:24" s="28" customFormat="1" ht="12.75" customHeight="1">
      <c r="A30" s="60" t="s">
        <v>2</v>
      </c>
      <c r="B30" s="130">
        <v>1235.2883712591831</v>
      </c>
      <c r="C30" s="130">
        <v>1437.9416801910497</v>
      </c>
      <c r="D30" s="130">
        <v>4212.674595795661</v>
      </c>
      <c r="E30" s="130">
        <v>1848.7656551077987</v>
      </c>
      <c r="F30" s="130">
        <v>5376.92381195129</v>
      </c>
      <c r="G30" s="130">
        <v>219.47156037201393</v>
      </c>
      <c r="H30" s="27"/>
      <c r="I30" s="26"/>
      <c r="J30" s="27"/>
      <c r="K30" s="27"/>
      <c r="L30" s="27"/>
      <c r="M30" s="27"/>
      <c r="N30" s="26"/>
      <c r="O30" s="26"/>
      <c r="P30" s="27"/>
      <c r="Q30" s="27"/>
      <c r="R30" s="26"/>
      <c r="S30" s="27"/>
      <c r="T30" s="27"/>
      <c r="U30" s="26"/>
      <c r="V30" s="27"/>
      <c r="W30" s="27"/>
      <c r="X30" s="26"/>
    </row>
    <row r="31" spans="1:16" ht="12.75" customHeight="1">
      <c r="A31" s="144" t="s">
        <v>267</v>
      </c>
      <c r="J31" s="27"/>
      <c r="K31" s="78"/>
      <c r="L31" s="78"/>
      <c r="M31" s="78"/>
      <c r="N31" s="78"/>
      <c r="O31" s="78"/>
      <c r="P31" s="78"/>
    </row>
    <row r="32" spans="3:24" ht="12.75" customHeight="1">
      <c r="C32" s="120"/>
      <c r="D32" s="120"/>
      <c r="E32" s="120"/>
      <c r="J32" s="26"/>
      <c r="K32" s="78"/>
      <c r="L32" s="78"/>
      <c r="M32" s="78"/>
      <c r="N32" s="78"/>
      <c r="O32" s="78"/>
      <c r="P32" s="78"/>
      <c r="X32" s="7"/>
    </row>
    <row r="33" spans="3:25" ht="12.75" customHeight="1">
      <c r="C33" s="7"/>
      <c r="D33" s="7"/>
      <c r="E33" s="7"/>
      <c r="F33" s="6"/>
      <c r="G33" s="7"/>
      <c r="J33" s="27"/>
      <c r="K33" s="78"/>
      <c r="L33" s="78"/>
      <c r="M33" s="78"/>
      <c r="N33" s="78"/>
      <c r="O33" s="78"/>
      <c r="P33" s="78"/>
      <c r="X33" s="7"/>
      <c r="Y33" s="7"/>
    </row>
    <row r="34" spans="3:27" ht="12.75" customHeight="1">
      <c r="C34" s="263"/>
      <c r="D34" s="222"/>
      <c r="E34" s="222"/>
      <c r="F34" s="6"/>
      <c r="G34" s="7"/>
      <c r="H34" s="2"/>
      <c r="J34" s="26"/>
      <c r="K34" s="78"/>
      <c r="L34" s="78"/>
      <c r="M34" s="78"/>
      <c r="N34" s="78"/>
      <c r="O34" s="78"/>
      <c r="P34" s="78"/>
      <c r="X34" s="7"/>
      <c r="Y34" s="7"/>
      <c r="Z34" s="7"/>
      <c r="AA34" s="7"/>
    </row>
    <row r="35" spans="2:28" ht="12.75" customHeight="1">
      <c r="B35" s="120"/>
      <c r="C35" s="78"/>
      <c r="D35" s="78"/>
      <c r="E35" s="78"/>
      <c r="F35" s="78"/>
      <c r="G35" s="53"/>
      <c r="H35" s="120"/>
      <c r="I35" s="78"/>
      <c r="J35" s="26"/>
      <c r="K35" s="78"/>
      <c r="L35" s="78"/>
      <c r="M35" s="78"/>
      <c r="N35" s="78"/>
      <c r="O35" s="78"/>
      <c r="P35" s="78"/>
      <c r="X35" s="7"/>
      <c r="Y35" s="7"/>
      <c r="Z35" s="7"/>
      <c r="AA35" s="7"/>
      <c r="AB35" s="7"/>
    </row>
    <row r="36" spans="2:28" ht="12.75" customHeight="1">
      <c r="B36" s="120"/>
      <c r="C36" s="78"/>
      <c r="D36" s="78"/>
      <c r="E36" s="78"/>
      <c r="F36" s="78"/>
      <c r="G36" s="53"/>
      <c r="H36" s="120"/>
      <c r="I36" s="78"/>
      <c r="J36" s="26"/>
      <c r="K36" s="78"/>
      <c r="L36" s="78"/>
      <c r="M36" s="78"/>
      <c r="N36" s="78"/>
      <c r="O36" s="78"/>
      <c r="P36" s="78"/>
      <c r="X36" s="7"/>
      <c r="Y36" s="7"/>
      <c r="Z36" s="7"/>
      <c r="AA36" s="7"/>
      <c r="AB36" s="7"/>
    </row>
    <row r="37" spans="2:28" ht="12.75" customHeight="1">
      <c r="B37" s="120"/>
      <c r="C37" s="78"/>
      <c r="D37" s="78"/>
      <c r="E37" s="78"/>
      <c r="F37" s="78"/>
      <c r="G37" s="53"/>
      <c r="H37" s="120"/>
      <c r="I37" s="78"/>
      <c r="J37" s="26"/>
      <c r="K37" s="78"/>
      <c r="L37" s="78"/>
      <c r="M37" s="78"/>
      <c r="N37" s="78"/>
      <c r="O37" s="78"/>
      <c r="P37" s="78"/>
      <c r="X37" s="7"/>
      <c r="Y37" s="7"/>
      <c r="Z37" s="7"/>
      <c r="AA37" s="7"/>
      <c r="AB37" s="7"/>
    </row>
    <row r="38" spans="2:28" ht="12.75" customHeight="1">
      <c r="B38" s="120"/>
      <c r="C38" s="78"/>
      <c r="D38" s="78"/>
      <c r="E38" s="78"/>
      <c r="F38" s="78"/>
      <c r="G38" s="53"/>
      <c r="H38" s="120"/>
      <c r="I38" s="78"/>
      <c r="J38" s="27"/>
      <c r="K38" s="78"/>
      <c r="L38" s="78"/>
      <c r="M38" s="78"/>
      <c r="N38" s="78"/>
      <c r="O38" s="78"/>
      <c r="P38" s="78"/>
      <c r="X38" s="7"/>
      <c r="Y38" s="7"/>
      <c r="Z38" s="7"/>
      <c r="AA38" s="7"/>
      <c r="AB38" s="7"/>
    </row>
    <row r="39" spans="2:28" ht="12.75" customHeight="1">
      <c r="B39" s="120"/>
      <c r="C39" s="120"/>
      <c r="D39" s="120"/>
      <c r="E39" s="120"/>
      <c r="F39" s="120"/>
      <c r="G39" s="212"/>
      <c r="H39" s="120"/>
      <c r="I39" s="78"/>
      <c r="J39" s="27"/>
      <c r="K39" s="78"/>
      <c r="L39" s="78"/>
      <c r="M39" s="78"/>
      <c r="N39" s="78"/>
      <c r="O39" s="78"/>
      <c r="P39" s="78"/>
      <c r="X39" s="7"/>
      <c r="Y39" s="7"/>
      <c r="Z39" s="7"/>
      <c r="AA39" s="7"/>
      <c r="AB39" s="7"/>
    </row>
    <row r="40" spans="2:28" ht="12.75" customHeight="1">
      <c r="B40" s="120"/>
      <c r="C40" s="120"/>
      <c r="D40" s="120"/>
      <c r="E40" s="120"/>
      <c r="F40" s="120"/>
      <c r="G40" s="212"/>
      <c r="H40" s="120"/>
      <c r="I40" s="78"/>
      <c r="J40" s="27"/>
      <c r="K40" s="78"/>
      <c r="L40" s="78"/>
      <c r="M40" s="78"/>
      <c r="N40" s="78"/>
      <c r="O40" s="78"/>
      <c r="P40" s="78"/>
      <c r="X40" s="7"/>
      <c r="Y40" s="7"/>
      <c r="Z40" s="7"/>
      <c r="AA40" s="7"/>
      <c r="AB40" s="7"/>
    </row>
    <row r="41" spans="2:28" ht="12.75" customHeight="1">
      <c r="B41" s="120"/>
      <c r="C41" s="120"/>
      <c r="D41" s="120"/>
      <c r="E41" s="120"/>
      <c r="F41" s="120"/>
      <c r="G41" s="212"/>
      <c r="H41" s="120"/>
      <c r="I41" s="78"/>
      <c r="J41" s="27"/>
      <c r="K41" s="78"/>
      <c r="L41" s="78"/>
      <c r="M41" s="78"/>
      <c r="N41" s="78"/>
      <c r="O41" s="78"/>
      <c r="P41" s="78"/>
      <c r="X41" s="7"/>
      <c r="Y41" s="7"/>
      <c r="Z41" s="7"/>
      <c r="AA41" s="7"/>
      <c r="AB41" s="7"/>
    </row>
    <row r="42" spans="2:28" ht="12.75" customHeight="1">
      <c r="B42" s="120"/>
      <c r="C42" s="120"/>
      <c r="D42" s="120"/>
      <c r="E42" s="120"/>
      <c r="F42" s="120"/>
      <c r="G42" s="212"/>
      <c r="H42" s="120"/>
      <c r="I42" s="78"/>
      <c r="J42" s="27"/>
      <c r="K42" s="78"/>
      <c r="L42" s="78"/>
      <c r="M42" s="78"/>
      <c r="N42" s="78"/>
      <c r="O42" s="78"/>
      <c r="P42" s="78"/>
      <c r="X42" s="7"/>
      <c r="Y42" s="7"/>
      <c r="Z42" s="7"/>
      <c r="AA42" s="7"/>
      <c r="AB42" s="7"/>
    </row>
    <row r="43" spans="2:28" ht="12.75" customHeight="1">
      <c r="B43" s="120"/>
      <c r="C43" s="120"/>
      <c r="D43" s="120"/>
      <c r="E43" s="120"/>
      <c r="F43" s="120"/>
      <c r="G43" s="212"/>
      <c r="H43" s="120"/>
      <c r="I43" s="78"/>
      <c r="J43" s="27"/>
      <c r="K43" s="78"/>
      <c r="L43" s="78"/>
      <c r="M43" s="78"/>
      <c r="N43" s="78"/>
      <c r="O43" s="78"/>
      <c r="P43" s="78"/>
      <c r="X43" s="7"/>
      <c r="Y43" s="7"/>
      <c r="Z43" s="7"/>
      <c r="AA43" s="7"/>
      <c r="AB43" s="7"/>
    </row>
    <row r="44" spans="2:28" ht="12.75" customHeight="1">
      <c r="B44" s="120"/>
      <c r="C44" s="120"/>
      <c r="D44" s="120"/>
      <c r="E44" s="120"/>
      <c r="F44" s="120"/>
      <c r="G44" s="212"/>
      <c r="H44" s="120"/>
      <c r="I44" s="78"/>
      <c r="J44" s="27"/>
      <c r="K44" s="78"/>
      <c r="L44" s="78"/>
      <c r="M44" s="78"/>
      <c r="N44" s="78"/>
      <c r="O44" s="78"/>
      <c r="P44" s="78"/>
      <c r="X44" s="7"/>
      <c r="Y44" s="7"/>
      <c r="Z44" s="7"/>
      <c r="AA44" s="7"/>
      <c r="AB44" s="7"/>
    </row>
    <row r="45" spans="2:28" ht="12.75" customHeight="1">
      <c r="B45" s="120"/>
      <c r="C45" s="120"/>
      <c r="D45" s="120"/>
      <c r="E45" s="120"/>
      <c r="F45" s="120"/>
      <c r="G45" s="212"/>
      <c r="H45" s="120"/>
      <c r="I45" s="78"/>
      <c r="J45" s="27"/>
      <c r="K45" s="78"/>
      <c r="L45" s="78"/>
      <c r="M45" s="78"/>
      <c r="N45" s="78"/>
      <c r="O45" s="78"/>
      <c r="P45" s="78"/>
      <c r="X45" s="7"/>
      <c r="Y45" s="7"/>
      <c r="Z45" s="7"/>
      <c r="AA45" s="7"/>
      <c r="AB45" s="7"/>
    </row>
    <row r="46" spans="2:28" ht="12.75" customHeight="1">
      <c r="B46" s="120"/>
      <c r="C46" s="120"/>
      <c r="D46" s="120"/>
      <c r="E46" s="120"/>
      <c r="F46" s="120"/>
      <c r="G46" s="212"/>
      <c r="H46" s="120"/>
      <c r="I46" s="78"/>
      <c r="J46" s="26"/>
      <c r="K46" s="78"/>
      <c r="L46" s="78"/>
      <c r="M46" s="78"/>
      <c r="N46" s="78"/>
      <c r="O46" s="78"/>
      <c r="P46" s="78"/>
      <c r="X46" s="7"/>
      <c r="Y46" s="7"/>
      <c r="Z46" s="7"/>
      <c r="AA46" s="7"/>
      <c r="AB46" s="7"/>
    </row>
    <row r="47" spans="2:28" ht="12.75" customHeight="1">
      <c r="B47" s="120"/>
      <c r="C47" s="120"/>
      <c r="D47" s="120"/>
      <c r="E47" s="120"/>
      <c r="F47" s="120"/>
      <c r="G47" s="212"/>
      <c r="H47" s="120"/>
      <c r="I47" s="78"/>
      <c r="J47" s="27"/>
      <c r="K47" s="78"/>
      <c r="L47" s="78"/>
      <c r="M47" s="78"/>
      <c r="N47" s="78"/>
      <c r="O47" s="78"/>
      <c r="P47" s="78"/>
      <c r="X47" s="7"/>
      <c r="Y47" s="7"/>
      <c r="Z47" s="7"/>
      <c r="AA47" s="7"/>
      <c r="AB47" s="7"/>
    </row>
    <row r="48" spans="2:28" ht="12.75" customHeight="1">
      <c r="B48" s="120"/>
      <c r="C48" s="120"/>
      <c r="D48" s="120"/>
      <c r="E48" s="120"/>
      <c r="F48" s="120"/>
      <c r="G48" s="212"/>
      <c r="H48" s="120"/>
      <c r="I48" s="78"/>
      <c r="J48" s="26"/>
      <c r="K48" s="78"/>
      <c r="L48" s="78"/>
      <c r="M48" s="78"/>
      <c r="N48" s="78"/>
      <c r="O48" s="78"/>
      <c r="P48" s="78"/>
      <c r="X48" s="7"/>
      <c r="Y48" s="7"/>
      <c r="Z48" s="7"/>
      <c r="AA48" s="7"/>
      <c r="AB48" s="7"/>
    </row>
    <row r="49" spans="2:28" ht="12.75" customHeight="1">
      <c r="B49" s="120"/>
      <c r="C49" s="120"/>
      <c r="D49" s="120"/>
      <c r="E49" s="120"/>
      <c r="F49" s="120"/>
      <c r="G49" s="212"/>
      <c r="H49" s="120"/>
      <c r="I49" s="78"/>
      <c r="J49" s="26"/>
      <c r="K49" s="78"/>
      <c r="L49" s="78"/>
      <c r="M49" s="78"/>
      <c r="N49" s="78"/>
      <c r="O49" s="78"/>
      <c r="P49" s="78"/>
      <c r="X49" s="7"/>
      <c r="Y49" s="7"/>
      <c r="Z49" s="7"/>
      <c r="AA49" s="7"/>
      <c r="AB49" s="7"/>
    </row>
    <row r="50" spans="2:28" ht="12.75" customHeight="1">
      <c r="B50" s="120"/>
      <c r="C50" s="120"/>
      <c r="D50" s="120"/>
      <c r="E50" s="120"/>
      <c r="F50" s="120"/>
      <c r="G50" s="212"/>
      <c r="H50" s="120"/>
      <c r="I50" s="78"/>
      <c r="J50" s="27"/>
      <c r="K50" s="78"/>
      <c r="L50" s="78"/>
      <c r="M50" s="78"/>
      <c r="N50" s="78"/>
      <c r="O50" s="78"/>
      <c r="P50" s="78"/>
      <c r="X50" s="7"/>
      <c r="Y50" s="7"/>
      <c r="Z50" s="7"/>
      <c r="AA50" s="7"/>
      <c r="AB50" s="7"/>
    </row>
    <row r="51" spans="2:28" ht="12.75" customHeight="1">
      <c r="B51" s="120"/>
      <c r="C51" s="120"/>
      <c r="D51" s="120"/>
      <c r="E51" s="120"/>
      <c r="F51" s="120"/>
      <c r="G51" s="212"/>
      <c r="H51" s="120"/>
      <c r="I51" s="78"/>
      <c r="J51" s="26"/>
      <c r="K51" s="78"/>
      <c r="L51" s="78"/>
      <c r="M51" s="78"/>
      <c r="N51" s="78"/>
      <c r="O51" s="78"/>
      <c r="P51" s="78"/>
      <c r="X51" s="7"/>
      <c r="Y51" s="7"/>
      <c r="Z51" s="7"/>
      <c r="AA51" s="7"/>
      <c r="AB51" s="7"/>
    </row>
    <row r="52" spans="2:28" ht="12.75" customHeight="1">
      <c r="B52" s="120"/>
      <c r="C52" s="120"/>
      <c r="D52" s="120"/>
      <c r="E52" s="120"/>
      <c r="F52" s="120"/>
      <c r="G52" s="212"/>
      <c r="H52" s="120"/>
      <c r="I52" s="78"/>
      <c r="J52" s="27"/>
      <c r="K52" s="78"/>
      <c r="L52" s="78"/>
      <c r="M52" s="78"/>
      <c r="N52" s="78"/>
      <c r="O52" s="78"/>
      <c r="P52" s="78"/>
      <c r="X52" s="7"/>
      <c r="Y52" s="7"/>
      <c r="Z52" s="7"/>
      <c r="AA52" s="7"/>
      <c r="AB52" s="7"/>
    </row>
    <row r="53" spans="2:28" ht="12.75" customHeight="1">
      <c r="B53" s="120"/>
      <c r="C53" s="120"/>
      <c r="D53" s="120"/>
      <c r="E53" s="120"/>
      <c r="F53" s="120"/>
      <c r="G53" s="212"/>
      <c r="H53" s="120"/>
      <c r="I53" s="78"/>
      <c r="J53" s="120"/>
      <c r="X53" s="7"/>
      <c r="Y53" s="7"/>
      <c r="Z53" s="7"/>
      <c r="AA53" s="7"/>
      <c r="AB53" s="7"/>
    </row>
    <row r="54" spans="2:28" ht="12.75" customHeight="1">
      <c r="B54" s="120"/>
      <c r="C54" s="120"/>
      <c r="D54" s="120"/>
      <c r="E54" s="120"/>
      <c r="F54" s="120"/>
      <c r="G54" s="212"/>
      <c r="H54" s="120"/>
      <c r="I54" s="78"/>
      <c r="J54" s="120"/>
      <c r="X54" s="7"/>
      <c r="Y54" s="7"/>
      <c r="Z54" s="7"/>
      <c r="AA54" s="7"/>
      <c r="AB54" s="7"/>
    </row>
    <row r="55" spans="2:28" ht="12.75" customHeight="1">
      <c r="B55" s="120"/>
      <c r="C55" s="120"/>
      <c r="D55" s="120"/>
      <c r="E55" s="120"/>
      <c r="F55" s="120"/>
      <c r="G55" s="212"/>
      <c r="H55" s="120"/>
      <c r="I55" s="78"/>
      <c r="J55" s="120"/>
      <c r="X55" s="7"/>
      <c r="Y55" s="7"/>
      <c r="Z55" s="7"/>
      <c r="AA55" s="7"/>
      <c r="AB55" s="7"/>
    </row>
    <row r="56" spans="2:28" ht="12.75" customHeight="1">
      <c r="B56" s="120"/>
      <c r="C56" s="120"/>
      <c r="D56" s="120"/>
      <c r="E56" s="120"/>
      <c r="F56" s="120"/>
      <c r="G56" s="212"/>
      <c r="H56" s="120"/>
      <c r="I56" s="78"/>
      <c r="J56" s="120"/>
      <c r="X56" s="7"/>
      <c r="Y56" s="7"/>
      <c r="Z56" s="7"/>
      <c r="AA56" s="7"/>
      <c r="AB56" s="7"/>
    </row>
    <row r="57" spans="2:28" ht="12.75" customHeight="1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X57" s="7"/>
      <c r="Y57" s="7"/>
      <c r="Z57" s="7"/>
      <c r="AA57" s="7"/>
      <c r="AB57" s="7"/>
    </row>
    <row r="58" spans="2:26" ht="12.75" customHeight="1">
      <c r="B58" s="120"/>
      <c r="C58" s="120"/>
      <c r="D58" s="120"/>
      <c r="E58" s="120"/>
      <c r="F58" s="212"/>
      <c r="G58" s="120"/>
      <c r="H58" s="78"/>
      <c r="I58" s="78"/>
      <c r="J58" s="78"/>
      <c r="X58" s="7"/>
      <c r="Y58" s="7"/>
      <c r="Z58" s="7"/>
    </row>
    <row r="59" spans="2:10" ht="12.75" customHeight="1">
      <c r="B59" s="120"/>
      <c r="C59" s="120"/>
      <c r="D59" s="120"/>
      <c r="E59" s="120"/>
      <c r="F59" s="212"/>
      <c r="G59" s="120"/>
      <c r="H59" s="78"/>
      <c r="I59" s="78"/>
      <c r="J59" s="78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r:id="rId3"/>
  <headerFooter alignWithMargins="0">
    <oddHeader>&amp;R&amp;"Arial,Fet"REGIONAL STATISTIK</oddHeader>
  </headerFooter>
  <legacyDrawing r:id="rId2"/>
  <oleObjects>
    <oleObject progId="Paint.Picture" shapeId="9035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1"/>
  <sheetViews>
    <sheetView showGridLines="0" zoomScalePageLayoutView="0" workbookViewId="0" topLeftCell="A1">
      <selection activeCell="M19" sqref="M19"/>
    </sheetView>
  </sheetViews>
  <sheetFormatPr defaultColWidth="9.140625" defaultRowHeight="12.75"/>
  <cols>
    <col min="2" max="2" width="16.140625" style="0" bestFit="1" customWidth="1"/>
  </cols>
  <sheetData>
    <row r="1" spans="2:3" ht="12.75">
      <c r="B1" s="1" t="s">
        <v>262</v>
      </c>
      <c r="C1" s="17"/>
    </row>
    <row r="2" s="17" customFormat="1" ht="12">
      <c r="B2" s="266"/>
    </row>
    <row r="3" s="17" customFormat="1" ht="12">
      <c r="B3" s="19" t="s">
        <v>113</v>
      </c>
    </row>
    <row r="4" spans="2:3" s="17" customFormat="1" ht="12">
      <c r="B4" s="17" t="s">
        <v>188</v>
      </c>
      <c r="C4" s="267" t="s">
        <v>248</v>
      </c>
    </row>
    <row r="5" spans="2:3" s="17" customFormat="1" ht="12">
      <c r="B5" s="17" t="s">
        <v>189</v>
      </c>
      <c r="C5" s="267" t="s">
        <v>249</v>
      </c>
    </row>
    <row r="6" spans="2:3" s="17" customFormat="1" ht="12">
      <c r="B6" s="17" t="s">
        <v>190</v>
      </c>
      <c r="C6" s="267" t="s">
        <v>250</v>
      </c>
    </row>
    <row r="7" spans="2:3" s="17" customFormat="1" ht="12">
      <c r="B7" s="17" t="s">
        <v>191</v>
      </c>
      <c r="C7" s="267" t="s">
        <v>251</v>
      </c>
    </row>
    <row r="8" spans="2:3" s="17" customFormat="1" ht="12">
      <c r="B8" s="17" t="s">
        <v>192</v>
      </c>
      <c r="C8" s="267" t="s">
        <v>208</v>
      </c>
    </row>
    <row r="9" s="17" customFormat="1" ht="12">
      <c r="C9" s="267"/>
    </row>
    <row r="10" s="17" customFormat="1" ht="12">
      <c r="B10" s="19" t="s">
        <v>193</v>
      </c>
    </row>
    <row r="11" spans="2:3" s="17" customFormat="1" ht="12">
      <c r="B11" s="17" t="s">
        <v>194</v>
      </c>
      <c r="C11" s="267" t="s">
        <v>252</v>
      </c>
    </row>
    <row r="12" spans="2:3" s="17" customFormat="1" ht="12">
      <c r="B12" s="17" t="s">
        <v>80</v>
      </c>
      <c r="C12" s="267" t="s">
        <v>253</v>
      </c>
    </row>
    <row r="13" spans="2:3" s="17" customFormat="1" ht="12">
      <c r="B13" s="17" t="s">
        <v>84</v>
      </c>
      <c r="C13" s="267" t="s">
        <v>254</v>
      </c>
    </row>
    <row r="14" spans="2:3" s="17" customFormat="1" ht="12">
      <c r="B14" s="17" t="s">
        <v>195</v>
      </c>
      <c r="C14" s="267" t="s">
        <v>255</v>
      </c>
    </row>
    <row r="15" spans="2:3" s="17" customFormat="1" ht="12">
      <c r="B15" s="17" t="s">
        <v>196</v>
      </c>
      <c r="C15" s="267" t="s">
        <v>209</v>
      </c>
    </row>
    <row r="16" s="17" customFormat="1" ht="12">
      <c r="C16" s="267"/>
    </row>
    <row r="17" s="17" customFormat="1" ht="12">
      <c r="B17" s="19" t="s">
        <v>114</v>
      </c>
    </row>
    <row r="18" spans="2:3" s="17" customFormat="1" ht="12">
      <c r="B18" s="17" t="s">
        <v>94</v>
      </c>
      <c r="C18" s="267" t="s">
        <v>256</v>
      </c>
    </row>
    <row r="19" spans="2:3" s="17" customFormat="1" ht="12">
      <c r="B19" s="17" t="s">
        <v>98</v>
      </c>
      <c r="C19" s="267" t="s">
        <v>257</v>
      </c>
    </row>
    <row r="20" spans="2:3" s="17" customFormat="1" ht="12">
      <c r="B20" s="17" t="s">
        <v>100</v>
      </c>
      <c r="C20" s="267" t="s">
        <v>258</v>
      </c>
    </row>
    <row r="21" spans="2:3" s="17" customFormat="1" ht="12">
      <c r="B21" s="17" t="s">
        <v>173</v>
      </c>
      <c r="C21" s="267" t="s">
        <v>210</v>
      </c>
    </row>
    <row r="22" s="17" customFormat="1" ht="12"/>
    <row r="23" s="17" customFormat="1" ht="12">
      <c r="B23" s="19" t="s">
        <v>115</v>
      </c>
    </row>
    <row r="24" spans="2:3" s="17" customFormat="1" ht="12">
      <c r="B24" s="17" t="s">
        <v>102</v>
      </c>
      <c r="C24" s="267" t="s">
        <v>259</v>
      </c>
    </row>
    <row r="25" spans="2:3" s="17" customFormat="1" ht="12">
      <c r="B25" s="17" t="s">
        <v>107</v>
      </c>
      <c r="C25" s="267" t="s">
        <v>260</v>
      </c>
    </row>
    <row r="26" spans="2:3" s="17" customFormat="1" ht="12">
      <c r="B26" s="17" t="s">
        <v>140</v>
      </c>
      <c r="C26" s="267" t="s">
        <v>242</v>
      </c>
    </row>
    <row r="27" spans="2:3" s="17" customFormat="1" ht="12">
      <c r="B27" s="17" t="s">
        <v>176</v>
      </c>
      <c r="C27" s="267" t="s">
        <v>261</v>
      </c>
    </row>
    <row r="28" s="17" customFormat="1" ht="12">
      <c r="C28" s="267"/>
    </row>
    <row r="29" s="17" customFormat="1" ht="12">
      <c r="B29" s="19" t="s">
        <v>197</v>
      </c>
    </row>
    <row r="30" spans="2:3" s="17" customFormat="1" ht="12">
      <c r="B30" s="17" t="s">
        <v>137</v>
      </c>
      <c r="C30" s="267" t="s">
        <v>245</v>
      </c>
    </row>
    <row r="31" s="17" customFormat="1" ht="12">
      <c r="C31" s="267"/>
    </row>
  </sheetData>
  <sheetProtection/>
  <hyperlinks>
    <hyperlink ref="C4" location="'PB Tab 10-11'!A1" display="Körsträckor och antal personbilar efter tjänstevikt och ägare år 2012"/>
    <hyperlink ref="C5" location="'PB Tab 10-11'!A1" display="Körsträckor och antal personbilar efter ägare år 2012"/>
    <hyperlink ref="C6" location="'PB Tab 12-13'!A1" display="Körsträckor och antal personbilar efter årsmodell/tillverkningsår och ägare år 2012"/>
    <hyperlink ref="C7" location="'PB Tab 12-13'!A1" display="Körsträckor och antal personbilar efter drivmedel och ägare år 2012"/>
    <hyperlink ref="C8" location="'PB Tab 14'!A1" display="Genomsnittlig körsträcka i mil fördelat på ägare, årsvis 2003-2012"/>
    <hyperlink ref="C11" location="'LB Tab 10'!A1" display="Körsträckor och antal lastbilar efter årsmodell/tillverkningsår och totalvikt år 2011"/>
    <hyperlink ref="C12" location="'LB Tab 11-12'!A1" display="Körsträckor och antal lastbilar efter totalvikt år 2011"/>
    <hyperlink ref="C13" location="'LB Tab 11-12'!A1" display="Körsträckor och antal lastbilar efter maxlastvikt år 2012"/>
    <hyperlink ref="C14" location="'LB Tab 13-14'!A1" display="Körsträckor och antal lastbilar efter karosseri år 2011"/>
    <hyperlink ref="C15" location="'LB Tab 13-14'!A1" display="Genomsnittlig körsträcka i mil fördelat på lätt och tung lastbil, årsvis 2003-2012"/>
    <hyperlink ref="C18" location="'BU Tab 6-7'!A1" display="Körsträckor och antal bussar efter årsmodell/tillverkningsår år 2011"/>
    <hyperlink ref="C19" location="'BU Tab 8-10'!A1" display="Körsträckor och antal bussar efter antal passagerare år 2012"/>
    <hyperlink ref="C20" location="'BU Tab 8-10'!A1" display="Körsträckor och antal bussar efter drivmedel och totalvikt år 2011"/>
    <hyperlink ref="C21" location="'BU Tab 8-10'!A1" display="Genomsnittlig körsträcka i mil fördelat ägare, årsvis 2003-2012"/>
    <hyperlink ref="C24" location="'MC Tab 5-7'!A1" display="Körsträckor och antal motorcyklar efter årsmodell/tillverkningsår och ägare år 2009"/>
    <hyperlink ref="C25" location="'MC Tab 5-7'!A1" display="Körsträckor och antal motorcyklar efter cylindervolym och ägare år 2009"/>
    <hyperlink ref="C26" location="'MC Tab 5-7'!A1" display="Körsträckor och antal motorcyklar efter ägare år 2009"/>
    <hyperlink ref="C27" location="'MC Tab 8'!A1" display="Genomsnittlig körsträcka i mil fördelat på ägarkategori, årsvis 2004‑2008"/>
    <hyperlink ref="C30" location="'RS Tab 7'!A1" display="Genomsnittlig körsträcka i mil efter län och fordonsslag år 200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7"/>
  <sheetViews>
    <sheetView showGridLines="0" workbookViewId="0" topLeftCell="A1">
      <selection activeCell="F10" sqref="F10:G10"/>
    </sheetView>
  </sheetViews>
  <sheetFormatPr defaultColWidth="9.140625" defaultRowHeight="12.75" customHeight="1"/>
  <cols>
    <col min="1" max="1" width="15.7109375" style="2" customWidth="1"/>
    <col min="2" max="2" width="13.28125" style="2" customWidth="1"/>
    <col min="3" max="3" width="14.7109375" style="2" customWidth="1"/>
    <col min="4" max="4" width="2.421875" style="2" customWidth="1"/>
    <col min="5" max="5" width="12.28125" style="2" customWidth="1"/>
    <col min="6" max="6" width="9.140625" style="2" customWidth="1"/>
    <col min="7" max="7" width="2.421875" style="2" customWidth="1"/>
    <col min="8" max="8" width="9.57421875" style="2" customWidth="1"/>
    <col min="9" max="9" width="10.28125" style="2" customWidth="1"/>
    <col min="10" max="10" width="11.8515625" style="7" customWidth="1"/>
    <col min="11" max="11" width="11.7109375" style="7" customWidth="1"/>
    <col min="12" max="12" width="11.57421875" style="7" customWidth="1"/>
    <col min="13" max="13" width="14.57421875" style="2" customWidth="1"/>
    <col min="14" max="14" width="11.140625" style="2" customWidth="1"/>
    <col min="15" max="15" width="10.8515625" style="2" bestFit="1" customWidth="1"/>
    <col min="16" max="16" width="9.140625" style="2" customWidth="1"/>
    <col min="17" max="17" width="10.8515625" style="2" bestFit="1" customWidth="1"/>
    <col min="18" max="16384" width="9.140625" style="2" customWidth="1"/>
  </cols>
  <sheetData>
    <row r="1" ht="12.75" customHeight="1">
      <c r="I1" s="62"/>
    </row>
    <row r="2" spans="1:4" ht="12.75" customHeight="1">
      <c r="A2" s="16" t="s">
        <v>15</v>
      </c>
      <c r="B2" s="15"/>
      <c r="C2" s="15"/>
      <c r="D2" s="15"/>
    </row>
    <row r="3" spans="1:4" ht="12.75" customHeight="1">
      <c r="A3" s="19" t="s">
        <v>211</v>
      </c>
      <c r="B3" s="15"/>
      <c r="C3" s="15"/>
      <c r="D3" s="15"/>
    </row>
    <row r="4" spans="1:4" ht="12.75" customHeight="1">
      <c r="A4" s="17" t="s">
        <v>212</v>
      </c>
      <c r="B4" s="15"/>
      <c r="C4" s="15"/>
      <c r="D4" s="15"/>
    </row>
    <row r="5" spans="1:10" ht="12.75" customHeight="1">
      <c r="A5" s="11"/>
      <c r="B5" s="54"/>
      <c r="C5" s="54"/>
      <c r="D5" s="54"/>
      <c r="E5" s="54"/>
      <c r="F5" s="54"/>
      <c r="G5" s="54"/>
      <c r="H5" s="11"/>
      <c r="I5" s="11"/>
      <c r="J5" s="11"/>
    </row>
    <row r="6" spans="2:12" s="23" customFormat="1" ht="12.75" customHeight="1">
      <c r="B6" s="32" t="s">
        <v>81</v>
      </c>
      <c r="C6" s="33"/>
      <c r="D6" s="20"/>
      <c r="E6" s="32" t="s">
        <v>19</v>
      </c>
      <c r="F6" s="38"/>
      <c r="G6" s="40"/>
      <c r="H6" s="32" t="s">
        <v>20</v>
      </c>
      <c r="I6" s="33"/>
      <c r="J6" s="64"/>
      <c r="K6" s="22"/>
      <c r="L6" s="22"/>
    </row>
    <row r="7" spans="1:9" ht="12.75" customHeight="1">
      <c r="A7" s="22" t="s">
        <v>17</v>
      </c>
      <c r="B7" s="6" t="s">
        <v>143</v>
      </c>
      <c r="C7" s="6" t="s">
        <v>145</v>
      </c>
      <c r="D7" s="6"/>
      <c r="E7" s="6" t="s">
        <v>143</v>
      </c>
      <c r="F7" s="6" t="s">
        <v>145</v>
      </c>
      <c r="G7" s="6"/>
      <c r="H7" s="6" t="s">
        <v>143</v>
      </c>
      <c r="I7" s="37" t="s">
        <v>145</v>
      </c>
    </row>
    <row r="8" spans="1:12" s="23" customFormat="1" ht="12.75" customHeight="1">
      <c r="A8" s="70" t="s">
        <v>13</v>
      </c>
      <c r="B8" s="34" t="s">
        <v>111</v>
      </c>
      <c r="C8" s="34" t="s">
        <v>111</v>
      </c>
      <c r="D8" s="34"/>
      <c r="E8" s="34" t="s">
        <v>111</v>
      </c>
      <c r="F8" s="34" t="s">
        <v>111</v>
      </c>
      <c r="G8" s="34"/>
      <c r="H8" s="34" t="s">
        <v>111</v>
      </c>
      <c r="I8" s="34" t="s">
        <v>111</v>
      </c>
      <c r="J8" s="71" t="s">
        <v>2</v>
      </c>
      <c r="K8" s="22"/>
      <c r="L8" s="22"/>
    </row>
    <row r="9" spans="1:17" ht="12.75" customHeight="1">
      <c r="A9" s="153" t="s">
        <v>168</v>
      </c>
      <c r="B9" s="139">
        <v>22492107.2</v>
      </c>
      <c r="C9" s="139">
        <v>5299201.9</v>
      </c>
      <c r="D9" s="139"/>
      <c r="E9" s="214">
        <v>41784</v>
      </c>
      <c r="F9" s="139">
        <v>11689</v>
      </c>
      <c r="G9" s="139"/>
      <c r="H9" s="139">
        <v>538.2947348267279</v>
      </c>
      <c r="I9" s="139">
        <v>453.34946530926516</v>
      </c>
      <c r="J9" s="139">
        <v>519.7260131281207</v>
      </c>
      <c r="K9" s="170"/>
      <c r="L9" s="73"/>
      <c r="M9" s="72"/>
      <c r="N9" s="72"/>
      <c r="O9" s="28"/>
      <c r="P9" s="28"/>
      <c r="Q9" s="28"/>
    </row>
    <row r="10" spans="1:17" ht="12.75" customHeight="1">
      <c r="A10" s="153" t="s">
        <v>167</v>
      </c>
      <c r="B10" s="139">
        <v>78037726.9</v>
      </c>
      <c r="C10" s="139">
        <v>17703636.9</v>
      </c>
      <c r="D10" s="139"/>
      <c r="E10" s="214">
        <v>97107</v>
      </c>
      <c r="F10" s="139">
        <v>23926</v>
      </c>
      <c r="G10" s="139"/>
      <c r="H10" s="139">
        <v>803.6261742201901</v>
      </c>
      <c r="I10" s="139">
        <v>739.9329975758588</v>
      </c>
      <c r="J10" s="139">
        <v>791.0352036221527</v>
      </c>
      <c r="K10" s="170"/>
      <c r="L10" s="73"/>
      <c r="M10" s="72"/>
      <c r="N10" s="72"/>
      <c r="O10" s="27"/>
      <c r="P10" s="27"/>
      <c r="Q10" s="28"/>
    </row>
    <row r="11" spans="1:17" s="7" customFormat="1" ht="12.75" customHeight="1">
      <c r="A11" s="153" t="s">
        <v>156</v>
      </c>
      <c r="B11" s="139">
        <v>216547820.7</v>
      </c>
      <c r="C11" s="139">
        <v>36875881.1</v>
      </c>
      <c r="D11" s="139"/>
      <c r="E11" s="214">
        <v>254304</v>
      </c>
      <c r="F11" s="139">
        <v>49760</v>
      </c>
      <c r="G11" s="139"/>
      <c r="H11" s="139">
        <v>851.5313196017364</v>
      </c>
      <c r="I11" s="139">
        <v>741.0747809485531</v>
      </c>
      <c r="J11" s="139">
        <v>833.4551337876236</v>
      </c>
      <c r="K11" s="170"/>
      <c r="L11" s="73"/>
      <c r="M11" s="72"/>
      <c r="N11" s="72"/>
      <c r="O11" s="27"/>
      <c r="P11" s="27"/>
      <c r="Q11" s="27"/>
    </row>
    <row r="12" spans="1:17" ht="12.75" customHeight="1">
      <c r="A12" s="153" t="s">
        <v>157</v>
      </c>
      <c r="B12" s="139">
        <v>312143047.8</v>
      </c>
      <c r="C12" s="139">
        <v>71803041.9</v>
      </c>
      <c r="D12" s="139"/>
      <c r="E12" s="214">
        <v>343996</v>
      </c>
      <c r="F12" s="139">
        <v>81185</v>
      </c>
      <c r="G12" s="139"/>
      <c r="H12" s="139">
        <v>907.403132013163</v>
      </c>
      <c r="I12" s="139">
        <v>884.4372962985774</v>
      </c>
      <c r="J12" s="139">
        <v>903.0179845759807</v>
      </c>
      <c r="K12" s="170"/>
      <c r="L12" s="73"/>
      <c r="M12" s="72"/>
      <c r="N12" s="72"/>
      <c r="O12" s="28"/>
      <c r="P12" s="28"/>
      <c r="Q12" s="27"/>
    </row>
    <row r="13" spans="1:17" ht="12.75" customHeight="1">
      <c r="A13" s="153" t="s">
        <v>158</v>
      </c>
      <c r="B13" s="139">
        <v>378283105.5</v>
      </c>
      <c r="C13" s="139">
        <v>80357546</v>
      </c>
      <c r="D13" s="139"/>
      <c r="E13" s="214">
        <v>366738</v>
      </c>
      <c r="F13" s="139">
        <v>82840</v>
      </c>
      <c r="G13" s="139"/>
      <c r="H13" s="139">
        <v>1031.4805269702076</v>
      </c>
      <c r="I13" s="139">
        <v>970.0331482375664</v>
      </c>
      <c r="J13" s="139">
        <v>1020.1581294013497</v>
      </c>
      <c r="K13" s="170"/>
      <c r="L13" s="73"/>
      <c r="M13" s="72"/>
      <c r="N13" s="72"/>
      <c r="O13" s="28"/>
      <c r="P13" s="28"/>
      <c r="Q13" s="28"/>
    </row>
    <row r="14" spans="1:17" ht="12.75" customHeight="1">
      <c r="A14" s="153" t="s">
        <v>159</v>
      </c>
      <c r="B14" s="139">
        <v>739799532.5</v>
      </c>
      <c r="C14" s="139">
        <v>188004318.5</v>
      </c>
      <c r="D14" s="139"/>
      <c r="E14" s="214">
        <v>644877</v>
      </c>
      <c r="F14" s="139">
        <v>160775</v>
      </c>
      <c r="G14" s="139"/>
      <c r="H14" s="139">
        <v>1147.1947867577849</v>
      </c>
      <c r="I14" s="139">
        <v>1169.3628891307728</v>
      </c>
      <c r="J14" s="139">
        <v>1151.6186281421756</v>
      </c>
      <c r="K14" s="170"/>
      <c r="L14" s="73"/>
      <c r="M14" s="72"/>
      <c r="N14" s="72"/>
      <c r="O14" s="28"/>
      <c r="P14" s="28"/>
      <c r="Q14" s="28"/>
    </row>
    <row r="15" spans="1:17" ht="12.75" customHeight="1">
      <c r="A15" s="153" t="s">
        <v>160</v>
      </c>
      <c r="B15" s="139">
        <v>670732372.5</v>
      </c>
      <c r="C15" s="139">
        <v>210929132</v>
      </c>
      <c r="D15" s="139"/>
      <c r="E15" s="214">
        <v>577718</v>
      </c>
      <c r="F15" s="139">
        <v>176166</v>
      </c>
      <c r="G15" s="139"/>
      <c r="H15" s="139">
        <v>1161.0030715677892</v>
      </c>
      <c r="I15" s="139">
        <v>1197.331675805774</v>
      </c>
      <c r="J15" s="139">
        <v>1169.492262072149</v>
      </c>
      <c r="K15" s="170"/>
      <c r="L15" s="73"/>
      <c r="M15" s="72"/>
      <c r="N15" s="72"/>
      <c r="O15" s="28"/>
      <c r="P15" s="28"/>
      <c r="Q15" s="28"/>
    </row>
    <row r="16" spans="1:17" ht="12.75" customHeight="1">
      <c r="A16" s="153" t="s">
        <v>161</v>
      </c>
      <c r="B16" s="139">
        <v>824063932.4</v>
      </c>
      <c r="C16" s="139">
        <v>277654837.7</v>
      </c>
      <c r="D16" s="139"/>
      <c r="E16" s="214">
        <v>604520</v>
      </c>
      <c r="F16" s="139">
        <v>188477</v>
      </c>
      <c r="G16" s="139"/>
      <c r="H16" s="139">
        <v>1363.1706682988156</v>
      </c>
      <c r="I16" s="139">
        <v>1473.1497089830589</v>
      </c>
      <c r="J16" s="139">
        <v>1389.3101362300235</v>
      </c>
      <c r="K16" s="170"/>
      <c r="L16" s="73"/>
      <c r="M16" s="72"/>
      <c r="N16" s="72"/>
      <c r="O16" s="28"/>
      <c r="P16" s="28"/>
      <c r="Q16" s="28"/>
    </row>
    <row r="17" spans="1:17" ht="12.75" customHeight="1">
      <c r="A17" s="153" t="s">
        <v>162</v>
      </c>
      <c r="B17" s="139">
        <v>716771516.1</v>
      </c>
      <c r="C17" s="139">
        <v>371959198.9</v>
      </c>
      <c r="D17" s="139"/>
      <c r="E17" s="214">
        <v>468603</v>
      </c>
      <c r="F17" s="139">
        <v>210135</v>
      </c>
      <c r="G17" s="139"/>
      <c r="H17" s="139">
        <v>1529.5922478089128</v>
      </c>
      <c r="I17" s="139">
        <v>1770.0963613867275</v>
      </c>
      <c r="J17" s="139">
        <v>1604.051511776267</v>
      </c>
      <c r="K17" s="170"/>
      <c r="L17" s="73"/>
      <c r="M17" s="72"/>
      <c r="N17" s="72"/>
      <c r="O17" s="28"/>
      <c r="P17" s="28"/>
      <c r="Q17" s="28"/>
    </row>
    <row r="18" spans="1:17" ht="12.75" customHeight="1">
      <c r="A18" s="153" t="s">
        <v>163</v>
      </c>
      <c r="B18" s="139">
        <v>434259437.3</v>
      </c>
      <c r="C18" s="139">
        <v>395021397.7</v>
      </c>
      <c r="D18" s="139"/>
      <c r="E18" s="214">
        <v>309165</v>
      </c>
      <c r="F18" s="139">
        <v>226480</v>
      </c>
      <c r="G18" s="139"/>
      <c r="H18" s="139">
        <v>1404.6203072792846</v>
      </c>
      <c r="I18" s="139">
        <v>1744.1778421935712</v>
      </c>
      <c r="J18" s="139">
        <v>1548.191124718797</v>
      </c>
      <c r="K18" s="170"/>
      <c r="L18" s="73"/>
      <c r="M18" s="72"/>
      <c r="N18" s="72"/>
      <c r="O18" s="28"/>
      <c r="P18" s="28"/>
      <c r="Q18" s="28"/>
    </row>
    <row r="19" spans="1:17" ht="12.75" customHeight="1">
      <c r="A19" s="153" t="s">
        <v>164</v>
      </c>
      <c r="B19" s="139">
        <v>83683347.6</v>
      </c>
      <c r="C19" s="139">
        <v>97982037.7</v>
      </c>
      <c r="D19" s="139"/>
      <c r="E19" s="214">
        <v>69299</v>
      </c>
      <c r="F19" s="139">
        <v>52365</v>
      </c>
      <c r="G19" s="139"/>
      <c r="H19" s="139">
        <v>1207.5693386628955</v>
      </c>
      <c r="I19" s="139">
        <v>1871.1360202425285</v>
      </c>
      <c r="J19" s="139">
        <v>1493.172880227512</v>
      </c>
      <c r="K19" s="170"/>
      <c r="L19" s="73"/>
      <c r="M19" s="72"/>
      <c r="N19" s="72"/>
      <c r="O19" s="28"/>
      <c r="P19" s="28"/>
      <c r="Q19" s="28"/>
    </row>
    <row r="20" spans="1:17" ht="12.75" customHeight="1">
      <c r="A20" s="153" t="s">
        <v>165</v>
      </c>
      <c r="B20" s="139">
        <v>11817267.4</v>
      </c>
      <c r="C20" s="139">
        <v>20941337.7</v>
      </c>
      <c r="D20" s="139"/>
      <c r="E20" s="214">
        <v>12363</v>
      </c>
      <c r="F20" s="139">
        <v>9090</v>
      </c>
      <c r="G20" s="139"/>
      <c r="H20" s="139">
        <v>955.8575911995471</v>
      </c>
      <c r="I20" s="139">
        <v>2303.777524752475</v>
      </c>
      <c r="J20" s="139">
        <v>1526.9941313569198</v>
      </c>
      <c r="K20" s="170"/>
      <c r="L20" s="73"/>
      <c r="M20" s="72"/>
      <c r="N20" s="72"/>
      <c r="O20" s="28"/>
      <c r="P20" s="28"/>
      <c r="Q20" s="28"/>
    </row>
    <row r="21" spans="1:17" ht="12.75" customHeight="1">
      <c r="A21" s="153" t="s">
        <v>166</v>
      </c>
      <c r="B21" s="139">
        <v>11816790.1</v>
      </c>
      <c r="C21" s="139">
        <v>5660044</v>
      </c>
      <c r="D21" s="139"/>
      <c r="E21" s="214">
        <v>15441</v>
      </c>
      <c r="F21" s="139">
        <v>5547</v>
      </c>
      <c r="G21" s="139"/>
      <c r="H21" s="139">
        <v>765.2865811799753</v>
      </c>
      <c r="I21" s="139">
        <v>1020.3793041283577</v>
      </c>
      <c r="J21" s="139">
        <v>832.7060272536688</v>
      </c>
      <c r="K21" s="170"/>
      <c r="L21" s="73"/>
      <c r="M21" s="23"/>
      <c r="N21" s="23"/>
      <c r="O21" s="23"/>
      <c r="P21" s="23"/>
      <c r="Q21" s="28"/>
    </row>
    <row r="22" spans="1:17" ht="12.75" customHeight="1">
      <c r="A22" s="153" t="s">
        <v>9</v>
      </c>
      <c r="B22" s="270">
        <v>0</v>
      </c>
      <c r="C22" s="72">
        <v>49.7</v>
      </c>
      <c r="D22" s="72"/>
      <c r="E22" s="37">
        <v>0</v>
      </c>
      <c r="F22" s="271">
        <v>1</v>
      </c>
      <c r="G22" s="12"/>
      <c r="H22" s="139" t="s">
        <v>10</v>
      </c>
      <c r="I22" s="139">
        <v>49.7</v>
      </c>
      <c r="J22" s="139">
        <v>49.7</v>
      </c>
      <c r="K22" s="170"/>
      <c r="L22" s="73"/>
      <c r="M22" s="72"/>
      <c r="N22" s="72"/>
      <c r="O22" s="28"/>
      <c r="P22" s="28"/>
      <c r="Q22" s="28"/>
    </row>
    <row r="23" spans="1:17" s="76" customFormat="1" ht="12.75" customHeight="1">
      <c r="A23" s="68" t="s">
        <v>2</v>
      </c>
      <c r="B23" s="69">
        <v>4500448004</v>
      </c>
      <c r="C23" s="69">
        <v>1780191661.7000003</v>
      </c>
      <c r="D23" s="69"/>
      <c r="E23" s="69">
        <v>3805915</v>
      </c>
      <c r="F23" s="69">
        <v>1278436</v>
      </c>
      <c r="G23" s="143"/>
      <c r="H23" s="69">
        <v>1182.4877865112594</v>
      </c>
      <c r="I23" s="69">
        <v>1392.4761675203142</v>
      </c>
      <c r="J23" s="69">
        <v>1235.2883712591836</v>
      </c>
      <c r="K23" s="170"/>
      <c r="L23" s="73"/>
      <c r="M23" s="72"/>
      <c r="N23" s="72"/>
      <c r="O23" s="72"/>
      <c r="P23" s="72"/>
      <c r="Q23" s="72"/>
    </row>
    <row r="24" ht="12.75" customHeight="1">
      <c r="A24" s="144" t="s">
        <v>247</v>
      </c>
    </row>
    <row r="25" ht="12.75" customHeight="1">
      <c r="A25" s="25"/>
    </row>
    <row r="27" spans="2:5" ht="12.75" customHeight="1">
      <c r="B27" s="28"/>
      <c r="C27" s="28"/>
      <c r="D27" s="28"/>
      <c r="E27" s="28"/>
    </row>
    <row r="29" spans="1:4" ht="12.75" customHeight="1">
      <c r="A29" s="16" t="s">
        <v>16</v>
      </c>
      <c r="B29" s="15"/>
      <c r="C29" s="15"/>
      <c r="D29" s="15"/>
    </row>
    <row r="30" spans="1:13" ht="12.75" customHeight="1">
      <c r="A30" s="19" t="s">
        <v>213</v>
      </c>
      <c r="B30" s="15"/>
      <c r="C30" s="15"/>
      <c r="D30" s="15"/>
      <c r="J30" s="113"/>
      <c r="K30" s="113"/>
      <c r="L30" s="113"/>
      <c r="M30" s="112"/>
    </row>
    <row r="31" spans="1:13" ht="12.75" customHeight="1">
      <c r="A31" s="141" t="s">
        <v>214</v>
      </c>
      <c r="B31" s="15"/>
      <c r="C31" s="15"/>
      <c r="D31" s="15"/>
      <c r="J31" s="205"/>
      <c r="K31" s="113"/>
      <c r="L31" s="113"/>
      <c r="M31" s="112"/>
    </row>
    <row r="32" spans="1:9" ht="12.75" customHeight="1">
      <c r="A32" s="11"/>
      <c r="B32" s="54"/>
      <c r="C32" s="54"/>
      <c r="D32" s="54"/>
      <c r="E32" s="11"/>
      <c r="F32" s="11"/>
      <c r="G32" s="11"/>
      <c r="H32" s="11"/>
      <c r="I32" s="11"/>
    </row>
    <row r="33" spans="1:15" s="23" customFormat="1" ht="12.75" customHeight="1">
      <c r="A33" s="103" t="s">
        <v>23</v>
      </c>
      <c r="B33" s="103"/>
      <c r="C33" s="88" t="s">
        <v>18</v>
      </c>
      <c r="D33" s="88"/>
      <c r="E33" s="101"/>
      <c r="F33" s="88" t="s">
        <v>19</v>
      </c>
      <c r="G33" s="88"/>
      <c r="H33" s="101"/>
      <c r="I33" s="88" t="s">
        <v>20</v>
      </c>
      <c r="J33" s="127"/>
      <c r="K33" s="223"/>
      <c r="L33" s="121"/>
      <c r="M33" s="201"/>
      <c r="N33" s="201"/>
      <c r="O33" s="124"/>
    </row>
    <row r="34" spans="1:15" s="7" customFormat="1" ht="12.75" customHeight="1">
      <c r="A34" s="57" t="s">
        <v>6</v>
      </c>
      <c r="B34" s="92"/>
      <c r="C34" s="47">
        <v>4500448004</v>
      </c>
      <c r="D34" s="92"/>
      <c r="E34" s="47"/>
      <c r="F34" s="92">
        <v>3805915</v>
      </c>
      <c r="G34" s="150"/>
      <c r="H34" s="150"/>
      <c r="I34" s="150">
        <f aca="true" t="shared" si="0" ref="I34:I41">C34/F34</f>
        <v>1182.4877865112594</v>
      </c>
      <c r="J34" s="27"/>
      <c r="K34" s="193"/>
      <c r="L34" s="4"/>
      <c r="M34" s="4"/>
      <c r="N34" s="201"/>
      <c r="O34" s="124"/>
    </row>
    <row r="35" spans="1:15" s="7" customFormat="1" ht="12.75" customHeight="1">
      <c r="A35" s="42" t="s">
        <v>24</v>
      </c>
      <c r="B35" s="162"/>
      <c r="C35" s="176">
        <v>1473733355.2</v>
      </c>
      <c r="D35" s="162"/>
      <c r="E35" s="176"/>
      <c r="F35" s="162">
        <v>1290591</v>
      </c>
      <c r="G35" s="154"/>
      <c r="H35" s="162"/>
      <c r="I35" s="162">
        <f t="shared" si="0"/>
        <v>1141.9058053248473</v>
      </c>
      <c r="J35" s="27"/>
      <c r="K35" s="193"/>
      <c r="L35" s="4"/>
      <c r="M35" s="4"/>
      <c r="N35" s="201"/>
      <c r="O35" s="124"/>
    </row>
    <row r="36" spans="1:15" s="7" customFormat="1" ht="12.75" customHeight="1">
      <c r="A36" s="153" t="s">
        <v>25</v>
      </c>
      <c r="B36" s="153"/>
      <c r="C36" s="176">
        <v>3026714648.8</v>
      </c>
      <c r="D36" s="162"/>
      <c r="E36" s="176"/>
      <c r="F36" s="162">
        <v>2515324</v>
      </c>
      <c r="G36" s="153"/>
      <c r="H36" s="162"/>
      <c r="I36" s="162">
        <f t="shared" si="0"/>
        <v>1203.310050236073</v>
      </c>
      <c r="J36" s="27"/>
      <c r="K36" s="193"/>
      <c r="L36" s="4"/>
      <c r="M36" s="4"/>
      <c r="N36" s="201"/>
      <c r="O36" s="124"/>
    </row>
    <row r="37" spans="1:15" ht="12.75" customHeight="1">
      <c r="A37" s="58" t="s">
        <v>7</v>
      </c>
      <c r="B37" s="93"/>
      <c r="C37" s="176">
        <v>1780191661.7</v>
      </c>
      <c r="D37" s="162"/>
      <c r="E37" s="176"/>
      <c r="F37" s="162">
        <v>1278436</v>
      </c>
      <c r="G37" s="139"/>
      <c r="H37" s="162"/>
      <c r="I37" s="162">
        <f t="shared" si="0"/>
        <v>1392.476167520314</v>
      </c>
      <c r="J37" s="27"/>
      <c r="K37" s="193"/>
      <c r="L37" s="4"/>
      <c r="M37" s="12"/>
      <c r="N37" s="201"/>
      <c r="O37" s="124"/>
    </row>
    <row r="38" spans="1:15" ht="12.75" customHeight="1">
      <c r="A38" s="58" t="s">
        <v>26</v>
      </c>
      <c r="B38" s="93"/>
      <c r="C38" s="176">
        <v>807994577.7</v>
      </c>
      <c r="D38" s="162"/>
      <c r="E38" s="176"/>
      <c r="F38" s="162">
        <v>601721</v>
      </c>
      <c r="G38" s="139"/>
      <c r="H38" s="162"/>
      <c r="I38" s="162">
        <f t="shared" si="0"/>
        <v>1342.8060142491288</v>
      </c>
      <c r="J38" s="27"/>
      <c r="K38" s="193"/>
      <c r="L38" s="4"/>
      <c r="M38" s="12"/>
      <c r="N38" s="201"/>
      <c r="O38" s="124"/>
    </row>
    <row r="39" spans="1:17" s="79" customFormat="1" ht="12.75" customHeight="1">
      <c r="A39" s="68" t="s">
        <v>2</v>
      </c>
      <c r="B39" s="94"/>
      <c r="C39" s="69">
        <f>C34+C37</f>
        <v>6280639665.7</v>
      </c>
      <c r="D39" s="69"/>
      <c r="E39" s="69"/>
      <c r="F39" s="69">
        <f>F34+F37</f>
        <v>5084351</v>
      </c>
      <c r="G39" s="69"/>
      <c r="H39" s="96"/>
      <c r="I39" s="202">
        <f t="shared" si="0"/>
        <v>1235.2883712591834</v>
      </c>
      <c r="J39" s="27"/>
      <c r="K39" s="193"/>
      <c r="L39" s="4"/>
      <c r="M39" s="265"/>
      <c r="N39" s="201"/>
      <c r="O39" s="124"/>
      <c r="Q39" s="289"/>
    </row>
    <row r="40" spans="1:17" ht="12.75" customHeight="1">
      <c r="A40" s="57" t="s">
        <v>146</v>
      </c>
      <c r="B40" s="162"/>
      <c r="C40" s="176">
        <v>572674494.5</v>
      </c>
      <c r="D40" s="162"/>
      <c r="E40" s="176"/>
      <c r="F40" s="162">
        <v>311026</v>
      </c>
      <c r="G40" s="139"/>
      <c r="H40" s="162"/>
      <c r="I40" s="162">
        <f t="shared" si="0"/>
        <v>1841.2431581282594</v>
      </c>
      <c r="J40" s="27"/>
      <c r="K40" s="27"/>
      <c r="L40" s="4"/>
      <c r="M40" s="12"/>
      <c r="N40" s="12"/>
      <c r="O40" s="124"/>
      <c r="Q40" s="28"/>
    </row>
    <row r="41" spans="1:12" ht="12.75" customHeight="1">
      <c r="A41" s="95" t="s">
        <v>151</v>
      </c>
      <c r="B41" s="96"/>
      <c r="C41" s="46">
        <v>106626299.8</v>
      </c>
      <c r="D41" s="96"/>
      <c r="E41" s="46"/>
      <c r="F41" s="96">
        <v>16245</v>
      </c>
      <c r="G41" s="97"/>
      <c r="H41" s="96"/>
      <c r="I41" s="96">
        <f t="shared" si="0"/>
        <v>6563.638030163127</v>
      </c>
      <c r="J41" s="27"/>
      <c r="K41" s="27"/>
      <c r="L41" s="27"/>
    </row>
    <row r="42" spans="1:9" ht="12.75" customHeight="1">
      <c r="A42" s="169" t="s">
        <v>247</v>
      </c>
      <c r="B42" s="7"/>
      <c r="C42" s="7"/>
      <c r="D42" s="7"/>
      <c r="E42" s="7"/>
      <c r="F42" s="7"/>
      <c r="G42" s="7"/>
      <c r="H42" s="7"/>
      <c r="I42" s="7"/>
    </row>
    <row r="43" spans="1:9" ht="12.75" customHeight="1">
      <c r="A43" s="24"/>
      <c r="B43" s="7"/>
      <c r="C43" s="7"/>
      <c r="D43" s="7"/>
      <c r="E43" s="7"/>
      <c r="F43" s="7"/>
      <c r="G43" s="7"/>
      <c r="H43" s="7"/>
      <c r="I43" s="7"/>
    </row>
    <row r="44" spans="1:9" ht="12.75" customHeight="1">
      <c r="A44" s="7"/>
      <c r="B44" s="7"/>
      <c r="C44" s="7"/>
      <c r="D44" s="7"/>
      <c r="E44" s="7"/>
      <c r="F44" s="7"/>
      <c r="G44" s="7"/>
      <c r="H44" s="7"/>
      <c r="I44" s="7"/>
    </row>
    <row r="45" spans="1:9" ht="12.75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9" ht="12.75" customHeight="1">
      <c r="A46" s="7"/>
      <c r="B46" s="7"/>
      <c r="C46" s="7"/>
      <c r="D46" s="7"/>
      <c r="E46" s="7"/>
      <c r="F46" s="7"/>
      <c r="G46" s="7"/>
      <c r="H46" s="7"/>
      <c r="I46" s="7"/>
    </row>
    <row r="47" spans="1:9" ht="12.75" customHeight="1">
      <c r="A47" s="7"/>
      <c r="B47" s="7"/>
      <c r="C47" s="7"/>
      <c r="D47" s="7"/>
      <c r="E47" s="7"/>
      <c r="F47" s="7"/>
      <c r="G47" s="7"/>
      <c r="H47" s="7"/>
      <c r="I47" s="7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94" r:id="rId4"/>
  <headerFooter alignWithMargins="0">
    <oddHeader>&amp;R&amp;"Arial,Fet"PERSONBILAR</oddHeader>
  </headerFooter>
  <drawing r:id="rId3"/>
  <legacyDrawing r:id="rId2"/>
  <oleObjects>
    <oleObject progId="Paint.Picture" shapeId="90361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70"/>
  <sheetViews>
    <sheetView showGridLines="0" workbookViewId="0" topLeftCell="A10">
      <selection activeCell="F10" sqref="F10:G10"/>
    </sheetView>
  </sheetViews>
  <sheetFormatPr defaultColWidth="9.140625" defaultRowHeight="12.75" customHeight="1"/>
  <cols>
    <col min="1" max="1" width="12.140625" style="7" customWidth="1"/>
    <col min="2" max="2" width="12.8515625" style="7" customWidth="1"/>
    <col min="3" max="3" width="12.140625" style="7" customWidth="1"/>
    <col min="4" max="4" width="2.7109375" style="7" customWidth="1"/>
    <col min="5" max="5" width="11.8515625" style="7" customWidth="1"/>
    <col min="6" max="6" width="11.28125" style="7" customWidth="1"/>
    <col min="7" max="7" width="2.8515625" style="7" customWidth="1"/>
    <col min="8" max="8" width="10.57421875" style="7" customWidth="1"/>
    <col min="9" max="9" width="9.140625" style="7" customWidth="1"/>
    <col min="10" max="10" width="10.140625" style="7" customWidth="1"/>
    <col min="11" max="11" width="5.00390625" style="7" customWidth="1"/>
    <col min="12" max="12" width="9.57421875" style="7" bestFit="1" customWidth="1"/>
    <col min="13" max="13" width="10.140625" style="7" customWidth="1"/>
    <col min="14" max="14" width="10.8515625" style="7" bestFit="1" customWidth="1"/>
    <col min="15" max="15" width="10.8515625" style="2" bestFit="1" customWidth="1"/>
    <col min="16" max="17" width="9.28125" style="2" customWidth="1"/>
    <col min="18" max="18" width="10.8515625" style="2" bestFit="1" customWidth="1"/>
    <col min="19" max="20" width="9.28125" style="2" customWidth="1"/>
    <col min="21" max="22" width="9.140625" style="2" customWidth="1"/>
    <col min="23" max="23" width="21.28125" style="2" customWidth="1"/>
    <col min="24" max="16384" width="9.140625" style="2" customWidth="1"/>
  </cols>
  <sheetData>
    <row r="1" spans="1:9" ht="12.75" customHeight="1">
      <c r="A1" s="5"/>
      <c r="I1" s="80"/>
    </row>
    <row r="2" spans="1:7" s="7" customFormat="1" ht="12.75" customHeight="1">
      <c r="A2" s="84" t="s">
        <v>22</v>
      </c>
      <c r="B2" s="56"/>
      <c r="C2" s="56"/>
      <c r="D2" s="56"/>
      <c r="E2" s="56"/>
      <c r="F2" s="56"/>
      <c r="G2" s="56"/>
    </row>
    <row r="3" spans="1:7" s="7" customFormat="1" ht="12.75" customHeight="1">
      <c r="A3" s="49" t="s">
        <v>215</v>
      </c>
      <c r="B3" s="56"/>
      <c r="C3" s="56"/>
      <c r="D3" s="56"/>
      <c r="E3" s="56"/>
      <c r="F3" s="56"/>
      <c r="G3" s="56"/>
    </row>
    <row r="4" spans="1:7" s="7" customFormat="1" ht="12.75" customHeight="1">
      <c r="A4" s="18" t="s">
        <v>216</v>
      </c>
      <c r="B4" s="56"/>
      <c r="C4" s="56"/>
      <c r="D4" s="56"/>
      <c r="E4" s="56"/>
      <c r="F4" s="56"/>
      <c r="G4" s="56"/>
    </row>
    <row r="5" spans="1:10" s="7" customFormat="1" ht="12.75" customHeight="1">
      <c r="A5" s="11"/>
      <c r="B5" s="54"/>
      <c r="C5" s="54"/>
      <c r="D5" s="54"/>
      <c r="E5" s="54"/>
      <c r="F5" s="54"/>
      <c r="G5" s="54"/>
      <c r="H5" s="11"/>
      <c r="I5" s="11"/>
      <c r="J5" s="11"/>
    </row>
    <row r="6" spans="1:9" s="7" customFormat="1" ht="12.75" customHeight="1">
      <c r="A6" s="5"/>
      <c r="B6" s="32" t="s">
        <v>18</v>
      </c>
      <c r="C6" s="32"/>
      <c r="D6" s="5"/>
      <c r="E6" s="39" t="s">
        <v>29</v>
      </c>
      <c r="F6" s="32"/>
      <c r="G6" s="5"/>
      <c r="H6" s="32" t="s">
        <v>20</v>
      </c>
      <c r="I6" s="32"/>
    </row>
    <row r="7" spans="1:9" s="22" customFormat="1" ht="12.75" customHeight="1">
      <c r="A7" s="7" t="s">
        <v>28</v>
      </c>
      <c r="B7" s="81" t="s">
        <v>143</v>
      </c>
      <c r="C7" s="81" t="s">
        <v>145</v>
      </c>
      <c r="D7" s="81"/>
      <c r="E7" s="81" t="s">
        <v>143</v>
      </c>
      <c r="F7" s="81" t="s">
        <v>145</v>
      </c>
      <c r="G7" s="81"/>
      <c r="H7" s="81" t="s">
        <v>143</v>
      </c>
      <c r="I7" s="81" t="s">
        <v>145</v>
      </c>
    </row>
    <row r="8" spans="1:10" s="7" customFormat="1" ht="12.75" customHeight="1">
      <c r="A8" s="82" t="s">
        <v>30</v>
      </c>
      <c r="B8" s="10" t="s">
        <v>111</v>
      </c>
      <c r="C8" s="10" t="s">
        <v>111</v>
      </c>
      <c r="D8" s="10"/>
      <c r="E8" s="10" t="s">
        <v>111</v>
      </c>
      <c r="F8" s="10" t="s">
        <v>111</v>
      </c>
      <c r="G8" s="10"/>
      <c r="H8" s="10" t="s">
        <v>111</v>
      </c>
      <c r="I8" s="10" t="s">
        <v>111</v>
      </c>
      <c r="J8" s="71" t="s">
        <v>2</v>
      </c>
    </row>
    <row r="9" spans="1:18" s="7" customFormat="1" ht="12.75" customHeight="1">
      <c r="A9" s="43">
        <v>-1994</v>
      </c>
      <c r="B9" s="44">
        <v>301347956.8</v>
      </c>
      <c r="C9" s="44">
        <v>89593294.6</v>
      </c>
      <c r="D9" s="44"/>
      <c r="E9" s="44">
        <v>511435</v>
      </c>
      <c r="F9" s="44">
        <v>182260</v>
      </c>
      <c r="G9" s="150"/>
      <c r="H9" s="139">
        <v>589.2204420894151</v>
      </c>
      <c r="I9" s="139">
        <v>491.56860858114777</v>
      </c>
      <c r="J9" s="139">
        <v>563.5635998529613</v>
      </c>
      <c r="K9" s="73"/>
      <c r="L9" s="73"/>
      <c r="M9" s="27"/>
      <c r="R9" s="27"/>
    </row>
    <row r="10" spans="1:19" s="7" customFormat="1" ht="12.75" customHeight="1">
      <c r="A10" s="43">
        <v>1995</v>
      </c>
      <c r="B10" s="44">
        <v>76444385.3</v>
      </c>
      <c r="C10" s="44">
        <v>19977624.5</v>
      </c>
      <c r="D10" s="44"/>
      <c r="E10" s="44">
        <v>88529</v>
      </c>
      <c r="F10" s="44">
        <v>27393</v>
      </c>
      <c r="G10" s="139"/>
      <c r="H10" s="139">
        <v>863.4954116730111</v>
      </c>
      <c r="I10" s="139">
        <v>729.2966998868324</v>
      </c>
      <c r="J10" s="139">
        <v>831.783525128966</v>
      </c>
      <c r="K10" s="73"/>
      <c r="L10" s="73"/>
      <c r="M10" s="27"/>
      <c r="Q10" s="4"/>
      <c r="R10" s="4"/>
      <c r="S10" s="27"/>
    </row>
    <row r="11" spans="1:19" s="7" customFormat="1" ht="12.75" customHeight="1">
      <c r="A11" s="43">
        <v>1996</v>
      </c>
      <c r="B11" s="44">
        <v>93739971.6</v>
      </c>
      <c r="C11" s="44">
        <v>23531637.3</v>
      </c>
      <c r="D11" s="44"/>
      <c r="E11" s="44">
        <v>101508</v>
      </c>
      <c r="F11" s="44">
        <v>28681</v>
      </c>
      <c r="G11" s="139"/>
      <c r="H11" s="139">
        <v>923.4737321196359</v>
      </c>
      <c r="I11" s="139">
        <v>820.4608381855584</v>
      </c>
      <c r="J11" s="139">
        <v>900.779704122468</v>
      </c>
      <c r="K11" s="73"/>
      <c r="L11" s="73"/>
      <c r="M11" s="27"/>
      <c r="Q11" s="4"/>
      <c r="R11" s="4"/>
      <c r="S11" s="27"/>
    </row>
    <row r="12" spans="1:19" s="7" customFormat="1" ht="12.75" customHeight="1">
      <c r="A12" s="43">
        <v>1997</v>
      </c>
      <c r="B12" s="44">
        <v>147483866.2</v>
      </c>
      <c r="C12" s="44">
        <v>34509457.1</v>
      </c>
      <c r="D12" s="44"/>
      <c r="E12" s="44">
        <v>149276</v>
      </c>
      <c r="F12" s="44">
        <v>38354</v>
      </c>
      <c r="G12" s="139"/>
      <c r="H12" s="139">
        <v>987.9944947613815</v>
      </c>
      <c r="I12" s="139">
        <v>899.7616180841634</v>
      </c>
      <c r="J12" s="139">
        <v>969.958553003251</v>
      </c>
      <c r="K12" s="73"/>
      <c r="L12" s="73"/>
      <c r="M12" s="27"/>
      <c r="Q12" s="4"/>
      <c r="R12" s="4"/>
      <c r="S12" s="27"/>
    </row>
    <row r="13" spans="1:19" s="7" customFormat="1" ht="12.75" customHeight="1">
      <c r="A13" s="43">
        <v>1998</v>
      </c>
      <c r="B13" s="44">
        <v>208031937.2</v>
      </c>
      <c r="C13" s="44">
        <v>45789786.4</v>
      </c>
      <c r="D13" s="44"/>
      <c r="E13" s="44">
        <v>198894</v>
      </c>
      <c r="F13" s="44">
        <v>46050</v>
      </c>
      <c r="G13" s="139"/>
      <c r="H13" s="139">
        <v>1045.943754964956</v>
      </c>
      <c r="I13" s="139">
        <v>994.3493246471227</v>
      </c>
      <c r="J13" s="139">
        <v>1036.2438908485206</v>
      </c>
      <c r="K13" s="73"/>
      <c r="L13" s="73"/>
      <c r="M13" s="27"/>
      <c r="Q13" s="4"/>
      <c r="R13" s="4"/>
      <c r="S13" s="27"/>
    </row>
    <row r="14" spans="1:19" s="7" customFormat="1" ht="12.75" customHeight="1">
      <c r="A14" s="43">
        <v>1999</v>
      </c>
      <c r="B14" s="44">
        <v>308368466.5</v>
      </c>
      <c r="C14" s="44">
        <v>60961641.5</v>
      </c>
      <c r="D14" s="44"/>
      <c r="E14" s="44">
        <v>280566</v>
      </c>
      <c r="F14" s="44">
        <v>56026</v>
      </c>
      <c r="G14" s="139"/>
      <c r="H14" s="139">
        <v>1099.0942113442113</v>
      </c>
      <c r="I14" s="139">
        <v>1088.0955538499982</v>
      </c>
      <c r="J14" s="139">
        <v>1097.2634762561202</v>
      </c>
      <c r="K14" s="73"/>
      <c r="L14" s="73"/>
      <c r="M14" s="27"/>
      <c r="Q14" s="4"/>
      <c r="R14" s="4"/>
      <c r="S14" s="27"/>
    </row>
    <row r="15" spans="1:19" s="7" customFormat="1" ht="12.75" customHeight="1">
      <c r="A15" s="43">
        <v>2000</v>
      </c>
      <c r="B15" s="44">
        <v>268636983.1</v>
      </c>
      <c r="C15" s="44">
        <v>52198673.4</v>
      </c>
      <c r="D15" s="44"/>
      <c r="E15" s="44">
        <v>234479</v>
      </c>
      <c r="F15" s="44">
        <v>44837</v>
      </c>
      <c r="G15" s="139"/>
      <c r="H15" s="139">
        <v>1145.676086557858</v>
      </c>
      <c r="I15" s="139">
        <v>1164.1874657091241</v>
      </c>
      <c r="J15" s="139">
        <v>1148.6476123816753</v>
      </c>
      <c r="K15" s="73"/>
      <c r="L15" s="73"/>
      <c r="M15" s="27"/>
      <c r="Q15" s="4"/>
      <c r="R15" s="4"/>
      <c r="S15" s="27"/>
    </row>
    <row r="16" spans="1:19" s="7" customFormat="1" ht="12.75" customHeight="1">
      <c r="A16" s="43">
        <v>2001</v>
      </c>
      <c r="B16" s="44">
        <v>227163397</v>
      </c>
      <c r="C16" s="44">
        <v>45042964.6</v>
      </c>
      <c r="D16" s="44"/>
      <c r="E16" s="44">
        <v>187909</v>
      </c>
      <c r="F16" s="44">
        <v>36633</v>
      </c>
      <c r="G16" s="139"/>
      <c r="H16" s="139">
        <v>1208.9011010648771</v>
      </c>
      <c r="I16" s="139">
        <v>1229.5734610869981</v>
      </c>
      <c r="J16" s="139">
        <v>1212.2737020245656</v>
      </c>
      <c r="K16" s="73"/>
      <c r="L16" s="73"/>
      <c r="M16" s="27"/>
      <c r="Q16" s="4"/>
      <c r="R16" s="4"/>
      <c r="S16" s="27"/>
    </row>
    <row r="17" spans="1:19" s="7" customFormat="1" ht="12.75" customHeight="1">
      <c r="A17" s="43">
        <v>2002</v>
      </c>
      <c r="B17" s="44">
        <v>254482131.7</v>
      </c>
      <c r="C17" s="44">
        <v>52282814.5</v>
      </c>
      <c r="D17" s="44"/>
      <c r="E17" s="44">
        <v>203264</v>
      </c>
      <c r="F17" s="44">
        <v>39536</v>
      </c>
      <c r="G17" s="139"/>
      <c r="H17" s="139">
        <v>1251.9783714774874</v>
      </c>
      <c r="I17" s="139">
        <v>1322.4103222379604</v>
      </c>
      <c r="J17" s="139">
        <v>1263.4470601317958</v>
      </c>
      <c r="K17" s="73"/>
      <c r="L17" s="73"/>
      <c r="M17" s="27"/>
      <c r="Q17" s="4"/>
      <c r="R17" s="4"/>
      <c r="S17" s="27"/>
    </row>
    <row r="18" spans="1:19" s="7" customFormat="1" ht="12.75" customHeight="1">
      <c r="A18" s="43">
        <v>2003</v>
      </c>
      <c r="B18" s="44">
        <v>275407421.4</v>
      </c>
      <c r="C18" s="44">
        <v>57236218.4</v>
      </c>
      <c r="D18" s="44"/>
      <c r="E18" s="44">
        <v>212294</v>
      </c>
      <c r="F18" s="44">
        <v>41007</v>
      </c>
      <c r="G18" s="139"/>
      <c r="H18" s="139">
        <v>1297.2925348808726</v>
      </c>
      <c r="I18" s="139">
        <v>1395.7670251420489</v>
      </c>
      <c r="J18" s="139">
        <v>1313.2346094172544</v>
      </c>
      <c r="K18" s="73"/>
      <c r="L18" s="73"/>
      <c r="M18" s="27"/>
      <c r="Q18" s="4"/>
      <c r="R18" s="4"/>
      <c r="S18" s="27"/>
    </row>
    <row r="19" spans="1:19" s="7" customFormat="1" ht="12.75" customHeight="1">
      <c r="A19" s="43">
        <v>2004</v>
      </c>
      <c r="B19" s="44">
        <v>285080135.6</v>
      </c>
      <c r="C19" s="44">
        <v>61756954.9</v>
      </c>
      <c r="D19" s="44"/>
      <c r="E19" s="44">
        <v>214187</v>
      </c>
      <c r="F19" s="44">
        <v>42459</v>
      </c>
      <c r="G19" s="139"/>
      <c r="H19" s="139">
        <v>1330.9871075275344</v>
      </c>
      <c r="I19" s="139">
        <v>1454.50799359382</v>
      </c>
      <c r="J19" s="139">
        <v>1351.4221554203066</v>
      </c>
      <c r="K19" s="73"/>
      <c r="L19" s="73"/>
      <c r="M19" s="27"/>
      <c r="Q19" s="4"/>
      <c r="R19" s="4"/>
      <c r="S19" s="27"/>
    </row>
    <row r="20" spans="1:19" s="7" customFormat="1" ht="12.75" customHeight="1">
      <c r="A20" s="43">
        <v>2005</v>
      </c>
      <c r="B20" s="44">
        <v>308842081</v>
      </c>
      <c r="C20" s="44">
        <v>71619973.1</v>
      </c>
      <c r="D20" s="44"/>
      <c r="E20" s="44">
        <v>226762</v>
      </c>
      <c r="F20" s="44">
        <v>46511</v>
      </c>
      <c r="G20" s="139"/>
      <c r="H20" s="139">
        <v>1361.965765869061</v>
      </c>
      <c r="I20" s="139">
        <v>1539.8502096278298</v>
      </c>
      <c r="J20" s="139">
        <v>1392.2416561460518</v>
      </c>
      <c r="K20" s="73"/>
      <c r="L20" s="73"/>
      <c r="M20" s="27"/>
      <c r="Q20" s="4"/>
      <c r="R20" s="4"/>
      <c r="S20" s="27"/>
    </row>
    <row r="21" spans="1:19" s="7" customFormat="1" ht="12.75" customHeight="1">
      <c r="A21" s="43">
        <v>2006</v>
      </c>
      <c r="B21" s="44">
        <v>327888235.1</v>
      </c>
      <c r="C21" s="44">
        <v>88582311.8</v>
      </c>
      <c r="D21" s="44"/>
      <c r="E21" s="44">
        <v>226260</v>
      </c>
      <c r="F21" s="44">
        <v>51899</v>
      </c>
      <c r="G21" s="139"/>
      <c r="H21" s="139">
        <v>1449.1657168743925</v>
      </c>
      <c r="I21" s="139">
        <v>1706.8211680379197</v>
      </c>
      <c r="J21" s="139">
        <v>1497.2391578198083</v>
      </c>
      <c r="K21" s="73"/>
      <c r="L21" s="73"/>
      <c r="M21" s="27"/>
      <c r="Q21" s="4"/>
      <c r="R21" s="4"/>
      <c r="S21" s="27"/>
    </row>
    <row r="22" spans="1:19" s="7" customFormat="1" ht="12.75" customHeight="1">
      <c r="A22" s="43">
        <v>2007</v>
      </c>
      <c r="B22" s="44">
        <v>364164155.6</v>
      </c>
      <c r="C22" s="44">
        <v>116174979.1</v>
      </c>
      <c r="D22" s="44"/>
      <c r="E22" s="44">
        <v>240323</v>
      </c>
      <c r="F22" s="44">
        <v>62553</v>
      </c>
      <c r="G22" s="139"/>
      <c r="H22" s="139">
        <v>1515.3112918863364</v>
      </c>
      <c r="I22" s="139">
        <v>1857.22473902131</v>
      </c>
      <c r="J22" s="139">
        <v>1585.9266983848177</v>
      </c>
      <c r="K22" s="73"/>
      <c r="L22" s="73"/>
      <c r="M22" s="27"/>
      <c r="Q22" s="4"/>
      <c r="R22" s="4"/>
      <c r="S22" s="27"/>
    </row>
    <row r="23" spans="1:19" s="7" customFormat="1" ht="12.75" customHeight="1">
      <c r="A23" s="43">
        <v>2008</v>
      </c>
      <c r="B23" s="44">
        <v>312091130.1</v>
      </c>
      <c r="C23" s="44">
        <v>120114676.5</v>
      </c>
      <c r="D23" s="44"/>
      <c r="E23" s="44">
        <v>187776</v>
      </c>
      <c r="F23" s="44">
        <v>59214</v>
      </c>
      <c r="G23" s="139"/>
      <c r="H23" s="139">
        <v>1662.0395050485686</v>
      </c>
      <c r="I23" s="139">
        <v>2028.484420913973</v>
      </c>
      <c r="J23" s="139">
        <v>1749.8919251791572</v>
      </c>
      <c r="K23" s="73"/>
      <c r="L23" s="73"/>
      <c r="M23" s="27"/>
      <c r="Q23" s="4"/>
      <c r="R23" s="4"/>
      <c r="S23" s="27"/>
    </row>
    <row r="24" spans="1:19" s="7" customFormat="1" ht="12.75" customHeight="1">
      <c r="A24" s="43">
        <v>2009</v>
      </c>
      <c r="B24" s="44">
        <v>217387153</v>
      </c>
      <c r="C24" s="44">
        <v>135725840.3</v>
      </c>
      <c r="D24" s="44"/>
      <c r="E24" s="44">
        <v>133858</v>
      </c>
      <c r="F24" s="44">
        <v>62431</v>
      </c>
      <c r="G24" s="139"/>
      <c r="H24" s="139">
        <v>1624.0131557321938</v>
      </c>
      <c r="I24" s="139">
        <v>2174.0135557655653</v>
      </c>
      <c r="J24" s="139">
        <v>1798.944379460897</v>
      </c>
      <c r="K24" s="73"/>
      <c r="L24" s="73"/>
      <c r="M24" s="27"/>
      <c r="Q24" s="4"/>
      <c r="R24" s="4"/>
      <c r="S24" s="27"/>
    </row>
    <row r="25" spans="1:19" s="7" customFormat="1" ht="12.75" customHeight="1">
      <c r="A25" s="43">
        <v>2010</v>
      </c>
      <c r="B25" s="44">
        <v>258897172.4</v>
      </c>
      <c r="C25" s="44">
        <v>263277392.8</v>
      </c>
      <c r="D25" s="44"/>
      <c r="E25" s="44">
        <v>175489</v>
      </c>
      <c r="F25" s="44">
        <v>121600</v>
      </c>
      <c r="G25" s="139"/>
      <c r="H25" s="139">
        <v>1475.2900318538484</v>
      </c>
      <c r="I25" s="139">
        <v>2165.1101381578947</v>
      </c>
      <c r="J25" s="139">
        <v>1757.6368199428455</v>
      </c>
      <c r="K25" s="73"/>
      <c r="L25" s="73"/>
      <c r="M25" s="27"/>
      <c r="Q25" s="4"/>
      <c r="R25" s="4"/>
      <c r="S25" s="27"/>
    </row>
    <row r="26" spans="1:19" s="7" customFormat="1" ht="12.75" customHeight="1">
      <c r="A26" s="43">
        <v>2011</v>
      </c>
      <c r="B26" s="44">
        <v>215863404.7</v>
      </c>
      <c r="C26" s="44">
        <v>323367576.4</v>
      </c>
      <c r="D26" s="44"/>
      <c r="E26" s="44">
        <v>154069</v>
      </c>
      <c r="F26" s="44">
        <v>156836</v>
      </c>
      <c r="G26" s="139"/>
      <c r="H26" s="139">
        <v>1401.0826623136386</v>
      </c>
      <c r="I26" s="139">
        <v>2061.8198398326913</v>
      </c>
      <c r="J26" s="139">
        <v>1734.3914736012605</v>
      </c>
      <c r="K26" s="73"/>
      <c r="L26" s="73"/>
      <c r="M26" s="27"/>
      <c r="Q26" s="4"/>
      <c r="R26" s="4"/>
      <c r="S26" s="27"/>
    </row>
    <row r="27" spans="1:19" s="7" customFormat="1" ht="12.75" customHeight="1">
      <c r="A27" s="43">
        <v>2012</v>
      </c>
      <c r="B27" s="44">
        <v>49104837.9</v>
      </c>
      <c r="C27" s="44">
        <v>118209482</v>
      </c>
      <c r="D27" s="44"/>
      <c r="E27" s="44">
        <v>78912</v>
      </c>
      <c r="F27" s="44">
        <v>133512</v>
      </c>
      <c r="G27" s="139"/>
      <c r="H27" s="139">
        <v>622.273391879562</v>
      </c>
      <c r="I27" s="139">
        <v>885.3846995026664</v>
      </c>
      <c r="J27" s="139">
        <v>787.6432036869658</v>
      </c>
      <c r="K27" s="73"/>
      <c r="L27" s="73"/>
      <c r="M27" s="27"/>
      <c r="Q27" s="4"/>
      <c r="R27" s="4"/>
      <c r="S27" s="27"/>
    </row>
    <row r="28" spans="1:19" s="7" customFormat="1" ht="12.75" customHeight="1">
      <c r="A28" s="43">
        <v>2013</v>
      </c>
      <c r="B28" s="44">
        <v>19033.4</v>
      </c>
      <c r="C28" s="44">
        <v>234281.2</v>
      </c>
      <c r="D28" s="44"/>
      <c r="E28" s="44">
        <v>121</v>
      </c>
      <c r="F28" s="44">
        <v>639</v>
      </c>
      <c r="G28" s="139"/>
      <c r="H28" s="139">
        <v>157.300826446281</v>
      </c>
      <c r="I28" s="139">
        <v>366.63724569640067</v>
      </c>
      <c r="J28" s="139">
        <v>333.30868421052634</v>
      </c>
      <c r="K28" s="73"/>
      <c r="L28" s="73"/>
      <c r="M28" s="27"/>
      <c r="Q28" s="4"/>
      <c r="R28" s="4"/>
      <c r="S28" s="27"/>
    </row>
    <row r="29" spans="1:19" s="7" customFormat="1" ht="12.75" customHeight="1">
      <c r="A29" s="43" t="s">
        <v>9</v>
      </c>
      <c r="B29" s="27">
        <v>4148.4</v>
      </c>
      <c r="C29" s="27">
        <v>4081.3</v>
      </c>
      <c r="D29" s="52"/>
      <c r="E29" s="7">
        <v>4</v>
      </c>
      <c r="F29" s="7">
        <v>5</v>
      </c>
      <c r="G29" s="139"/>
      <c r="H29" s="139">
        <v>1037.1</v>
      </c>
      <c r="I29" s="139">
        <v>816.26</v>
      </c>
      <c r="J29" s="139">
        <v>914.4111111111112</v>
      </c>
      <c r="K29" s="73"/>
      <c r="L29" s="73"/>
      <c r="M29" s="27"/>
      <c r="Q29" s="4"/>
      <c r="R29" s="4"/>
      <c r="S29" s="27"/>
    </row>
    <row r="30" spans="1:20" s="83" customFormat="1" ht="12.75" customHeight="1">
      <c r="A30" s="68" t="s">
        <v>14</v>
      </c>
      <c r="B30" s="69">
        <v>4500448003.999999</v>
      </c>
      <c r="C30" s="69">
        <v>1780191661.6999998</v>
      </c>
      <c r="D30" s="69"/>
      <c r="E30" s="69">
        <v>3805915</v>
      </c>
      <c r="F30" s="69">
        <v>1278436</v>
      </c>
      <c r="G30" s="69"/>
      <c r="H30" s="69">
        <v>1182.4877865112592</v>
      </c>
      <c r="I30" s="69">
        <v>1392.4761675203138</v>
      </c>
      <c r="J30" s="69">
        <v>1235.2883712591831</v>
      </c>
      <c r="K30" s="73"/>
      <c r="L30" s="73"/>
      <c r="M30" s="27"/>
      <c r="N30" s="73"/>
      <c r="O30" s="73"/>
      <c r="P30" s="4"/>
      <c r="Q30" s="4"/>
      <c r="R30" s="4"/>
      <c r="S30" s="27"/>
      <c r="T30" s="7"/>
    </row>
    <row r="31" spans="1:19" s="7" customFormat="1" ht="12.75" customHeight="1">
      <c r="A31" s="7" t="s">
        <v>21</v>
      </c>
      <c r="N31" s="4"/>
      <c r="O31" s="4"/>
      <c r="P31" s="4"/>
      <c r="Q31" s="4"/>
      <c r="R31" s="4"/>
      <c r="S31" s="27"/>
    </row>
    <row r="32" s="7" customFormat="1" ht="12.75" customHeight="1">
      <c r="A32" s="24"/>
    </row>
    <row r="33" spans="1:8" ht="12.75" customHeight="1">
      <c r="A33" s="5"/>
      <c r="C33" s="27"/>
      <c r="D33" s="27"/>
      <c r="F33" s="6"/>
      <c r="G33" s="6"/>
      <c r="H33" s="6"/>
    </row>
    <row r="36" spans="1:11" ht="12.75" customHeight="1">
      <c r="A36" s="16" t="s">
        <v>27</v>
      </c>
      <c r="B36" s="15"/>
      <c r="C36" s="15"/>
      <c r="D36" s="15"/>
      <c r="E36" s="144"/>
      <c r="F36" s="144"/>
      <c r="G36" s="144"/>
      <c r="H36" s="144"/>
      <c r="I36" s="144"/>
      <c r="J36" s="144"/>
      <c r="K36" s="144"/>
    </row>
    <row r="37" spans="1:14" ht="12.75" customHeight="1">
      <c r="A37" s="19" t="s">
        <v>217</v>
      </c>
      <c r="B37" s="15"/>
      <c r="C37" s="15"/>
      <c r="D37" s="15"/>
      <c r="E37" s="144"/>
      <c r="F37" s="144"/>
      <c r="G37" s="144"/>
      <c r="H37" s="144"/>
      <c r="I37" s="144"/>
      <c r="J37" s="144"/>
      <c r="M37" s="2"/>
      <c r="N37" s="2"/>
    </row>
    <row r="38" spans="1:14" ht="12.75" customHeight="1">
      <c r="A38" s="17" t="s">
        <v>218</v>
      </c>
      <c r="B38" s="15"/>
      <c r="C38" s="15"/>
      <c r="D38" s="15"/>
      <c r="E38" s="144"/>
      <c r="F38" s="144"/>
      <c r="G38" s="144"/>
      <c r="H38" s="144"/>
      <c r="I38" s="144"/>
      <c r="J38" s="144"/>
      <c r="M38" s="2"/>
      <c r="N38" s="2"/>
    </row>
    <row r="39" spans="1:14" ht="12.75" customHeight="1">
      <c r="A39" s="177"/>
      <c r="B39" s="54"/>
      <c r="C39" s="54"/>
      <c r="D39" s="54"/>
      <c r="E39" s="177"/>
      <c r="F39" s="177"/>
      <c r="G39" s="177"/>
      <c r="H39" s="177"/>
      <c r="I39" s="177"/>
      <c r="J39" s="177"/>
      <c r="M39" s="2"/>
      <c r="N39" s="2"/>
    </row>
    <row r="40" spans="1:14" ht="12.75" customHeight="1">
      <c r="A40" s="169"/>
      <c r="B40" s="178" t="s">
        <v>18</v>
      </c>
      <c r="C40" s="178"/>
      <c r="D40" s="152"/>
      <c r="E40" s="178" t="s">
        <v>19</v>
      </c>
      <c r="F40" s="178"/>
      <c r="G40" s="179"/>
      <c r="H40" s="178" t="s">
        <v>20</v>
      </c>
      <c r="I40" s="178"/>
      <c r="J40" s="178"/>
      <c r="M40" s="2"/>
      <c r="N40" s="2"/>
    </row>
    <row r="41" spans="1:14" ht="12.75" customHeight="1">
      <c r="A41" s="25"/>
      <c r="B41" s="180" t="s">
        <v>143</v>
      </c>
      <c r="C41" s="180" t="s">
        <v>145</v>
      </c>
      <c r="D41" s="180"/>
      <c r="E41" s="180" t="s">
        <v>143</v>
      </c>
      <c r="F41" s="180" t="s">
        <v>145</v>
      </c>
      <c r="G41" s="180"/>
      <c r="H41" s="180" t="s">
        <v>143</v>
      </c>
      <c r="I41" s="180" t="s">
        <v>145</v>
      </c>
      <c r="J41" s="181"/>
      <c r="M41" s="2"/>
      <c r="N41" s="2"/>
    </row>
    <row r="42" spans="1:14" ht="12.75" customHeight="1">
      <c r="A42" s="177" t="s">
        <v>32</v>
      </c>
      <c r="B42" s="168" t="s">
        <v>111</v>
      </c>
      <c r="C42" s="168" t="s">
        <v>111</v>
      </c>
      <c r="D42" s="168"/>
      <c r="E42" s="168" t="s">
        <v>111</v>
      </c>
      <c r="F42" s="168" t="s">
        <v>111</v>
      </c>
      <c r="G42" s="168"/>
      <c r="H42" s="168" t="s">
        <v>111</v>
      </c>
      <c r="I42" s="168" t="s">
        <v>111</v>
      </c>
      <c r="J42" s="182" t="s">
        <v>2</v>
      </c>
      <c r="M42" s="2"/>
      <c r="N42" s="2"/>
    </row>
    <row r="43" spans="1:14" ht="12.75" customHeight="1">
      <c r="A43" s="183" t="s">
        <v>11</v>
      </c>
      <c r="B43" s="138">
        <v>3225005406.4</v>
      </c>
      <c r="C43" s="157">
        <v>702491452.8</v>
      </c>
      <c r="D43" s="158"/>
      <c r="E43" s="138">
        <v>3048793</v>
      </c>
      <c r="F43" s="2">
        <v>714916</v>
      </c>
      <c r="G43" s="157"/>
      <c r="H43" s="157">
        <f>B43/E43</f>
        <v>1057.7974320985386</v>
      </c>
      <c r="I43" s="157">
        <f>C43/F43</f>
        <v>982.6209691767983</v>
      </c>
      <c r="J43" s="150">
        <v>1043.517673443935</v>
      </c>
      <c r="M43" s="2"/>
      <c r="N43" s="2"/>
    </row>
    <row r="44" spans="1:14" ht="12.75" customHeight="1">
      <c r="A44" s="184" t="s">
        <v>12</v>
      </c>
      <c r="B44" s="138">
        <v>952639227.7</v>
      </c>
      <c r="C44" s="138">
        <v>874493853.4</v>
      </c>
      <c r="D44" s="138"/>
      <c r="E44" s="138">
        <v>559505</v>
      </c>
      <c r="F44" s="138">
        <v>462165</v>
      </c>
      <c r="G44" s="138"/>
      <c r="H44" s="138">
        <f>B44/E44</f>
        <v>1702.6464959205011</v>
      </c>
      <c r="I44" s="138">
        <f>C44/F44</f>
        <v>1892.1680642194888</v>
      </c>
      <c r="J44" s="139">
        <v>1788.3789101177483</v>
      </c>
      <c r="M44" s="2"/>
      <c r="N44" s="2"/>
    </row>
    <row r="45" spans="1:14" ht="12.75" customHeight="1">
      <c r="A45" s="184" t="s">
        <v>8</v>
      </c>
      <c r="B45" s="138">
        <v>74707.5</v>
      </c>
      <c r="C45" s="138">
        <v>522585.1</v>
      </c>
      <c r="D45" s="138"/>
      <c r="E45" s="138">
        <v>128</v>
      </c>
      <c r="F45" s="138">
        <v>536</v>
      </c>
      <c r="G45" s="138"/>
      <c r="H45" s="138">
        <f aca="true" t="shared" si="0" ref="H45:H50">B45/E45</f>
        <v>583.65234375</v>
      </c>
      <c r="I45" s="138">
        <f aca="true" t="shared" si="1" ref="I45:I50">C45/F45</f>
        <v>974.9722014925372</v>
      </c>
      <c r="J45" s="139">
        <v>899.5370481927711</v>
      </c>
      <c r="M45" s="2"/>
      <c r="N45" s="2"/>
    </row>
    <row r="46" spans="1:14" ht="24" customHeight="1">
      <c r="A46" s="247" t="s">
        <v>181</v>
      </c>
      <c r="B46" s="138">
        <v>283824541.9</v>
      </c>
      <c r="C46" s="138">
        <v>106610878.4</v>
      </c>
      <c r="D46" s="138"/>
      <c r="E46" s="138">
        <v>173559</v>
      </c>
      <c r="F46" s="138">
        <v>60988</v>
      </c>
      <c r="G46" s="138"/>
      <c r="H46" s="138">
        <f t="shared" si="0"/>
        <v>1635.3202190609531</v>
      </c>
      <c r="I46" s="138">
        <f t="shared" si="1"/>
        <v>1748.0631993178988</v>
      </c>
      <c r="J46" s="139">
        <v>1664.6361722810352</v>
      </c>
      <c r="M46" s="2"/>
      <c r="N46" s="2"/>
    </row>
    <row r="47" spans="1:14" ht="23.25" customHeight="1">
      <c r="A47" s="247" t="s">
        <v>186</v>
      </c>
      <c r="B47" s="138">
        <v>19598753.8</v>
      </c>
      <c r="C47" s="138">
        <v>24322908.9</v>
      </c>
      <c r="D47" s="138"/>
      <c r="E47" s="138">
        <v>12956</v>
      </c>
      <c r="F47" s="138">
        <v>13115</v>
      </c>
      <c r="G47" s="138"/>
      <c r="H47" s="138">
        <f t="shared" si="0"/>
        <v>1512.716409385613</v>
      </c>
      <c r="I47" s="138">
        <f t="shared" si="1"/>
        <v>1854.587030118185</v>
      </c>
      <c r="J47" s="139">
        <v>1684.6942081239692</v>
      </c>
      <c r="M47" s="2"/>
      <c r="N47" s="2"/>
    </row>
    <row r="48" spans="1:14" ht="12.75" customHeight="1">
      <c r="A48" s="184" t="s">
        <v>169</v>
      </c>
      <c r="B48" s="138">
        <v>19130602.4</v>
      </c>
      <c r="C48" s="138">
        <v>71670561.1</v>
      </c>
      <c r="D48" s="138"/>
      <c r="E48" s="138">
        <v>10784</v>
      </c>
      <c r="F48" s="138">
        <v>26637</v>
      </c>
      <c r="G48" s="138"/>
      <c r="H48" s="138">
        <f t="shared" si="0"/>
        <v>1773.9801928783381</v>
      </c>
      <c r="I48" s="138">
        <f t="shared" si="1"/>
        <v>2690.6393775575325</v>
      </c>
      <c r="J48" s="139">
        <v>2426.4761363940033</v>
      </c>
      <c r="M48" s="2"/>
      <c r="N48" s="2"/>
    </row>
    <row r="49" spans="1:14" ht="12.75" customHeight="1">
      <c r="A49" s="184" t="s">
        <v>78</v>
      </c>
      <c r="B49" s="138">
        <v>174764.3</v>
      </c>
      <c r="C49" s="138">
        <v>79422</v>
      </c>
      <c r="D49" s="138"/>
      <c r="E49" s="138">
        <v>190</v>
      </c>
      <c r="F49" s="138">
        <v>79</v>
      </c>
      <c r="G49" s="138"/>
      <c r="H49" s="138">
        <f t="shared" si="0"/>
        <v>919.8121052631578</v>
      </c>
      <c r="I49" s="138">
        <f t="shared" si="1"/>
        <v>1005.3417721518987</v>
      </c>
      <c r="J49" s="139">
        <v>944.9304832713755</v>
      </c>
      <c r="M49" s="2"/>
      <c r="N49" s="2"/>
    </row>
    <row r="50" spans="1:14" ht="12.75" customHeight="1">
      <c r="A50" s="68" t="s">
        <v>2</v>
      </c>
      <c r="B50" s="69">
        <f>SUM(B43:B49)</f>
        <v>4500448004</v>
      </c>
      <c r="C50" s="69">
        <f>SUM(C43:C49)</f>
        <v>1780191661.6999998</v>
      </c>
      <c r="D50" s="69"/>
      <c r="E50" s="69">
        <f>SUM(E43:E49)</f>
        <v>3805915</v>
      </c>
      <c r="F50" s="69">
        <f>SUM(F43:F49)</f>
        <v>1278436</v>
      </c>
      <c r="G50" s="69"/>
      <c r="H50" s="69">
        <f t="shared" si="0"/>
        <v>1182.4877865112594</v>
      </c>
      <c r="I50" s="69">
        <f t="shared" si="1"/>
        <v>1392.4761675203138</v>
      </c>
      <c r="J50" s="69">
        <v>1235.2883712591834</v>
      </c>
      <c r="M50" s="2"/>
      <c r="N50" s="2"/>
    </row>
    <row r="51" spans="1:14" ht="12.75" customHeight="1">
      <c r="A51" s="7" t="s">
        <v>21</v>
      </c>
      <c r="B51" s="86"/>
      <c r="C51" s="86"/>
      <c r="D51" s="86"/>
      <c r="E51" s="169"/>
      <c r="F51" s="185"/>
      <c r="G51" s="170"/>
      <c r="H51" s="185"/>
      <c r="I51" s="185"/>
      <c r="J51" s="170"/>
      <c r="M51" s="2"/>
      <c r="N51" s="2"/>
    </row>
    <row r="52" spans="1:14" ht="12.75" customHeight="1">
      <c r="A52" s="25" t="s">
        <v>141</v>
      </c>
      <c r="B52" s="169"/>
      <c r="C52" s="87"/>
      <c r="D52" s="87"/>
      <c r="E52" s="169"/>
      <c r="F52" s="170"/>
      <c r="G52" s="170"/>
      <c r="H52" s="73"/>
      <c r="I52" s="185"/>
      <c r="J52" s="170"/>
      <c r="M52" s="2"/>
      <c r="N52" s="2"/>
    </row>
    <row r="53" spans="1:11" ht="12.75" customHeight="1">
      <c r="A53" s="146" t="s">
        <v>153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2.75" customHeight="1">
      <c r="A54" s="146" t="s">
        <v>154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2.75" customHeight="1">
      <c r="A55" s="146" t="s">
        <v>185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2.75" customHeight="1">
      <c r="A56" s="152" t="s">
        <v>183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2.75" customHeight="1">
      <c r="A57" s="146" t="s">
        <v>184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2.75" customHeight="1">
      <c r="A58" s="152" t="s">
        <v>170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12.7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12.7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5" ht="12.75" customHeight="1">
      <c r="B61" s="169"/>
      <c r="C61" s="169"/>
      <c r="D61" s="169"/>
      <c r="E61" s="169"/>
    </row>
    <row r="63" spans="2:10" ht="12.75" customHeight="1">
      <c r="B63" s="222"/>
      <c r="C63" s="222"/>
      <c r="D63" s="222"/>
      <c r="E63" s="222"/>
      <c r="F63" s="222"/>
      <c r="G63" s="222"/>
      <c r="H63" s="222"/>
      <c r="I63" s="222"/>
      <c r="J63" s="170"/>
    </row>
    <row r="64" spans="2:10" ht="12.75" customHeight="1">
      <c r="B64" s="222"/>
      <c r="C64" s="222"/>
      <c r="D64" s="222"/>
      <c r="E64" s="222"/>
      <c r="F64" s="222"/>
      <c r="G64" s="222"/>
      <c r="H64" s="222"/>
      <c r="I64" s="222"/>
      <c r="J64" s="170"/>
    </row>
    <row r="65" spans="2:10" ht="12.75" customHeight="1">
      <c r="B65" s="222"/>
      <c r="C65" s="222"/>
      <c r="D65" s="222"/>
      <c r="E65" s="222"/>
      <c r="F65" s="222"/>
      <c r="G65" s="222"/>
      <c r="H65" s="222"/>
      <c r="I65" s="222"/>
      <c r="J65" s="170"/>
    </row>
    <row r="66" spans="2:10" ht="12.75" customHeight="1">
      <c r="B66" s="222"/>
      <c r="C66" s="222"/>
      <c r="D66" s="222"/>
      <c r="E66" s="222"/>
      <c r="F66" s="222"/>
      <c r="G66" s="222"/>
      <c r="H66" s="222"/>
      <c r="I66" s="222"/>
      <c r="J66" s="170"/>
    </row>
    <row r="67" spans="2:10" ht="12.75" customHeight="1">
      <c r="B67" s="222"/>
      <c r="C67" s="222"/>
      <c r="D67" s="222"/>
      <c r="E67" s="222"/>
      <c r="F67" s="222"/>
      <c r="G67" s="222"/>
      <c r="H67" s="222"/>
      <c r="I67" s="222"/>
      <c r="J67" s="170"/>
    </row>
    <row r="68" spans="2:10" ht="12.75" customHeight="1">
      <c r="B68" s="222"/>
      <c r="C68" s="222"/>
      <c r="D68" s="222"/>
      <c r="E68" s="222"/>
      <c r="F68" s="222"/>
      <c r="G68" s="222"/>
      <c r="H68" s="222"/>
      <c r="I68" s="222"/>
      <c r="J68" s="170"/>
    </row>
    <row r="69" spans="2:10" ht="12.75" customHeight="1">
      <c r="B69" s="222"/>
      <c r="C69" s="222"/>
      <c r="D69" s="222"/>
      <c r="E69" s="222"/>
      <c r="F69" s="222"/>
      <c r="G69" s="222"/>
      <c r="H69" s="222"/>
      <c r="I69" s="222"/>
      <c r="J69" s="170"/>
    </row>
    <row r="70" spans="2:10" ht="12.75" customHeight="1">
      <c r="B70" s="136"/>
      <c r="C70" s="136"/>
      <c r="D70" s="136"/>
      <c r="E70" s="136"/>
      <c r="F70" s="136"/>
      <c r="G70" s="136"/>
      <c r="H70" s="136"/>
      <c r="I70" s="136"/>
      <c r="J70" s="136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95" r:id="rId4"/>
  <headerFooter alignWithMargins="0">
    <oddHeader>&amp;R&amp;"Arial,Fet"PERSONBILAR</oddHeader>
  </headerFooter>
  <legacyDrawing r:id="rId3"/>
  <oleObjects>
    <oleObject progId="Paint.Picture" shapeId="903610" r:id="rId1"/>
    <oleObject progId="Paint.Picture" shapeId="84800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40"/>
  <sheetViews>
    <sheetView showGridLines="0" workbookViewId="0" topLeftCell="A1">
      <selection activeCell="F10" sqref="F10:G10"/>
    </sheetView>
  </sheetViews>
  <sheetFormatPr defaultColWidth="9.140625" defaultRowHeight="12.75" customHeight="1"/>
  <cols>
    <col min="1" max="1" width="14.28125" style="2" customWidth="1"/>
    <col min="2" max="2" width="10.140625" style="2" customWidth="1"/>
    <col min="3" max="3" width="9.7109375" style="2" customWidth="1"/>
    <col min="4" max="4" width="3.00390625" style="2" customWidth="1"/>
    <col min="5" max="5" width="10.140625" style="2" customWidth="1"/>
    <col min="6" max="6" width="11.421875" style="2" customWidth="1"/>
    <col min="7" max="7" width="2.421875" style="2" customWidth="1"/>
    <col min="8" max="8" width="10.140625" style="2" customWidth="1"/>
    <col min="9" max="9" width="11.00390625" style="2" customWidth="1"/>
    <col min="10" max="10" width="2.8515625" style="2" customWidth="1"/>
    <col min="11" max="11" width="10.140625" style="2" customWidth="1"/>
    <col min="12" max="16384" width="9.140625" style="2" customWidth="1"/>
  </cols>
  <sheetData>
    <row r="2" spans="3:4" s="7" customFormat="1" ht="12.75" customHeight="1">
      <c r="C2" s="87"/>
      <c r="D2" s="87"/>
    </row>
    <row r="3" spans="1:11" ht="12.75" customHeight="1">
      <c r="A3" s="16" t="s">
        <v>31</v>
      </c>
      <c r="B3" s="15"/>
      <c r="C3" s="15"/>
      <c r="D3" s="15"/>
      <c r="E3" s="15"/>
      <c r="K3" s="7"/>
    </row>
    <row r="4" spans="1:11" ht="12.75" customHeight="1">
      <c r="A4" s="19" t="s">
        <v>219</v>
      </c>
      <c r="B4" s="15"/>
      <c r="C4" s="15"/>
      <c r="D4" s="15"/>
      <c r="E4" s="15"/>
      <c r="K4" s="7"/>
    </row>
    <row r="5" spans="1:11" ht="12.75" customHeight="1">
      <c r="A5" s="17" t="s">
        <v>220</v>
      </c>
      <c r="B5" s="15"/>
      <c r="C5" s="15"/>
      <c r="D5" s="15"/>
      <c r="E5" s="15"/>
      <c r="K5" s="7"/>
    </row>
    <row r="6" spans="1:11" ht="12.75" customHeight="1">
      <c r="A6" s="11"/>
      <c r="B6" s="54"/>
      <c r="C6" s="54"/>
      <c r="D6" s="54"/>
      <c r="E6" s="54"/>
      <c r="F6" s="11"/>
      <c r="G6" s="11"/>
      <c r="H6" s="11"/>
      <c r="I6" s="11"/>
      <c r="J6" s="7"/>
      <c r="K6" s="7"/>
    </row>
    <row r="7" spans="2:11" ht="12.75" customHeight="1">
      <c r="B7" s="38" t="s">
        <v>7</v>
      </c>
      <c r="C7" s="38"/>
      <c r="D7" s="40"/>
      <c r="E7" s="38" t="s">
        <v>6</v>
      </c>
      <c r="F7" s="64"/>
      <c r="G7" s="64"/>
      <c r="H7" s="64"/>
      <c r="I7" s="88" t="s">
        <v>2</v>
      </c>
      <c r="J7" s="6"/>
      <c r="K7" s="7"/>
    </row>
    <row r="8" spans="1:11" ht="12.75" customHeight="1">
      <c r="A8" s="11" t="s">
        <v>1</v>
      </c>
      <c r="B8" s="10"/>
      <c r="C8" s="10"/>
      <c r="D8" s="10"/>
      <c r="E8" s="165" t="s">
        <v>4</v>
      </c>
      <c r="F8" s="168" t="s">
        <v>5</v>
      </c>
      <c r="G8" s="10"/>
      <c r="H8" s="34" t="s">
        <v>2</v>
      </c>
      <c r="I8" s="10"/>
      <c r="J8" s="6"/>
      <c r="K8" s="21"/>
    </row>
    <row r="9" spans="1:11" ht="12.75" customHeight="1">
      <c r="A9" s="43">
        <v>2003</v>
      </c>
      <c r="B9" s="149"/>
      <c r="C9" s="159">
        <v>1431.8012817731592</v>
      </c>
      <c r="D9" s="159"/>
      <c r="E9" s="138">
        <v>1197.1748395264044</v>
      </c>
      <c r="F9" s="138">
        <v>1287.08729665817</v>
      </c>
      <c r="G9" s="138"/>
      <c r="H9" s="138">
        <v>1257.5404258483757</v>
      </c>
      <c r="I9" s="138">
        <v>1300.0958557865936</v>
      </c>
      <c r="J9" s="155"/>
      <c r="K9" s="87"/>
    </row>
    <row r="10" spans="1:11" ht="12.75" customHeight="1">
      <c r="A10" s="43">
        <v>2004</v>
      </c>
      <c r="B10" s="149"/>
      <c r="C10" s="159">
        <v>1438.8392514919562</v>
      </c>
      <c r="D10" s="159"/>
      <c r="E10" s="138">
        <v>1204.6926825169194</v>
      </c>
      <c r="F10" s="138">
        <v>1292.1761302961465</v>
      </c>
      <c r="G10" s="138"/>
      <c r="H10" s="138">
        <v>1263.2515326505882</v>
      </c>
      <c r="I10" s="138">
        <v>1306.0964653267795</v>
      </c>
      <c r="J10" s="155"/>
      <c r="K10" s="87"/>
    </row>
    <row r="11" spans="1:11" ht="12.75" customHeight="1">
      <c r="A11" s="43">
        <v>2005</v>
      </c>
      <c r="B11" s="149"/>
      <c r="C11" s="159">
        <v>1429.7998416441337</v>
      </c>
      <c r="D11" s="159"/>
      <c r="E11" s="138">
        <v>1198.1686482352118</v>
      </c>
      <c r="F11" s="138">
        <v>1281.7562159772283</v>
      </c>
      <c r="G11" s="138"/>
      <c r="H11" s="138">
        <v>1253.9392044699507</v>
      </c>
      <c r="I11" s="138">
        <v>1297.8719508514523</v>
      </c>
      <c r="J11" s="155"/>
      <c r="K11" s="87"/>
    </row>
    <row r="12" spans="1:11" ht="12.75" customHeight="1">
      <c r="A12" s="43">
        <v>2006</v>
      </c>
      <c r="B12" s="149"/>
      <c r="C12" s="159">
        <v>1417.3610389135179</v>
      </c>
      <c r="D12" s="159"/>
      <c r="E12" s="138">
        <v>1191.6694598991771</v>
      </c>
      <c r="F12" s="138">
        <v>1272.8672044087923</v>
      </c>
      <c r="G12" s="138"/>
      <c r="H12" s="138">
        <v>1245.7249492915325</v>
      </c>
      <c r="I12" s="138">
        <v>1289.576128949159</v>
      </c>
      <c r="J12" s="155"/>
      <c r="K12" s="87"/>
    </row>
    <row r="13" spans="1:11" ht="12.75" customHeight="1">
      <c r="A13" s="43">
        <v>2007</v>
      </c>
      <c r="B13" s="58"/>
      <c r="C13" s="99">
        <v>1442.8470121850994</v>
      </c>
      <c r="D13" s="99"/>
      <c r="E13" s="98">
        <v>1197.734250861932</v>
      </c>
      <c r="F13" s="98">
        <v>1275.2916426948152</v>
      </c>
      <c r="G13" s="98"/>
      <c r="H13" s="98">
        <v>1249.3471096954524</v>
      </c>
      <c r="I13" s="98">
        <v>1298.4478927831256</v>
      </c>
      <c r="J13" s="155"/>
      <c r="K13" s="87"/>
    </row>
    <row r="14" spans="1:11" ht="12.75" customHeight="1">
      <c r="A14" s="132">
        <v>2008</v>
      </c>
      <c r="B14" s="133"/>
      <c r="C14" s="257">
        <v>1635.5129987787589</v>
      </c>
      <c r="D14" s="134"/>
      <c r="E14" s="135">
        <v>1179.41394278605</v>
      </c>
      <c r="F14" s="135">
        <v>1251.1045303370643</v>
      </c>
      <c r="G14" s="135"/>
      <c r="H14" s="135">
        <v>1227.1059984361007</v>
      </c>
      <c r="I14" s="135">
        <v>1317.3955639487722</v>
      </c>
      <c r="J14" s="155"/>
      <c r="K14" s="87"/>
    </row>
    <row r="15" spans="1:11" ht="12.75" customHeight="1">
      <c r="A15" s="132">
        <v>2009</v>
      </c>
      <c r="B15" s="133"/>
      <c r="C15" s="134">
        <v>1532.699886808943</v>
      </c>
      <c r="D15" s="134"/>
      <c r="E15" s="135">
        <v>1180.8505668932419</v>
      </c>
      <c r="F15" s="135">
        <v>1251.9501028735763</v>
      </c>
      <c r="G15" s="135"/>
      <c r="H15" s="135">
        <v>1228.034374058094</v>
      </c>
      <c r="I15" s="135">
        <v>1299.2349019629776</v>
      </c>
      <c r="J15" s="155"/>
      <c r="K15" s="87"/>
    </row>
    <row r="16" spans="1:11" ht="12.75" customHeight="1">
      <c r="A16" s="43">
        <v>2010</v>
      </c>
      <c r="B16" s="149"/>
      <c r="C16" s="159">
        <v>1446.9834379023991</v>
      </c>
      <c r="D16" s="159"/>
      <c r="E16" s="138">
        <v>1169.2690757142766</v>
      </c>
      <c r="F16" s="138">
        <v>1239.0898287563466</v>
      </c>
      <c r="G16" s="138"/>
      <c r="H16" s="138">
        <v>1215.4990179977353</v>
      </c>
      <c r="I16" s="138">
        <v>1270.9112460220974</v>
      </c>
      <c r="J16" s="87"/>
      <c r="K16" s="87"/>
    </row>
    <row r="17" spans="1:11" ht="12.75" customHeight="1">
      <c r="A17" s="148" t="s">
        <v>265</v>
      </c>
      <c r="B17" s="58"/>
      <c r="C17" s="99">
        <v>1432</v>
      </c>
      <c r="D17" s="99"/>
      <c r="E17" s="98">
        <v>1157</v>
      </c>
      <c r="F17" s="98">
        <v>1225</v>
      </c>
      <c r="G17" s="98"/>
      <c r="H17" s="98">
        <v>1202</v>
      </c>
      <c r="I17" s="98">
        <v>1260</v>
      </c>
      <c r="J17" s="87"/>
      <c r="K17" s="87"/>
    </row>
    <row r="18" spans="1:12" ht="12.75" customHeight="1">
      <c r="A18" s="45">
        <v>2012</v>
      </c>
      <c r="B18" s="274"/>
      <c r="C18" s="275">
        <v>1392</v>
      </c>
      <c r="D18" s="275"/>
      <c r="E18" s="156">
        <v>1142</v>
      </c>
      <c r="F18" s="156">
        <v>1203</v>
      </c>
      <c r="G18" s="156"/>
      <c r="H18" s="156">
        <v>1182</v>
      </c>
      <c r="I18" s="156">
        <v>1235</v>
      </c>
      <c r="J18" s="87"/>
      <c r="K18" s="87"/>
      <c r="L18" s="290"/>
    </row>
    <row r="19" spans="1:11" ht="12.75" customHeight="1">
      <c r="A19" s="144"/>
      <c r="B19" s="73"/>
      <c r="C19" s="73"/>
      <c r="D19" s="73"/>
      <c r="E19" s="86"/>
      <c r="F19" s="87"/>
      <c r="G19" s="87"/>
      <c r="H19" s="86"/>
      <c r="I19" s="73"/>
      <c r="J19" s="73"/>
      <c r="K19" s="73"/>
    </row>
    <row r="20" spans="2:11" ht="12.75" customHeight="1">
      <c r="B20" s="28"/>
      <c r="C20" s="28"/>
      <c r="D20" s="28"/>
      <c r="E20" s="86"/>
      <c r="F20" s="28"/>
      <c r="G20" s="28"/>
      <c r="H20" s="86"/>
      <c r="I20" s="28"/>
      <c r="J20" s="28"/>
      <c r="K20" s="27"/>
    </row>
    <row r="21" spans="2:8" s="7" customFormat="1" ht="12.75" customHeight="1">
      <c r="B21" s="86"/>
      <c r="C21" s="86"/>
      <c r="D21" s="86"/>
      <c r="E21" s="86"/>
      <c r="H21" s="28"/>
    </row>
    <row r="23" spans="5:15" ht="12.75" customHeight="1"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5:15" ht="12.75" customHeight="1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5:15" ht="12.75" customHeight="1">
      <c r="E25" s="7"/>
      <c r="F25" s="142"/>
      <c r="G25" s="56"/>
      <c r="H25" s="56"/>
      <c r="I25" s="56"/>
      <c r="J25" s="7"/>
      <c r="K25" s="7"/>
      <c r="L25" s="7"/>
      <c r="M25" s="7"/>
      <c r="N25" s="7"/>
      <c r="O25" s="7"/>
    </row>
    <row r="26" spans="5:15" ht="12.75" customHeight="1">
      <c r="E26" s="7"/>
      <c r="F26" s="7"/>
      <c r="G26" s="56"/>
      <c r="H26" s="56"/>
      <c r="I26" s="56"/>
      <c r="J26" s="7"/>
      <c r="K26" s="7"/>
      <c r="L26" s="7"/>
      <c r="M26" s="7"/>
      <c r="N26" s="7"/>
      <c r="O26" s="7"/>
    </row>
    <row r="27" spans="5:15" ht="12.75" customHeight="1">
      <c r="E27" s="7"/>
      <c r="F27" s="22"/>
      <c r="G27" s="22"/>
      <c r="H27" s="6"/>
      <c r="I27" s="6"/>
      <c r="J27" s="20"/>
      <c r="K27" s="6"/>
      <c r="L27" s="6"/>
      <c r="M27" s="20"/>
      <c r="N27" s="6"/>
      <c r="O27" s="7"/>
    </row>
    <row r="28" spans="5:15" ht="12.75" customHeight="1">
      <c r="E28" s="7"/>
      <c r="F28" s="7"/>
      <c r="G28" s="77"/>
      <c r="H28" s="4"/>
      <c r="I28" s="77"/>
      <c r="J28" s="4"/>
      <c r="K28" s="77"/>
      <c r="L28" s="170"/>
      <c r="M28" s="170"/>
      <c r="N28" s="170"/>
      <c r="O28" s="7"/>
    </row>
    <row r="29" spans="5:15" ht="12.75" customHeight="1">
      <c r="E29" s="7"/>
      <c r="F29" s="5"/>
      <c r="G29" s="77"/>
      <c r="H29" s="4"/>
      <c r="I29" s="77"/>
      <c r="J29" s="4"/>
      <c r="K29" s="77"/>
      <c r="L29" s="170"/>
      <c r="M29" s="77"/>
      <c r="N29" s="77"/>
      <c r="O29" s="7"/>
    </row>
    <row r="30" spans="5:15" ht="12.75" customHeight="1">
      <c r="E30" s="7"/>
      <c r="F30" s="189"/>
      <c r="G30" s="189"/>
      <c r="H30" s="4"/>
      <c r="I30" s="77"/>
      <c r="J30" s="4"/>
      <c r="K30" s="77"/>
      <c r="L30" s="189"/>
      <c r="M30" s="77"/>
      <c r="N30" s="77"/>
      <c r="O30" s="7"/>
    </row>
    <row r="31" spans="5:15" ht="12.75" customHeight="1">
      <c r="E31" s="7"/>
      <c r="F31" s="7"/>
      <c r="G31" s="77"/>
      <c r="H31" s="4"/>
      <c r="I31" s="77"/>
      <c r="J31" s="4"/>
      <c r="K31" s="77"/>
      <c r="L31" s="170"/>
      <c r="M31" s="77"/>
      <c r="N31" s="77"/>
      <c r="O31" s="7"/>
    </row>
    <row r="32" spans="5:15" ht="12.75" customHeight="1">
      <c r="E32" s="7"/>
      <c r="F32" s="7"/>
      <c r="G32" s="77"/>
      <c r="H32" s="4"/>
      <c r="I32" s="77"/>
      <c r="J32" s="4"/>
      <c r="K32" s="77"/>
      <c r="L32" s="170"/>
      <c r="M32" s="77"/>
      <c r="N32" s="77"/>
      <c r="O32" s="7"/>
    </row>
    <row r="33" spans="5:15" ht="12.75" customHeight="1">
      <c r="E33" s="7"/>
      <c r="F33" s="66"/>
      <c r="G33" s="225"/>
      <c r="H33" s="136"/>
      <c r="I33" s="136"/>
      <c r="J33" s="136"/>
      <c r="K33" s="136"/>
      <c r="L33" s="136"/>
      <c r="M33" s="77"/>
      <c r="N33" s="283"/>
      <c r="O33" s="7"/>
    </row>
    <row r="34" spans="5:15" ht="12.75" customHeight="1">
      <c r="E34" s="7"/>
      <c r="F34" s="7"/>
      <c r="G34" s="77"/>
      <c r="H34" s="4"/>
      <c r="I34" s="77"/>
      <c r="J34" s="4"/>
      <c r="K34" s="77"/>
      <c r="L34" s="170"/>
      <c r="M34" s="77"/>
      <c r="N34" s="77"/>
      <c r="O34" s="7"/>
    </row>
    <row r="35" spans="5:15" ht="12.75" customHeight="1">
      <c r="E35" s="7"/>
      <c r="F35" s="7"/>
      <c r="G35" s="77"/>
      <c r="H35" s="4"/>
      <c r="I35" s="77"/>
      <c r="J35" s="4"/>
      <c r="K35" s="77"/>
      <c r="L35" s="27"/>
      <c r="M35" s="77"/>
      <c r="N35" s="77"/>
      <c r="O35" s="7"/>
    </row>
    <row r="36" spans="5:15" ht="12.75" customHeight="1">
      <c r="E36" s="7"/>
      <c r="F36" s="169"/>
      <c r="G36" s="7"/>
      <c r="H36" s="7"/>
      <c r="I36" s="7"/>
      <c r="J36" s="7"/>
      <c r="K36" s="7"/>
      <c r="L36" s="7"/>
      <c r="M36" s="7"/>
      <c r="N36" s="7"/>
      <c r="O36" s="7"/>
    </row>
    <row r="37" spans="5:15" ht="12.75" customHeight="1"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5:15" ht="12.75" customHeight="1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5:15" ht="12.75" customHeight="1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5:15" ht="12.75" customHeight="1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</sheetData>
  <sheetProtection/>
  <printOptions/>
  <pageMargins left="0.7086614173228347" right="0.15748031496062992" top="0.984251968503937" bottom="0.5511811023622047" header="0.5118110236220472" footer="0.5118110236220472"/>
  <pageSetup fitToWidth="0" fitToHeight="1" horizontalDpi="600" verticalDpi="600" orientation="portrait" paperSize="9" r:id="rId3"/>
  <headerFooter alignWithMargins="0">
    <oddHeader>&amp;R&amp;"Arial,Fet"PERSONBILAR</oddHeader>
  </headerFooter>
  <legacyDrawing r:id="rId2"/>
  <oleObjects>
    <oleObject progId="Paint.Picture" shapeId="90360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70"/>
  <sheetViews>
    <sheetView showGridLines="0" workbookViewId="0" topLeftCell="A1">
      <selection activeCell="F10" sqref="F10:G10"/>
    </sheetView>
  </sheetViews>
  <sheetFormatPr defaultColWidth="9.140625" defaultRowHeight="12.75" customHeight="1"/>
  <cols>
    <col min="1" max="1" width="11.421875" style="36" customWidth="1"/>
    <col min="2" max="2" width="12.421875" style="2" customWidth="1"/>
    <col min="3" max="3" width="11.421875" style="2" customWidth="1"/>
    <col min="4" max="4" width="12.7109375" style="2" customWidth="1"/>
    <col min="5" max="10" width="10.7109375" style="2" customWidth="1"/>
    <col min="11" max="11" width="11.57421875" style="2" customWidth="1"/>
    <col min="12" max="12" width="9.57421875" style="2" bestFit="1" customWidth="1"/>
    <col min="13" max="14" width="9.28125" style="2" bestFit="1" customWidth="1"/>
    <col min="15" max="16384" width="9.140625" style="2" customWidth="1"/>
  </cols>
  <sheetData>
    <row r="1" s="144" customFormat="1" ht="12.75" customHeight="1">
      <c r="A1" s="152"/>
    </row>
    <row r="2" spans="1:7" ht="12.75" customHeight="1">
      <c r="A2" s="16" t="s">
        <v>171</v>
      </c>
      <c r="B2" s="15"/>
      <c r="C2" s="15"/>
      <c r="D2" s="15"/>
      <c r="E2" s="15"/>
      <c r="F2" s="15"/>
      <c r="G2" s="15"/>
    </row>
    <row r="3" spans="1:7" ht="12.75" customHeight="1">
      <c r="A3" s="19" t="s">
        <v>221</v>
      </c>
      <c r="B3" s="15"/>
      <c r="C3" s="15"/>
      <c r="D3" s="15"/>
      <c r="E3" s="15"/>
      <c r="F3" s="15"/>
      <c r="G3" s="15"/>
    </row>
    <row r="4" spans="1:7" ht="12.75" customHeight="1">
      <c r="A4" s="17" t="s">
        <v>139</v>
      </c>
      <c r="B4" s="15"/>
      <c r="C4" s="15"/>
      <c r="D4" s="15"/>
      <c r="E4" s="15"/>
      <c r="F4" s="15"/>
      <c r="G4" s="15"/>
    </row>
    <row r="5" spans="1:7" ht="12.75" customHeight="1">
      <c r="A5" s="17" t="s">
        <v>222</v>
      </c>
      <c r="B5" s="15"/>
      <c r="C5" s="15"/>
      <c r="D5" s="15"/>
      <c r="E5" s="15"/>
      <c r="F5" s="15"/>
      <c r="G5" s="15"/>
    </row>
    <row r="6" spans="1:10" ht="12.75" customHeight="1">
      <c r="A6" s="11"/>
      <c r="B6" s="54"/>
      <c r="C6" s="54"/>
      <c r="D6" s="54"/>
      <c r="E6" s="54"/>
      <c r="F6" s="54"/>
      <c r="G6" s="54"/>
      <c r="H6" s="11"/>
      <c r="I6" s="11"/>
      <c r="J6" s="11"/>
    </row>
    <row r="7" spans="2:10" ht="12.75" customHeight="1">
      <c r="B7" s="41" t="s">
        <v>81</v>
      </c>
      <c r="C7" s="41"/>
      <c r="D7" s="41"/>
      <c r="E7" s="5" t="s">
        <v>82</v>
      </c>
      <c r="F7" s="5"/>
      <c r="G7" s="5"/>
      <c r="H7" s="41" t="s">
        <v>20</v>
      </c>
      <c r="I7" s="41"/>
      <c r="J7" s="41"/>
    </row>
    <row r="8" spans="1:10" s="7" customFormat="1" ht="12.75" customHeight="1">
      <c r="A8" s="7" t="s">
        <v>28</v>
      </c>
      <c r="B8" s="41" t="s">
        <v>77</v>
      </c>
      <c r="C8" s="101"/>
      <c r="D8" s="101"/>
      <c r="E8" s="65"/>
      <c r="F8" s="65"/>
      <c r="G8" s="65"/>
      <c r="H8" s="65"/>
      <c r="I8" s="65"/>
      <c r="J8" s="65"/>
    </row>
    <row r="9" spans="1:10" ht="12.75" customHeight="1">
      <c r="A9" s="82" t="s">
        <v>30</v>
      </c>
      <c r="B9" s="9">
        <v>-3500</v>
      </c>
      <c r="C9" s="10" t="s">
        <v>35</v>
      </c>
      <c r="D9" s="10" t="s">
        <v>2</v>
      </c>
      <c r="E9" s="9">
        <v>-3500</v>
      </c>
      <c r="F9" s="10" t="s">
        <v>35</v>
      </c>
      <c r="G9" s="10" t="s">
        <v>2</v>
      </c>
      <c r="H9" s="9">
        <v>-3500</v>
      </c>
      <c r="I9" s="10" t="s">
        <v>35</v>
      </c>
      <c r="J9" s="10" t="s">
        <v>2</v>
      </c>
    </row>
    <row r="10" spans="1:11" ht="12.75" customHeight="1">
      <c r="A10" s="282">
        <v>1994</v>
      </c>
      <c r="B10" s="90">
        <v>29272246</v>
      </c>
      <c r="C10" s="90">
        <v>10426084.4</v>
      </c>
      <c r="D10" s="90">
        <v>39698330.4</v>
      </c>
      <c r="E10" s="139">
        <v>58937</v>
      </c>
      <c r="F10" s="139">
        <v>19890</v>
      </c>
      <c r="G10" s="139">
        <v>78827</v>
      </c>
      <c r="H10" s="139">
        <f>B10/E10</f>
        <v>496.6701053667475</v>
      </c>
      <c r="I10" s="139">
        <f>C10/F10</f>
        <v>524.1872498743087</v>
      </c>
      <c r="J10" s="139">
        <f>D10/G10</f>
        <v>503.6133609042587</v>
      </c>
      <c r="K10" s="120"/>
    </row>
    <row r="11" spans="1:14" ht="12.75" customHeight="1">
      <c r="A11" s="43">
        <v>1995</v>
      </c>
      <c r="B11" s="90">
        <v>4369878.4</v>
      </c>
      <c r="C11" s="90">
        <v>1200610.4</v>
      </c>
      <c r="D11" s="90">
        <v>5570488.8</v>
      </c>
      <c r="E11" s="139">
        <v>6089</v>
      </c>
      <c r="F11" s="139">
        <v>1037</v>
      </c>
      <c r="G11" s="139">
        <v>7126</v>
      </c>
      <c r="H11" s="139">
        <f aca="true" t="shared" si="0" ref="H11:H30">B11/E11</f>
        <v>717.6676629988505</v>
      </c>
      <c r="I11" s="139">
        <f aca="true" t="shared" si="1" ref="I11:I30">C11/F11</f>
        <v>1157.7728061716489</v>
      </c>
      <c r="J11" s="139">
        <f aca="true" t="shared" si="2" ref="J11:J30">D11/G11</f>
        <v>781.7132753297783</v>
      </c>
      <c r="K11" s="120"/>
      <c r="L11" s="120"/>
      <c r="M11" s="120"/>
      <c r="N11" s="28"/>
    </row>
    <row r="12" spans="1:14" ht="12.75" customHeight="1">
      <c r="A12" s="43">
        <v>1996</v>
      </c>
      <c r="B12" s="90">
        <v>6748345.3</v>
      </c>
      <c r="C12" s="90">
        <v>2376419.3</v>
      </c>
      <c r="D12" s="90">
        <v>9124764.6</v>
      </c>
      <c r="E12" s="139">
        <v>8525</v>
      </c>
      <c r="F12" s="139">
        <v>1711</v>
      </c>
      <c r="G12" s="139">
        <v>10236</v>
      </c>
      <c r="H12" s="139">
        <f t="shared" si="0"/>
        <v>791.5947565982405</v>
      </c>
      <c r="I12" s="139">
        <f t="shared" si="1"/>
        <v>1388.9066627703096</v>
      </c>
      <c r="J12" s="139">
        <f t="shared" si="2"/>
        <v>891.4385111371629</v>
      </c>
      <c r="K12" s="120"/>
      <c r="L12" s="120"/>
      <c r="M12" s="120"/>
      <c r="N12" s="28"/>
    </row>
    <row r="13" spans="1:14" ht="12.75" customHeight="1">
      <c r="A13" s="43">
        <v>1997</v>
      </c>
      <c r="B13" s="90">
        <v>11870514.7</v>
      </c>
      <c r="C13" s="90">
        <v>3092632.1</v>
      </c>
      <c r="D13" s="90">
        <v>14963146.8</v>
      </c>
      <c r="E13" s="139">
        <v>13124</v>
      </c>
      <c r="F13" s="139">
        <v>1989</v>
      </c>
      <c r="G13" s="139">
        <v>15113</v>
      </c>
      <c r="H13" s="139">
        <f t="shared" si="0"/>
        <v>904.4890810728435</v>
      </c>
      <c r="I13" s="139">
        <f t="shared" si="1"/>
        <v>1554.8678230266466</v>
      </c>
      <c r="J13" s="139">
        <f t="shared" si="2"/>
        <v>990.0844835572025</v>
      </c>
      <c r="K13" s="120"/>
      <c r="L13" s="120"/>
      <c r="M13" s="120"/>
      <c r="N13" s="28"/>
    </row>
    <row r="14" spans="1:14" ht="12.75" customHeight="1">
      <c r="A14" s="43">
        <v>1998</v>
      </c>
      <c r="B14" s="90">
        <v>21099990.6</v>
      </c>
      <c r="C14" s="90">
        <v>4431634.8</v>
      </c>
      <c r="D14" s="90">
        <v>25531625.4</v>
      </c>
      <c r="E14" s="139">
        <v>20782</v>
      </c>
      <c r="F14" s="139">
        <v>2371</v>
      </c>
      <c r="G14" s="139">
        <v>23153</v>
      </c>
      <c r="H14" s="139">
        <f t="shared" si="0"/>
        <v>1015.3012510826678</v>
      </c>
      <c r="I14" s="139">
        <f t="shared" si="1"/>
        <v>1869.09945170814</v>
      </c>
      <c r="J14" s="139">
        <f t="shared" si="2"/>
        <v>1102.7350840063923</v>
      </c>
      <c r="K14" s="120"/>
      <c r="L14" s="120"/>
      <c r="M14" s="120"/>
      <c r="N14" s="28"/>
    </row>
    <row r="15" spans="1:14" ht="12.75" customHeight="1">
      <c r="A15" s="43">
        <v>1999</v>
      </c>
      <c r="B15" s="90">
        <v>23873293.9</v>
      </c>
      <c r="C15" s="90">
        <v>7326516.1</v>
      </c>
      <c r="D15" s="90">
        <v>31199810</v>
      </c>
      <c r="E15" s="139">
        <v>22476</v>
      </c>
      <c r="F15" s="139">
        <v>3342</v>
      </c>
      <c r="G15" s="139">
        <v>25818</v>
      </c>
      <c r="H15" s="139">
        <f t="shared" si="0"/>
        <v>1062.1682639259654</v>
      </c>
      <c r="I15" s="139">
        <f t="shared" si="1"/>
        <v>2192.2549670855774</v>
      </c>
      <c r="J15" s="139">
        <f t="shared" si="2"/>
        <v>1208.4518552947557</v>
      </c>
      <c r="K15" s="120"/>
      <c r="L15" s="120"/>
      <c r="M15" s="120"/>
      <c r="N15" s="28"/>
    </row>
    <row r="16" spans="1:14" ht="12.75" customHeight="1">
      <c r="A16" s="43">
        <v>2000</v>
      </c>
      <c r="B16" s="90">
        <v>26751138.1</v>
      </c>
      <c r="C16" s="90">
        <v>9906710.8</v>
      </c>
      <c r="D16" s="90">
        <v>36657848.9</v>
      </c>
      <c r="E16" s="139">
        <v>23939</v>
      </c>
      <c r="F16" s="139">
        <v>3916</v>
      </c>
      <c r="G16" s="139">
        <v>27855</v>
      </c>
      <c r="H16" s="139">
        <f t="shared" si="0"/>
        <v>1117.4709929403903</v>
      </c>
      <c r="I16" s="139">
        <f t="shared" si="1"/>
        <v>2529.803575076609</v>
      </c>
      <c r="J16" s="139">
        <f t="shared" si="2"/>
        <v>1316.024013642075</v>
      </c>
      <c r="K16" s="120"/>
      <c r="L16" s="120"/>
      <c r="M16" s="120"/>
      <c r="N16" s="28"/>
    </row>
    <row r="17" spans="1:14" ht="12.75" customHeight="1">
      <c r="A17" s="43">
        <v>2001</v>
      </c>
      <c r="B17" s="90">
        <v>33975175.8</v>
      </c>
      <c r="C17" s="90">
        <v>10643919.9</v>
      </c>
      <c r="D17" s="90">
        <v>44619095.7</v>
      </c>
      <c r="E17" s="139">
        <v>28582</v>
      </c>
      <c r="F17" s="139">
        <v>3813</v>
      </c>
      <c r="G17" s="139">
        <v>32395</v>
      </c>
      <c r="H17" s="139">
        <f t="shared" si="0"/>
        <v>1188.691337205234</v>
      </c>
      <c r="I17" s="139">
        <f t="shared" si="1"/>
        <v>2791.4817466561763</v>
      </c>
      <c r="J17" s="139">
        <f t="shared" si="2"/>
        <v>1377.3451365951537</v>
      </c>
      <c r="K17" s="120"/>
      <c r="L17" s="120"/>
      <c r="M17" s="120"/>
      <c r="N17" s="28"/>
    </row>
    <row r="18" spans="1:14" ht="12.75" customHeight="1">
      <c r="A18" s="43">
        <v>2002</v>
      </c>
      <c r="B18" s="90">
        <v>32375073</v>
      </c>
      <c r="C18" s="90">
        <v>11737533.3</v>
      </c>
      <c r="D18" s="90">
        <v>44112606.3</v>
      </c>
      <c r="E18" s="139">
        <v>24968</v>
      </c>
      <c r="F18" s="139">
        <v>3717</v>
      </c>
      <c r="G18" s="139">
        <v>28685</v>
      </c>
      <c r="H18" s="139">
        <f t="shared" si="0"/>
        <v>1296.6626481896828</v>
      </c>
      <c r="I18" s="139">
        <f t="shared" si="1"/>
        <v>3157.797497982244</v>
      </c>
      <c r="J18" s="139">
        <f t="shared" si="2"/>
        <v>1537.8283527976293</v>
      </c>
      <c r="K18" s="120"/>
      <c r="L18" s="120"/>
      <c r="M18" s="120"/>
      <c r="N18" s="28"/>
    </row>
    <row r="19" spans="1:14" ht="12.75" customHeight="1">
      <c r="A19" s="43">
        <v>2003</v>
      </c>
      <c r="B19" s="90">
        <v>33695557.6</v>
      </c>
      <c r="C19" s="90">
        <v>15890919.4</v>
      </c>
      <c r="D19" s="90">
        <v>49586477</v>
      </c>
      <c r="E19" s="139">
        <v>23823</v>
      </c>
      <c r="F19" s="139">
        <v>4195</v>
      </c>
      <c r="G19" s="139">
        <v>28018</v>
      </c>
      <c r="H19" s="139">
        <f t="shared" si="0"/>
        <v>1414.4128615203795</v>
      </c>
      <c r="I19" s="139">
        <f t="shared" si="1"/>
        <v>3788.0618355184743</v>
      </c>
      <c r="J19" s="139">
        <f t="shared" si="2"/>
        <v>1769.8078735098866</v>
      </c>
      <c r="K19" s="120"/>
      <c r="L19" s="120"/>
      <c r="M19" s="120"/>
      <c r="N19" s="28"/>
    </row>
    <row r="20" spans="1:14" ht="12.75" customHeight="1">
      <c r="A20" s="43">
        <v>2004</v>
      </c>
      <c r="B20" s="90">
        <v>59135329.7</v>
      </c>
      <c r="C20" s="90">
        <v>19623217.2</v>
      </c>
      <c r="D20" s="90">
        <v>78758546.9</v>
      </c>
      <c r="E20" s="139">
        <v>38865</v>
      </c>
      <c r="F20" s="139">
        <v>4356</v>
      </c>
      <c r="G20" s="139">
        <v>43221</v>
      </c>
      <c r="H20" s="139">
        <f t="shared" si="0"/>
        <v>1521.5574347098932</v>
      </c>
      <c r="I20" s="139">
        <f t="shared" si="1"/>
        <v>4504.870798898071</v>
      </c>
      <c r="J20" s="139">
        <f t="shared" si="2"/>
        <v>1822.2287059531247</v>
      </c>
      <c r="K20" s="120"/>
      <c r="L20" s="120"/>
      <c r="M20" s="120"/>
      <c r="N20" s="28"/>
    </row>
    <row r="21" spans="1:14" ht="12.75" customHeight="1">
      <c r="A21" s="43">
        <v>2005</v>
      </c>
      <c r="B21" s="90">
        <v>33809108</v>
      </c>
      <c r="C21" s="90">
        <v>28912110.9</v>
      </c>
      <c r="D21" s="90">
        <v>62721218.9</v>
      </c>
      <c r="E21" s="139">
        <v>20962</v>
      </c>
      <c r="F21" s="139">
        <v>5366</v>
      </c>
      <c r="G21" s="139">
        <v>26328</v>
      </c>
      <c r="H21" s="139">
        <f t="shared" si="0"/>
        <v>1612.8760614445187</v>
      </c>
      <c r="I21" s="139">
        <f t="shared" si="1"/>
        <v>5388.019176295192</v>
      </c>
      <c r="J21" s="139">
        <f t="shared" si="2"/>
        <v>2382.3009305682162</v>
      </c>
      <c r="K21" s="120"/>
      <c r="L21" s="120"/>
      <c r="M21" s="120"/>
      <c r="N21" s="28"/>
    </row>
    <row r="22" spans="1:14" ht="12.75" customHeight="1">
      <c r="A22" s="43">
        <v>2006</v>
      </c>
      <c r="B22" s="90">
        <v>62782756.6</v>
      </c>
      <c r="C22" s="90">
        <v>37013994.7</v>
      </c>
      <c r="D22" s="90">
        <v>99796751.3</v>
      </c>
      <c r="E22" s="139">
        <v>35685</v>
      </c>
      <c r="F22" s="139">
        <v>6169</v>
      </c>
      <c r="G22" s="139">
        <v>41854</v>
      </c>
      <c r="H22" s="139">
        <f t="shared" si="0"/>
        <v>1759.3598598851058</v>
      </c>
      <c r="I22" s="139">
        <f t="shared" si="1"/>
        <v>5999.999140865619</v>
      </c>
      <c r="J22" s="139">
        <f t="shared" si="2"/>
        <v>2384.4017608830695</v>
      </c>
      <c r="K22" s="120"/>
      <c r="L22" s="120"/>
      <c r="M22" s="120"/>
      <c r="N22" s="28"/>
    </row>
    <row r="23" spans="1:14" ht="12.75" customHeight="1">
      <c r="A23" s="43">
        <v>2007</v>
      </c>
      <c r="B23" s="90">
        <v>81999896.5</v>
      </c>
      <c r="C23" s="90">
        <v>45943017</v>
      </c>
      <c r="D23" s="90">
        <v>127942913.5</v>
      </c>
      <c r="E23" s="139">
        <v>42617</v>
      </c>
      <c r="F23" s="139">
        <v>6915</v>
      </c>
      <c r="G23" s="139">
        <v>49532</v>
      </c>
      <c r="H23" s="139">
        <f t="shared" si="0"/>
        <v>1924.1123612642841</v>
      </c>
      <c r="I23" s="139">
        <f t="shared" si="1"/>
        <v>6643.964859002169</v>
      </c>
      <c r="J23" s="139">
        <f t="shared" si="2"/>
        <v>2583.035482112574</v>
      </c>
      <c r="K23" s="120"/>
      <c r="L23" s="120"/>
      <c r="M23" s="120"/>
      <c r="N23" s="28"/>
    </row>
    <row r="24" spans="1:14" ht="12.75" customHeight="1">
      <c r="A24" s="43">
        <v>2008</v>
      </c>
      <c r="B24" s="90">
        <v>90062788.9</v>
      </c>
      <c r="C24" s="90">
        <v>54312304</v>
      </c>
      <c r="D24" s="90">
        <v>144375092.9</v>
      </c>
      <c r="E24" s="139">
        <v>44724</v>
      </c>
      <c r="F24" s="139">
        <v>7362</v>
      </c>
      <c r="G24" s="139">
        <v>52086</v>
      </c>
      <c r="H24" s="139">
        <f t="shared" si="0"/>
        <v>2013.7462861103659</v>
      </c>
      <c r="I24" s="139">
        <f t="shared" si="1"/>
        <v>7377.384406411301</v>
      </c>
      <c r="J24" s="139">
        <f t="shared" si="2"/>
        <v>2771.85986445494</v>
      </c>
      <c r="K24" s="120"/>
      <c r="L24" s="120"/>
      <c r="M24" s="120"/>
      <c r="N24" s="28"/>
    </row>
    <row r="25" spans="1:14" ht="12.75" customHeight="1">
      <c r="A25" s="43">
        <v>2009</v>
      </c>
      <c r="B25" s="90">
        <v>46477674.3</v>
      </c>
      <c r="C25" s="90">
        <v>40423708.4</v>
      </c>
      <c r="D25" s="90">
        <v>86901382.7</v>
      </c>
      <c r="E25" s="139">
        <v>21986</v>
      </c>
      <c r="F25" s="139">
        <v>5307</v>
      </c>
      <c r="G25" s="139">
        <v>27293</v>
      </c>
      <c r="H25" s="139">
        <f t="shared" si="0"/>
        <v>2113.9668106977165</v>
      </c>
      <c r="I25" s="139">
        <f t="shared" si="1"/>
        <v>7617.0545317505175</v>
      </c>
      <c r="J25" s="139">
        <f t="shared" si="2"/>
        <v>3184.0172461803395</v>
      </c>
      <c r="K25" s="120"/>
      <c r="L25" s="120"/>
      <c r="M25" s="120"/>
      <c r="N25" s="28"/>
    </row>
    <row r="26" spans="1:14" ht="12.75" customHeight="1">
      <c r="A26" s="43">
        <v>2010</v>
      </c>
      <c r="B26" s="90">
        <v>85979795.3</v>
      </c>
      <c r="C26" s="90">
        <v>32634784.2</v>
      </c>
      <c r="D26" s="90">
        <v>118614579.5</v>
      </c>
      <c r="E26" s="139">
        <v>43568</v>
      </c>
      <c r="F26" s="139">
        <v>4073</v>
      </c>
      <c r="G26" s="139">
        <v>47641</v>
      </c>
      <c r="H26" s="139">
        <f t="shared" si="0"/>
        <v>1973.4620661953727</v>
      </c>
      <c r="I26" s="139">
        <f t="shared" si="1"/>
        <v>8012.46849987724</v>
      </c>
      <c r="J26" s="139">
        <f t="shared" si="2"/>
        <v>2489.7583908818033</v>
      </c>
      <c r="K26" s="120"/>
      <c r="L26" s="120"/>
      <c r="M26" s="120"/>
      <c r="N26" s="28"/>
    </row>
    <row r="27" spans="1:14" ht="12.75" customHeight="1">
      <c r="A27" s="43">
        <v>2011</v>
      </c>
      <c r="B27" s="90">
        <v>96157056.9</v>
      </c>
      <c r="C27" s="90">
        <v>48807420.9</v>
      </c>
      <c r="D27" s="90">
        <v>144964477.8</v>
      </c>
      <c r="E27" s="139">
        <v>51796</v>
      </c>
      <c r="F27" s="139">
        <v>5845</v>
      </c>
      <c r="G27" s="139">
        <v>57641</v>
      </c>
      <c r="H27" s="139">
        <f t="shared" si="0"/>
        <v>1856.457195536335</v>
      </c>
      <c r="I27" s="139">
        <f t="shared" si="1"/>
        <v>8350.285868263472</v>
      </c>
      <c r="J27" s="139">
        <f t="shared" si="2"/>
        <v>2514.9542478444164</v>
      </c>
      <c r="K27" s="120"/>
      <c r="L27" s="120"/>
      <c r="M27" s="120"/>
      <c r="N27" s="28"/>
    </row>
    <row r="28" spans="1:14" ht="12.75" customHeight="1">
      <c r="A28" s="43">
        <v>2012</v>
      </c>
      <c r="B28" s="90">
        <v>27226269.4</v>
      </c>
      <c r="C28" s="90">
        <v>26096518.3</v>
      </c>
      <c r="D28" s="90">
        <v>53322787.7</v>
      </c>
      <c r="E28" s="139">
        <v>29009</v>
      </c>
      <c r="F28" s="139">
        <v>5443</v>
      </c>
      <c r="G28" s="139">
        <v>34452</v>
      </c>
      <c r="H28" s="139">
        <f t="shared" si="0"/>
        <v>938.5456030886966</v>
      </c>
      <c r="I28" s="139">
        <f t="shared" si="1"/>
        <v>4794.510067977219</v>
      </c>
      <c r="J28" s="139">
        <f t="shared" si="2"/>
        <v>1547.7414286543599</v>
      </c>
      <c r="K28" s="120"/>
      <c r="L28" s="120"/>
      <c r="M28" s="120"/>
      <c r="N28" s="28"/>
    </row>
    <row r="29" spans="1:13" ht="12.75" customHeight="1">
      <c r="A29" s="36">
        <v>2013</v>
      </c>
      <c r="B29" s="90">
        <v>386562.3</v>
      </c>
      <c r="C29" s="90">
        <v>613957.6</v>
      </c>
      <c r="D29" s="90">
        <v>1000519.9</v>
      </c>
      <c r="E29" s="139">
        <v>1491</v>
      </c>
      <c r="F29" s="139">
        <v>844</v>
      </c>
      <c r="G29" s="139">
        <v>2335</v>
      </c>
      <c r="H29" s="139">
        <f t="shared" si="0"/>
        <v>259.26378269617703</v>
      </c>
      <c r="I29" s="139">
        <f t="shared" si="1"/>
        <v>727.4379146919431</v>
      </c>
      <c r="J29" s="139">
        <f t="shared" si="2"/>
        <v>428.48817987152034</v>
      </c>
      <c r="K29" s="120"/>
      <c r="L29" s="120"/>
      <c r="M29" s="120"/>
    </row>
    <row r="30" spans="1:14" ht="12.75" customHeight="1">
      <c r="A30" s="59" t="s">
        <v>14</v>
      </c>
      <c r="B30" s="140">
        <f aca="true" t="shared" si="3" ref="B30:G30">SUM(B10:B29)</f>
        <v>808048451.2999998</v>
      </c>
      <c r="C30" s="140">
        <f t="shared" si="3"/>
        <v>411414013.7</v>
      </c>
      <c r="D30" s="140">
        <f t="shared" si="3"/>
        <v>1219462465.0000002</v>
      </c>
      <c r="E30" s="140">
        <f t="shared" si="3"/>
        <v>561948</v>
      </c>
      <c r="F30" s="140">
        <f t="shared" si="3"/>
        <v>97661</v>
      </c>
      <c r="G30" s="140">
        <f t="shared" si="3"/>
        <v>659609</v>
      </c>
      <c r="H30" s="140">
        <f t="shared" si="0"/>
        <v>1437.9416801910495</v>
      </c>
      <c r="I30" s="140">
        <f t="shared" si="1"/>
        <v>4212.67459579566</v>
      </c>
      <c r="J30" s="140">
        <f t="shared" si="2"/>
        <v>1848.7656551077991</v>
      </c>
      <c r="K30" s="120"/>
      <c r="L30" s="120"/>
      <c r="M30" s="120"/>
      <c r="N30" s="28"/>
    </row>
    <row r="31" spans="1:18" s="76" customFormat="1" ht="12.75" customHeight="1">
      <c r="A31" s="2" t="s">
        <v>79</v>
      </c>
      <c r="B31" s="2"/>
      <c r="C31" s="2"/>
      <c r="D31" s="2"/>
      <c r="E31" s="2"/>
      <c r="F31" s="2"/>
      <c r="G31" s="2"/>
      <c r="H31" s="2"/>
      <c r="I31" s="7"/>
      <c r="J31" s="7"/>
      <c r="L31" s="2"/>
      <c r="M31" s="2"/>
      <c r="N31" s="2"/>
      <c r="O31" s="2"/>
      <c r="P31" s="2"/>
      <c r="Q31" s="2"/>
      <c r="R31" s="2"/>
    </row>
    <row r="32" spans="1:10" ht="12.75" customHeight="1">
      <c r="A32" s="25"/>
      <c r="I32" s="7"/>
      <c r="J32" s="7"/>
    </row>
    <row r="33" spans="5:10" ht="12.75" customHeight="1">
      <c r="E33" s="37"/>
      <c r="F33" s="37"/>
      <c r="G33" s="37"/>
      <c r="I33" s="7"/>
      <c r="J33" s="7"/>
    </row>
    <row r="34" spans="9:18" ht="12.75" customHeight="1">
      <c r="I34" s="7"/>
      <c r="J34" s="7"/>
      <c r="L34" s="15"/>
      <c r="M34" s="15"/>
      <c r="N34" s="15"/>
      <c r="O34" s="15"/>
      <c r="P34" s="15"/>
      <c r="Q34" s="15"/>
      <c r="R34" s="15"/>
    </row>
    <row r="61" spans="1:18" ht="12.75" customHeight="1">
      <c r="A61" s="5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="7" customFormat="1" ht="12.75" customHeight="1">
      <c r="A62" s="5"/>
    </row>
    <row r="63" s="7" customFormat="1" ht="12.75" customHeight="1">
      <c r="A63" s="5"/>
    </row>
    <row r="64" s="7" customFormat="1" ht="12.75" customHeight="1">
      <c r="A64" s="5"/>
    </row>
    <row r="65" s="7" customFormat="1" ht="12.75" customHeight="1">
      <c r="A65" s="5"/>
    </row>
    <row r="66" s="7" customFormat="1" ht="12.75" customHeight="1">
      <c r="A66" s="5"/>
    </row>
    <row r="67" s="7" customFormat="1" ht="12.75" customHeight="1">
      <c r="A67" s="5"/>
    </row>
    <row r="68" s="7" customFormat="1" ht="12.75" customHeight="1">
      <c r="A68" s="5"/>
    </row>
    <row r="69" s="7" customFormat="1" ht="12.75" customHeight="1">
      <c r="A69" s="5"/>
    </row>
    <row r="70" s="7" customFormat="1" ht="12.75" customHeight="1">
      <c r="A70" s="5"/>
    </row>
    <row r="71" s="7" customFormat="1" ht="12.75" customHeight="1">
      <c r="A71" s="5"/>
    </row>
    <row r="72" s="7" customFormat="1" ht="12.75" customHeight="1">
      <c r="A72" s="5"/>
    </row>
    <row r="73" s="7" customFormat="1" ht="12.75" customHeight="1">
      <c r="A73" s="5"/>
    </row>
    <row r="74" s="7" customFormat="1" ht="12.75" customHeight="1">
      <c r="A74" s="5"/>
    </row>
    <row r="75" s="7" customFormat="1" ht="12.75" customHeight="1">
      <c r="A75" s="5"/>
    </row>
    <row r="76" s="7" customFormat="1" ht="12.75" customHeight="1">
      <c r="A76" s="5"/>
    </row>
    <row r="77" s="7" customFormat="1" ht="12.75" customHeight="1">
      <c r="A77" s="5"/>
    </row>
    <row r="78" s="7" customFormat="1" ht="12.75" customHeight="1">
      <c r="A78" s="5"/>
    </row>
    <row r="79" s="7" customFormat="1" ht="12.75" customHeight="1">
      <c r="A79" s="5"/>
    </row>
    <row r="80" spans="1:12" s="7" customFormat="1" ht="12.75" customHeight="1">
      <c r="A80" s="5"/>
      <c r="L80" s="2"/>
    </row>
    <row r="81" spans="1:18" s="7" customFormat="1" ht="12.75" customHeight="1">
      <c r="A81" s="36"/>
      <c r="B81" s="2"/>
      <c r="C81" s="2"/>
      <c r="D81" s="2"/>
      <c r="E81" s="2"/>
      <c r="F81" s="2"/>
      <c r="G81" s="2"/>
      <c r="H81" s="2"/>
      <c r="K81" s="2"/>
      <c r="L81" s="2"/>
      <c r="M81" s="2"/>
      <c r="N81" s="2"/>
      <c r="O81" s="2"/>
      <c r="P81" s="2"/>
      <c r="Q81" s="2"/>
      <c r="R81" s="2"/>
    </row>
    <row r="82" spans="9:10" ht="12.75" customHeight="1">
      <c r="I82" s="7"/>
      <c r="J82" s="7"/>
    </row>
    <row r="83" spans="9:10" ht="12.75" customHeight="1">
      <c r="I83" s="7"/>
      <c r="J83" s="7"/>
    </row>
    <row r="84" spans="9:10" ht="12.75" customHeight="1">
      <c r="I84" s="7"/>
      <c r="J84" s="7"/>
    </row>
    <row r="85" spans="9:10" ht="12.75" customHeight="1">
      <c r="I85" s="7"/>
      <c r="J85" s="7"/>
    </row>
    <row r="86" spans="9:10" ht="12.75" customHeight="1">
      <c r="I86" s="7"/>
      <c r="J86" s="7"/>
    </row>
    <row r="87" spans="9:10" ht="12.75" customHeight="1">
      <c r="I87" s="7"/>
      <c r="J87" s="7"/>
    </row>
    <row r="88" spans="9:10" ht="12.75" customHeight="1">
      <c r="I88" s="7"/>
      <c r="J88" s="7"/>
    </row>
    <row r="89" spans="9:10" ht="12.75" customHeight="1">
      <c r="I89" s="7"/>
      <c r="J89" s="7"/>
    </row>
    <row r="90" spans="9:10" ht="12.75" customHeight="1">
      <c r="I90" s="7"/>
      <c r="J90" s="7"/>
    </row>
    <row r="91" spans="9:10" ht="12.75" customHeight="1">
      <c r="I91" s="7"/>
      <c r="J91" s="7"/>
    </row>
    <row r="92" spans="9:10" ht="12.75" customHeight="1">
      <c r="I92" s="7"/>
      <c r="J92" s="7"/>
    </row>
    <row r="93" spans="9:10" ht="12.75" customHeight="1">
      <c r="I93" s="7"/>
      <c r="J93" s="7"/>
    </row>
    <row r="94" spans="9:10" ht="12.75" customHeight="1">
      <c r="I94" s="7"/>
      <c r="J94" s="7"/>
    </row>
    <row r="95" spans="9:10" ht="12.75" customHeight="1">
      <c r="I95" s="7"/>
      <c r="J95" s="7"/>
    </row>
    <row r="96" spans="9:10" ht="12.75" customHeight="1">
      <c r="I96" s="7"/>
      <c r="J96" s="7"/>
    </row>
    <row r="97" spans="9:10" ht="12.75" customHeight="1">
      <c r="I97" s="7"/>
      <c r="J97" s="7"/>
    </row>
    <row r="98" spans="9:10" ht="12.75" customHeight="1">
      <c r="I98" s="7"/>
      <c r="J98" s="7"/>
    </row>
    <row r="99" spans="9:10" ht="12.75" customHeight="1">
      <c r="I99" s="7"/>
      <c r="J99" s="7"/>
    </row>
    <row r="100" spans="9:10" ht="12.75" customHeight="1">
      <c r="I100" s="7"/>
      <c r="J100" s="7"/>
    </row>
    <row r="101" spans="9:10" ht="12.75" customHeight="1">
      <c r="I101" s="7"/>
      <c r="J101" s="7"/>
    </row>
    <row r="102" spans="9:10" ht="12.75" customHeight="1">
      <c r="I102" s="7"/>
      <c r="J102" s="7"/>
    </row>
    <row r="103" spans="9:10" ht="12.75" customHeight="1">
      <c r="I103" s="7"/>
      <c r="J103" s="7"/>
    </row>
    <row r="104" spans="9:10" ht="12.75" customHeight="1">
      <c r="I104" s="7"/>
      <c r="J104" s="7"/>
    </row>
    <row r="105" spans="9:10" ht="12.75" customHeight="1">
      <c r="I105" s="7"/>
      <c r="J105" s="7"/>
    </row>
    <row r="106" spans="9:10" ht="12.75" customHeight="1">
      <c r="I106" s="7"/>
      <c r="J106" s="7"/>
    </row>
    <row r="107" spans="9:10" ht="12.75" customHeight="1">
      <c r="I107" s="7"/>
      <c r="J107" s="7"/>
    </row>
    <row r="108" spans="9:10" ht="12.75" customHeight="1">
      <c r="I108" s="7"/>
      <c r="J108" s="7"/>
    </row>
    <row r="109" spans="9:10" ht="12.75" customHeight="1">
      <c r="I109" s="7"/>
      <c r="J109" s="7"/>
    </row>
    <row r="110" spans="9:10" ht="12.75" customHeight="1">
      <c r="I110" s="7"/>
      <c r="J110" s="7"/>
    </row>
    <row r="111" spans="9:10" ht="12.75" customHeight="1">
      <c r="I111" s="7"/>
      <c r="J111" s="7"/>
    </row>
    <row r="112" spans="9:10" ht="12.75" customHeight="1">
      <c r="I112" s="7"/>
      <c r="J112" s="7"/>
    </row>
    <row r="113" spans="9:10" ht="12.75" customHeight="1">
      <c r="I113" s="7"/>
      <c r="J113" s="7"/>
    </row>
    <row r="114" spans="9:10" ht="12.75" customHeight="1">
      <c r="I114" s="7"/>
      <c r="J114" s="7"/>
    </row>
    <row r="115" spans="9:10" ht="12.75" customHeight="1">
      <c r="I115" s="7"/>
      <c r="J115" s="7"/>
    </row>
    <row r="116" spans="9:10" ht="12.75" customHeight="1">
      <c r="I116" s="7"/>
      <c r="J116" s="7"/>
    </row>
    <row r="117" spans="9:10" ht="12.75" customHeight="1">
      <c r="I117" s="7"/>
      <c r="J117" s="7"/>
    </row>
    <row r="118" spans="9:10" ht="12.75" customHeight="1">
      <c r="I118" s="7"/>
      <c r="J118" s="7"/>
    </row>
    <row r="119" spans="9:10" ht="12.75" customHeight="1">
      <c r="I119" s="7"/>
      <c r="J119" s="7"/>
    </row>
    <row r="120" spans="9:10" ht="12.75" customHeight="1">
      <c r="I120" s="7"/>
      <c r="J120" s="7"/>
    </row>
    <row r="121" spans="9:10" ht="12.75" customHeight="1">
      <c r="I121" s="7"/>
      <c r="J121" s="7"/>
    </row>
    <row r="122" spans="9:10" ht="12.75" customHeight="1">
      <c r="I122" s="7"/>
      <c r="J122" s="7"/>
    </row>
    <row r="123" spans="9:10" ht="12.75" customHeight="1">
      <c r="I123" s="7"/>
      <c r="J123" s="7"/>
    </row>
    <row r="124" spans="9:10" ht="12.75" customHeight="1">
      <c r="I124" s="7"/>
      <c r="J124" s="7"/>
    </row>
    <row r="125" spans="9:10" ht="12.75" customHeight="1">
      <c r="I125" s="7"/>
      <c r="J125" s="7"/>
    </row>
    <row r="126" spans="9:10" ht="12.75" customHeight="1">
      <c r="I126" s="7"/>
      <c r="J126" s="7"/>
    </row>
    <row r="127" spans="9:10" ht="12.75" customHeight="1">
      <c r="I127" s="7"/>
      <c r="J127" s="7"/>
    </row>
    <row r="128" spans="9:10" ht="12.75" customHeight="1">
      <c r="I128" s="7"/>
      <c r="J128" s="7"/>
    </row>
    <row r="129" spans="9:10" ht="12.75" customHeight="1">
      <c r="I129" s="7"/>
      <c r="J129" s="7"/>
    </row>
    <row r="130" spans="9:10" ht="12.75" customHeight="1">
      <c r="I130" s="7"/>
      <c r="J130" s="7"/>
    </row>
    <row r="131" spans="9:10" ht="12.75" customHeight="1">
      <c r="I131" s="7"/>
      <c r="J131" s="7"/>
    </row>
    <row r="132" spans="9:10" ht="12.75" customHeight="1">
      <c r="I132" s="7"/>
      <c r="J132" s="7"/>
    </row>
    <row r="133" spans="9:10" ht="12.75" customHeight="1">
      <c r="I133" s="7"/>
      <c r="J133" s="7"/>
    </row>
    <row r="134" spans="9:10" ht="12.75" customHeight="1">
      <c r="I134" s="7"/>
      <c r="J134" s="7"/>
    </row>
    <row r="135" spans="9:10" ht="12.75" customHeight="1">
      <c r="I135" s="7"/>
      <c r="J135" s="7"/>
    </row>
    <row r="136" spans="9:10" ht="12.75" customHeight="1">
      <c r="I136" s="7"/>
      <c r="J136" s="7"/>
    </row>
    <row r="137" spans="9:10" ht="12.75" customHeight="1">
      <c r="I137" s="7"/>
      <c r="J137" s="7"/>
    </row>
    <row r="138" spans="9:10" ht="12.75" customHeight="1">
      <c r="I138" s="7"/>
      <c r="J138" s="7"/>
    </row>
    <row r="139" spans="9:10" ht="12.75" customHeight="1">
      <c r="I139" s="7"/>
      <c r="J139" s="7"/>
    </row>
    <row r="140" spans="9:10" ht="12.75" customHeight="1">
      <c r="I140" s="7"/>
      <c r="J140" s="7"/>
    </row>
    <row r="141" spans="9:10" ht="12.75" customHeight="1">
      <c r="I141" s="7"/>
      <c r="J141" s="7"/>
    </row>
    <row r="142" spans="9:10" ht="12.75" customHeight="1">
      <c r="I142" s="7"/>
      <c r="J142" s="7"/>
    </row>
    <row r="143" spans="9:10" ht="12.75" customHeight="1">
      <c r="I143" s="7"/>
      <c r="J143" s="7"/>
    </row>
    <row r="144" spans="9:10" ht="12.75" customHeight="1">
      <c r="I144" s="7"/>
      <c r="J144" s="7"/>
    </row>
    <row r="145" spans="9:10" ht="12.75" customHeight="1">
      <c r="I145" s="7"/>
      <c r="J145" s="7"/>
    </row>
    <row r="146" spans="9:10" ht="12.75" customHeight="1">
      <c r="I146" s="7"/>
      <c r="J146" s="7"/>
    </row>
    <row r="147" spans="9:10" ht="12.75" customHeight="1">
      <c r="I147" s="7"/>
      <c r="J147" s="7"/>
    </row>
    <row r="148" spans="9:10" ht="12.75" customHeight="1">
      <c r="I148" s="7"/>
      <c r="J148" s="7"/>
    </row>
    <row r="149" spans="9:10" ht="12.75" customHeight="1">
      <c r="I149" s="7"/>
      <c r="J149" s="7"/>
    </row>
    <row r="150" spans="9:10" ht="12.75" customHeight="1">
      <c r="I150" s="7"/>
      <c r="J150" s="7"/>
    </row>
    <row r="151" spans="9:10" ht="12.75" customHeight="1">
      <c r="I151" s="7"/>
      <c r="J151" s="7"/>
    </row>
    <row r="152" spans="9:10" ht="12.75" customHeight="1">
      <c r="I152" s="7"/>
      <c r="J152" s="7"/>
    </row>
    <row r="153" spans="9:10" ht="12.75" customHeight="1">
      <c r="I153" s="7"/>
      <c r="J153" s="7"/>
    </row>
    <row r="154" spans="9:10" ht="12.75" customHeight="1">
      <c r="I154" s="7"/>
      <c r="J154" s="7"/>
    </row>
    <row r="155" spans="9:10" ht="12.75" customHeight="1">
      <c r="I155" s="7"/>
      <c r="J155" s="7"/>
    </row>
    <row r="156" spans="9:10" ht="12.75" customHeight="1">
      <c r="I156" s="7"/>
      <c r="J156" s="7"/>
    </row>
    <row r="157" spans="9:10" ht="12.75" customHeight="1">
      <c r="I157" s="7"/>
      <c r="J157" s="7"/>
    </row>
    <row r="158" spans="9:10" ht="12.75" customHeight="1">
      <c r="I158" s="7"/>
      <c r="J158" s="7"/>
    </row>
    <row r="159" spans="9:10" ht="12.75" customHeight="1">
      <c r="I159" s="7"/>
      <c r="J159" s="7"/>
    </row>
    <row r="160" spans="9:10" ht="12.75" customHeight="1">
      <c r="I160" s="7"/>
      <c r="J160" s="7"/>
    </row>
    <row r="161" spans="9:10" ht="12.75" customHeight="1">
      <c r="I161" s="7"/>
      <c r="J161" s="7"/>
    </row>
    <row r="162" spans="9:10" ht="12.75" customHeight="1">
      <c r="I162" s="7"/>
      <c r="J162" s="7"/>
    </row>
    <row r="163" spans="9:10" ht="12.75" customHeight="1">
      <c r="I163" s="7"/>
      <c r="J163" s="7"/>
    </row>
    <row r="164" spans="9:10" ht="12.75" customHeight="1">
      <c r="I164" s="7"/>
      <c r="J164" s="7"/>
    </row>
    <row r="165" spans="9:10" ht="12.75" customHeight="1">
      <c r="I165" s="7"/>
      <c r="J165" s="7"/>
    </row>
    <row r="166" spans="9:10" ht="12.75" customHeight="1">
      <c r="I166" s="7"/>
      <c r="J166" s="7"/>
    </row>
    <row r="167" spans="9:10" ht="12.75" customHeight="1">
      <c r="I167" s="7"/>
      <c r="J167" s="7"/>
    </row>
    <row r="168" spans="9:10" ht="12.75" customHeight="1">
      <c r="I168" s="7"/>
      <c r="J168" s="7"/>
    </row>
    <row r="169" spans="9:10" ht="12.75" customHeight="1">
      <c r="I169" s="7"/>
      <c r="J169" s="7"/>
    </row>
    <row r="170" ht="12.75" customHeight="1">
      <c r="I170" s="7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85" r:id="rId3"/>
  <headerFooter alignWithMargins="0">
    <oddHeader>&amp;R&amp;"Arial,Fet"LASTBILAR</oddHeader>
  </headerFooter>
  <legacyDrawing r:id="rId2"/>
  <oleObjects>
    <oleObject progId="Paint.Picture" shapeId="90359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60"/>
  <sheetViews>
    <sheetView showGridLines="0" workbookViewId="0" topLeftCell="A1">
      <selection activeCell="F10" sqref="F10:G10"/>
    </sheetView>
  </sheetViews>
  <sheetFormatPr defaultColWidth="9.140625" defaultRowHeight="12.75" customHeight="1"/>
  <cols>
    <col min="1" max="1" width="14.57421875" style="15" customWidth="1"/>
    <col min="2" max="2" width="18.28125" style="15" customWidth="1"/>
    <col min="3" max="3" width="17.7109375" style="15" customWidth="1"/>
    <col min="4" max="4" width="21.8515625" style="15" customWidth="1"/>
    <col min="5" max="5" width="20.57421875" style="15" customWidth="1"/>
    <col min="6" max="6" width="9.28125" style="15" bestFit="1" customWidth="1"/>
    <col min="7" max="7" width="10.00390625" style="15" bestFit="1" customWidth="1"/>
    <col min="8" max="8" width="9.28125" style="15" bestFit="1" customWidth="1"/>
    <col min="9" max="16384" width="9.140625" style="15" customWidth="1"/>
  </cols>
  <sheetData>
    <row r="1" ht="12.75" customHeight="1">
      <c r="E1" s="62"/>
    </row>
    <row r="2" ht="12.75" customHeight="1">
      <c r="A2" s="16" t="s">
        <v>80</v>
      </c>
    </row>
    <row r="3" ht="12.75" customHeight="1">
      <c r="A3" s="19" t="s">
        <v>223</v>
      </c>
    </row>
    <row r="4" ht="12.75" customHeight="1">
      <c r="A4" s="17" t="s">
        <v>224</v>
      </c>
    </row>
    <row r="5" spans="1:18" ht="12.75" customHeight="1">
      <c r="A5" s="54"/>
      <c r="B5" s="54"/>
      <c r="C5" s="54"/>
      <c r="D5" s="54"/>
      <c r="L5" s="2"/>
      <c r="M5" s="2"/>
      <c r="N5" s="2"/>
      <c r="O5" s="2"/>
      <c r="P5" s="2"/>
      <c r="Q5" s="2"/>
      <c r="R5" s="2"/>
    </row>
    <row r="6" spans="1:18" s="2" customFormat="1" ht="12.75" customHeight="1">
      <c r="A6" s="32" t="s">
        <v>61</v>
      </c>
      <c r="B6" s="39" t="s">
        <v>81</v>
      </c>
      <c r="C6" s="39" t="s">
        <v>82</v>
      </c>
      <c r="D6" s="39" t="s">
        <v>20</v>
      </c>
      <c r="L6" s="15"/>
      <c r="M6" s="15"/>
      <c r="N6" s="15"/>
      <c r="O6" s="15"/>
      <c r="P6" s="15"/>
      <c r="Q6" s="15"/>
      <c r="R6" s="15"/>
    </row>
    <row r="7" spans="1:7" ht="12.75" customHeight="1">
      <c r="A7" s="57" t="s">
        <v>83</v>
      </c>
      <c r="B7" s="89">
        <v>25608999.6</v>
      </c>
      <c r="C7" s="150">
        <v>27702</v>
      </c>
      <c r="D7" s="139">
        <f>B7/C7</f>
        <v>924.4458739441196</v>
      </c>
      <c r="E7" s="77"/>
      <c r="F7" s="77"/>
      <c r="G7" s="106"/>
    </row>
    <row r="8" spans="1:7" ht="12.75" customHeight="1">
      <c r="A8" s="58" t="s">
        <v>62</v>
      </c>
      <c r="B8" s="90">
        <v>121235472.8</v>
      </c>
      <c r="C8" s="139">
        <v>95532</v>
      </c>
      <c r="D8" s="139">
        <f aca="true" t="shared" si="0" ref="D8:D24">B8/C8</f>
        <v>1269.0561570991918</v>
      </c>
      <c r="E8" s="77"/>
      <c r="F8" s="77"/>
      <c r="G8" s="106"/>
    </row>
    <row r="9" spans="1:7" ht="12.75" customHeight="1">
      <c r="A9" s="58" t="s">
        <v>63</v>
      </c>
      <c r="B9" s="90">
        <v>200863372.5</v>
      </c>
      <c r="C9" s="139">
        <v>131199</v>
      </c>
      <c r="D9" s="139">
        <f t="shared" si="0"/>
        <v>1530.9824960556102</v>
      </c>
      <c r="E9" s="77"/>
      <c r="F9" s="77"/>
      <c r="G9" s="106"/>
    </row>
    <row r="10" spans="1:7" ht="12.75" customHeight="1">
      <c r="A10" s="58" t="s">
        <v>64</v>
      </c>
      <c r="B10" s="90">
        <v>296935586.7</v>
      </c>
      <c r="C10" s="139">
        <v>187416</v>
      </c>
      <c r="D10" s="139">
        <f t="shared" si="0"/>
        <v>1584.3662584838007</v>
      </c>
      <c r="E10" s="77"/>
      <c r="F10" s="77"/>
      <c r="G10" s="106"/>
    </row>
    <row r="11" spans="1:7" ht="12.75" customHeight="1">
      <c r="A11" s="58" t="s">
        <v>65</v>
      </c>
      <c r="B11" s="90">
        <v>163404650.6</v>
      </c>
      <c r="C11" s="139">
        <v>120098</v>
      </c>
      <c r="D11" s="139">
        <f t="shared" si="0"/>
        <v>1360.5942696797615</v>
      </c>
      <c r="E11" s="77"/>
      <c r="F11" s="77"/>
      <c r="G11" s="106"/>
    </row>
    <row r="12" spans="1:7" ht="12.75" customHeight="1">
      <c r="A12" s="58" t="s">
        <v>66</v>
      </c>
      <c r="B12" s="90">
        <v>8172664.5</v>
      </c>
      <c r="C12" s="139">
        <v>7687</v>
      </c>
      <c r="D12" s="139">
        <f t="shared" si="0"/>
        <v>1063.179979185638</v>
      </c>
      <c r="E12" s="77"/>
      <c r="F12" s="77"/>
      <c r="G12" s="106"/>
    </row>
    <row r="13" spans="1:7" ht="12.75" customHeight="1">
      <c r="A13" s="58" t="s">
        <v>67</v>
      </c>
      <c r="B13" s="90">
        <v>7030418.4</v>
      </c>
      <c r="C13" s="139">
        <v>5890</v>
      </c>
      <c r="D13" s="139">
        <f t="shared" si="0"/>
        <v>1193.6194227504245</v>
      </c>
      <c r="E13" s="77"/>
      <c r="F13" s="77"/>
      <c r="G13" s="106"/>
    </row>
    <row r="14" spans="1:7" ht="12.75" customHeight="1">
      <c r="A14" s="58" t="s">
        <v>68</v>
      </c>
      <c r="B14" s="90">
        <v>12278671.3</v>
      </c>
      <c r="C14" s="139">
        <v>7020</v>
      </c>
      <c r="D14" s="139">
        <f t="shared" si="0"/>
        <v>1749.0984757834758</v>
      </c>
      <c r="E14" s="77"/>
      <c r="F14" s="77"/>
      <c r="G14" s="106"/>
    </row>
    <row r="15" spans="1:7" ht="12.75" customHeight="1">
      <c r="A15" s="58" t="s">
        <v>69</v>
      </c>
      <c r="B15" s="90">
        <v>10142280.2</v>
      </c>
      <c r="C15" s="139">
        <v>6655</v>
      </c>
      <c r="D15" s="139">
        <f t="shared" si="0"/>
        <v>1524.0090458302027</v>
      </c>
      <c r="E15" s="77"/>
      <c r="F15" s="77"/>
      <c r="G15" s="106"/>
    </row>
    <row r="16" spans="1:7" ht="12.75" customHeight="1">
      <c r="A16" s="58" t="s">
        <v>70</v>
      </c>
      <c r="B16" s="90">
        <v>52283945.3</v>
      </c>
      <c r="C16" s="139">
        <v>15171</v>
      </c>
      <c r="D16" s="139">
        <f t="shared" si="0"/>
        <v>3446.3084371498253</v>
      </c>
      <c r="E16" s="77"/>
      <c r="F16" s="77"/>
      <c r="G16" s="106"/>
    </row>
    <row r="17" spans="1:7" ht="12.75" customHeight="1">
      <c r="A17" s="58" t="s">
        <v>71</v>
      </c>
      <c r="B17" s="90">
        <v>5936700.4</v>
      </c>
      <c r="C17" s="139">
        <v>2658</v>
      </c>
      <c r="D17" s="139">
        <f t="shared" si="0"/>
        <v>2233.5215951843493</v>
      </c>
      <c r="E17" s="77"/>
      <c r="F17" s="77"/>
      <c r="G17" s="106"/>
    </row>
    <row r="18" spans="1:7" ht="12.75" customHeight="1">
      <c r="A18" s="58" t="s">
        <v>72</v>
      </c>
      <c r="B18" s="90">
        <v>1091547.7</v>
      </c>
      <c r="C18" s="139">
        <v>927</v>
      </c>
      <c r="D18" s="139">
        <f t="shared" si="0"/>
        <v>1177.505609492988</v>
      </c>
      <c r="E18" s="77"/>
      <c r="F18" s="77"/>
      <c r="G18" s="106"/>
    </row>
    <row r="19" spans="1:7" ht="12.75" customHeight="1">
      <c r="A19" s="58" t="s">
        <v>73</v>
      </c>
      <c r="B19" s="90">
        <v>36820849.5</v>
      </c>
      <c r="C19" s="139">
        <v>9380</v>
      </c>
      <c r="D19" s="139">
        <f t="shared" si="0"/>
        <v>3925.4636993603413</v>
      </c>
      <c r="E19" s="77"/>
      <c r="F19" s="77"/>
      <c r="G19" s="106"/>
    </row>
    <row r="20" spans="1:7" ht="12.75" customHeight="1">
      <c r="A20" s="58" t="s">
        <v>74</v>
      </c>
      <c r="B20" s="90">
        <v>195964582.5</v>
      </c>
      <c r="C20" s="139">
        <v>27700</v>
      </c>
      <c r="D20" s="139">
        <f t="shared" si="0"/>
        <v>7074.533664259928</v>
      </c>
      <c r="E20" s="77"/>
      <c r="F20" s="77"/>
      <c r="G20" s="106"/>
    </row>
    <row r="21" spans="1:7" ht="12.75" customHeight="1">
      <c r="A21" s="58" t="s">
        <v>75</v>
      </c>
      <c r="B21" s="90">
        <v>49912089.4</v>
      </c>
      <c r="C21" s="139">
        <v>7645</v>
      </c>
      <c r="D21" s="139">
        <f t="shared" si="0"/>
        <v>6528.723270111183</v>
      </c>
      <c r="E21" s="77"/>
      <c r="F21" s="77"/>
      <c r="G21" s="106"/>
    </row>
    <row r="22" spans="1:18" ht="12.75" customHeight="1">
      <c r="A22" s="58" t="s">
        <v>76</v>
      </c>
      <c r="B22" s="90">
        <v>31780264.5</v>
      </c>
      <c r="C22" s="139">
        <v>6928</v>
      </c>
      <c r="D22" s="139">
        <f t="shared" si="0"/>
        <v>4587.220626443418</v>
      </c>
      <c r="E22" s="77"/>
      <c r="F22" s="77"/>
      <c r="G22" s="106"/>
      <c r="L22" s="107"/>
      <c r="M22" s="73"/>
      <c r="N22" s="104"/>
      <c r="O22" s="7"/>
      <c r="P22" s="7"/>
      <c r="Q22" s="7"/>
      <c r="R22" s="7"/>
    </row>
    <row r="23" spans="1:18" ht="12.75" customHeight="1">
      <c r="A23" s="277" t="s">
        <v>9</v>
      </c>
      <c r="B23" s="284">
        <v>369.1</v>
      </c>
      <c r="C23" s="276">
        <v>1</v>
      </c>
      <c r="D23" s="139">
        <f t="shared" si="0"/>
        <v>369.1</v>
      </c>
      <c r="E23" s="77"/>
      <c r="F23" s="77"/>
      <c r="G23" s="106"/>
      <c r="L23" s="107"/>
      <c r="M23" s="73"/>
      <c r="N23" s="104"/>
      <c r="O23" s="7"/>
      <c r="P23" s="7"/>
      <c r="Q23" s="7"/>
      <c r="R23" s="7"/>
    </row>
    <row r="24" spans="1:18" s="7" customFormat="1" ht="12.75" customHeight="1">
      <c r="A24" s="59" t="s">
        <v>14</v>
      </c>
      <c r="B24" s="91">
        <f>SUM(B7:B23)</f>
        <v>1219462465</v>
      </c>
      <c r="C24" s="91">
        <f>SUM(C7:C23)</f>
        <v>659609</v>
      </c>
      <c r="D24" s="91">
        <f t="shared" si="0"/>
        <v>1848.7656551077987</v>
      </c>
      <c r="E24" s="77"/>
      <c r="F24" s="107"/>
      <c r="G24" s="107"/>
      <c r="H24" s="107"/>
      <c r="I24" s="107"/>
      <c r="J24" s="15"/>
      <c r="K24" s="15"/>
      <c r="L24" s="15"/>
      <c r="M24" s="15"/>
      <c r="N24" s="15"/>
      <c r="O24" s="15"/>
      <c r="P24" s="15"/>
      <c r="Q24" s="15"/>
      <c r="R24" s="15"/>
    </row>
    <row r="25" spans="1:4" ht="12.75" customHeight="1">
      <c r="A25" s="2" t="s">
        <v>266</v>
      </c>
      <c r="B25" s="108"/>
      <c r="C25" s="108"/>
      <c r="D25" s="108"/>
    </row>
    <row r="27" spans="2:18" ht="12.75" customHeight="1">
      <c r="B27" s="108"/>
      <c r="C27" s="108"/>
      <c r="D27" s="108"/>
      <c r="J27" s="7"/>
      <c r="K27" s="2"/>
      <c r="L27" s="7"/>
      <c r="M27" s="2"/>
      <c r="N27" s="2"/>
      <c r="O27" s="2"/>
      <c r="P27" s="2"/>
      <c r="Q27" s="2"/>
      <c r="R27" s="2"/>
    </row>
    <row r="28" spans="2:18" ht="12.75" customHeight="1">
      <c r="B28" s="108"/>
      <c r="C28" s="108"/>
      <c r="D28" s="108"/>
      <c r="J28" s="7"/>
      <c r="K28" s="2"/>
      <c r="L28" s="7"/>
      <c r="M28" s="2"/>
      <c r="N28" s="2"/>
      <c r="O28" s="2"/>
      <c r="P28" s="2"/>
      <c r="Q28" s="2"/>
      <c r="R28" s="2"/>
    </row>
    <row r="29" spans="1:7" s="2" customFormat="1" ht="12.75" customHeight="1">
      <c r="A29" s="16" t="s">
        <v>84</v>
      </c>
      <c r="C29" s="15"/>
      <c r="E29" s="56"/>
      <c r="F29" s="7"/>
      <c r="G29" s="7"/>
    </row>
    <row r="30" spans="1:7" s="2" customFormat="1" ht="12.75" customHeight="1">
      <c r="A30" s="19" t="s">
        <v>225</v>
      </c>
      <c r="E30" s="7"/>
      <c r="F30" s="7"/>
      <c r="G30" s="7"/>
    </row>
    <row r="31" spans="1:7" s="2" customFormat="1" ht="12.75" customHeight="1">
      <c r="A31" s="17" t="s">
        <v>226</v>
      </c>
      <c r="E31" s="7"/>
      <c r="F31" s="7"/>
      <c r="G31" s="7"/>
    </row>
    <row r="32" spans="1:7" s="2" customFormat="1" ht="12.75" customHeight="1">
      <c r="A32" s="11"/>
      <c r="B32" s="11"/>
      <c r="C32" s="11"/>
      <c r="D32" s="11"/>
      <c r="E32" s="7"/>
      <c r="F32" s="7"/>
      <c r="G32" s="7"/>
    </row>
    <row r="33" spans="1:7" s="2" customFormat="1" ht="12.75" customHeight="1">
      <c r="A33" s="32" t="s">
        <v>85</v>
      </c>
      <c r="B33" s="39" t="s">
        <v>18</v>
      </c>
      <c r="C33" s="39" t="s">
        <v>82</v>
      </c>
      <c r="D33" s="39" t="s">
        <v>20</v>
      </c>
      <c r="E33" s="7"/>
      <c r="F33" s="7"/>
      <c r="G33" s="7"/>
    </row>
    <row r="34" spans="1:8" s="2" customFormat="1" ht="12.75" customHeight="1">
      <c r="A34" s="67" t="s">
        <v>86</v>
      </c>
      <c r="B34" s="90">
        <v>112541494.4</v>
      </c>
      <c r="C34" s="139">
        <v>101097</v>
      </c>
      <c r="D34" s="139">
        <f>B34/C34</f>
        <v>1113.2031059279702</v>
      </c>
      <c r="E34" s="73"/>
      <c r="F34" s="73"/>
      <c r="G34" s="73"/>
      <c r="H34" s="28"/>
    </row>
    <row r="35" spans="1:8" s="2" customFormat="1" ht="12.75" customHeight="1">
      <c r="A35" s="43" t="s">
        <v>40</v>
      </c>
      <c r="B35" s="90">
        <v>567150166</v>
      </c>
      <c r="C35" s="139">
        <v>377334</v>
      </c>
      <c r="D35" s="139">
        <f aca="true" t="shared" si="1" ref="D35:D57">B35/C35</f>
        <v>1503.045487552142</v>
      </c>
      <c r="E35" s="73"/>
      <c r="F35" s="73"/>
      <c r="G35" s="73"/>
      <c r="H35" s="28"/>
    </row>
    <row r="36" spans="1:8" s="2" customFormat="1" ht="12.75" customHeight="1">
      <c r="A36" s="43" t="s">
        <v>41</v>
      </c>
      <c r="B36" s="90">
        <v>126603005.8</v>
      </c>
      <c r="C36" s="139">
        <v>84821</v>
      </c>
      <c r="D36" s="139">
        <f t="shared" si="1"/>
        <v>1492.590346730173</v>
      </c>
      <c r="E36" s="73"/>
      <c r="F36" s="73"/>
      <c r="G36" s="73"/>
      <c r="H36" s="28"/>
    </row>
    <row r="37" spans="1:8" s="2" customFormat="1" ht="12.75" customHeight="1">
      <c r="A37" s="43" t="s">
        <v>42</v>
      </c>
      <c r="B37" s="90">
        <v>9862844.3</v>
      </c>
      <c r="C37" s="139">
        <v>6897</v>
      </c>
      <c r="D37" s="139">
        <f t="shared" si="1"/>
        <v>1430.0194722343049</v>
      </c>
      <c r="E37" s="73"/>
      <c r="F37" s="73"/>
      <c r="G37" s="73"/>
      <c r="H37" s="28"/>
    </row>
    <row r="38" spans="1:8" s="2" customFormat="1" ht="12.75" customHeight="1">
      <c r="A38" s="43" t="s">
        <v>43</v>
      </c>
      <c r="B38" s="90">
        <v>2963542.6</v>
      </c>
      <c r="C38" s="139">
        <v>2340</v>
      </c>
      <c r="D38" s="139">
        <f t="shared" si="1"/>
        <v>1266.4711965811966</v>
      </c>
      <c r="E38" s="73"/>
      <c r="F38" s="73"/>
      <c r="G38" s="73"/>
      <c r="H38" s="28"/>
    </row>
    <row r="39" spans="1:8" s="2" customFormat="1" ht="12.75" customHeight="1">
      <c r="A39" s="43" t="s">
        <v>44</v>
      </c>
      <c r="B39" s="90">
        <v>2614200.2</v>
      </c>
      <c r="C39" s="139">
        <v>2086</v>
      </c>
      <c r="D39" s="139">
        <f t="shared" si="1"/>
        <v>1253.2119846596358</v>
      </c>
      <c r="E39" s="73"/>
      <c r="F39" s="73"/>
      <c r="G39" s="73"/>
      <c r="H39" s="28"/>
    </row>
    <row r="40" spans="1:8" s="2" customFormat="1" ht="12.75" customHeight="1">
      <c r="A40" s="43" t="s">
        <v>45</v>
      </c>
      <c r="B40" s="90">
        <v>2281894.3</v>
      </c>
      <c r="C40" s="139">
        <v>1793</v>
      </c>
      <c r="D40" s="139">
        <f t="shared" si="1"/>
        <v>1272.6683212493028</v>
      </c>
      <c r="E40" s="73"/>
      <c r="F40" s="73"/>
      <c r="G40" s="73"/>
      <c r="H40" s="28"/>
    </row>
    <row r="41" spans="1:8" s="2" customFormat="1" ht="12.75" customHeight="1">
      <c r="A41" s="43" t="s">
        <v>46</v>
      </c>
      <c r="B41" s="90">
        <v>2288757.4</v>
      </c>
      <c r="C41" s="139">
        <v>1474</v>
      </c>
      <c r="D41" s="139">
        <f t="shared" si="1"/>
        <v>1552.752645861601</v>
      </c>
      <c r="E41" s="109"/>
      <c r="F41" s="73"/>
      <c r="G41" s="73"/>
      <c r="H41" s="28"/>
    </row>
    <row r="42" spans="1:8" s="2" customFormat="1" ht="12.75" customHeight="1">
      <c r="A42" s="43" t="s">
        <v>47</v>
      </c>
      <c r="B42" s="90">
        <v>8369472.8</v>
      </c>
      <c r="C42" s="139">
        <v>4668</v>
      </c>
      <c r="D42" s="139">
        <f t="shared" si="1"/>
        <v>1792.9461868037704</v>
      </c>
      <c r="E42" s="73"/>
      <c r="F42" s="73"/>
      <c r="G42" s="73"/>
      <c r="H42" s="28"/>
    </row>
    <row r="43" spans="1:8" s="2" customFormat="1" ht="12.75" customHeight="1">
      <c r="A43" s="43" t="s">
        <v>48</v>
      </c>
      <c r="B43" s="90">
        <v>4982521.6</v>
      </c>
      <c r="C43" s="139">
        <v>3422</v>
      </c>
      <c r="D43" s="139">
        <f t="shared" si="1"/>
        <v>1456.02618351841</v>
      </c>
      <c r="E43" s="73"/>
      <c r="F43" s="73"/>
      <c r="G43" s="73"/>
      <c r="H43" s="28"/>
    </row>
    <row r="44" spans="1:8" s="2" customFormat="1" ht="12.75" customHeight="1">
      <c r="A44" s="43" t="s">
        <v>49</v>
      </c>
      <c r="B44" s="90">
        <v>5853474.5</v>
      </c>
      <c r="C44" s="139">
        <v>3389</v>
      </c>
      <c r="D44" s="139">
        <f t="shared" si="1"/>
        <v>1727.198141044556</v>
      </c>
      <c r="E44" s="73"/>
      <c r="F44" s="73"/>
      <c r="G44" s="73"/>
      <c r="H44" s="28"/>
    </row>
    <row r="45" spans="1:8" s="2" customFormat="1" ht="12.75" customHeight="1">
      <c r="A45" s="43" t="s">
        <v>50</v>
      </c>
      <c r="B45" s="90">
        <v>9534559.6</v>
      </c>
      <c r="C45" s="139">
        <v>4706</v>
      </c>
      <c r="D45" s="139">
        <f t="shared" si="1"/>
        <v>2026.0432639184019</v>
      </c>
      <c r="E45" s="73"/>
      <c r="F45" s="73"/>
      <c r="G45" s="73"/>
      <c r="H45" s="28"/>
    </row>
    <row r="46" spans="1:8" s="2" customFormat="1" ht="12.75" customHeight="1">
      <c r="A46" s="43" t="s">
        <v>51</v>
      </c>
      <c r="B46" s="90">
        <v>11870425.6</v>
      </c>
      <c r="C46" s="139">
        <v>4710</v>
      </c>
      <c r="D46" s="139">
        <f t="shared" si="1"/>
        <v>2520.260212314225</v>
      </c>
      <c r="E46" s="73"/>
      <c r="F46" s="73"/>
      <c r="G46" s="73"/>
      <c r="H46" s="28"/>
    </row>
    <row r="47" spans="1:8" s="2" customFormat="1" ht="12.75" customHeight="1">
      <c r="A47" s="43" t="s">
        <v>52</v>
      </c>
      <c r="B47" s="90">
        <v>14601062.3</v>
      </c>
      <c r="C47" s="139">
        <v>4510</v>
      </c>
      <c r="D47" s="139">
        <f t="shared" si="1"/>
        <v>3237.486097560976</v>
      </c>
      <c r="E47" s="109"/>
      <c r="F47" s="73"/>
      <c r="G47" s="73"/>
      <c r="H47" s="28"/>
    </row>
    <row r="48" spans="1:8" s="2" customFormat="1" ht="12.75" customHeight="1">
      <c r="A48" s="43" t="s">
        <v>53</v>
      </c>
      <c r="B48" s="90">
        <v>15495302.7</v>
      </c>
      <c r="C48" s="139">
        <v>3547</v>
      </c>
      <c r="D48" s="139">
        <f t="shared" si="1"/>
        <v>4368.565745700592</v>
      </c>
      <c r="E48" s="109"/>
      <c r="F48" s="73"/>
      <c r="G48" s="73"/>
      <c r="H48" s="28"/>
    </row>
    <row r="49" spans="1:8" s="2" customFormat="1" ht="12.75" customHeight="1">
      <c r="A49" s="43" t="s">
        <v>54</v>
      </c>
      <c r="B49" s="90">
        <v>15713259.5</v>
      </c>
      <c r="C49" s="139">
        <v>3446</v>
      </c>
      <c r="D49" s="139">
        <f t="shared" si="1"/>
        <v>4559.854759141033</v>
      </c>
      <c r="E49" s="109"/>
      <c r="F49" s="73"/>
      <c r="G49" s="73"/>
      <c r="H49" s="28"/>
    </row>
    <row r="50" spans="1:8" s="2" customFormat="1" ht="12.75" customHeight="1">
      <c r="A50" s="43" t="s">
        <v>55</v>
      </c>
      <c r="B50" s="90">
        <v>28295782.9</v>
      </c>
      <c r="C50" s="139">
        <v>5151</v>
      </c>
      <c r="D50" s="139">
        <f t="shared" si="1"/>
        <v>5493.2601242477185</v>
      </c>
      <c r="E50" s="73"/>
      <c r="F50" s="73"/>
      <c r="G50" s="73"/>
      <c r="H50" s="28"/>
    </row>
    <row r="51" spans="1:8" s="2" customFormat="1" ht="12.75" customHeight="1">
      <c r="A51" s="43" t="s">
        <v>56</v>
      </c>
      <c r="B51" s="90">
        <v>63599269</v>
      </c>
      <c r="C51" s="139">
        <v>9539</v>
      </c>
      <c r="D51" s="139">
        <f t="shared" si="1"/>
        <v>6667.288919173918</v>
      </c>
      <c r="E51" s="73"/>
      <c r="F51" s="73"/>
      <c r="G51" s="73"/>
      <c r="H51" s="28"/>
    </row>
    <row r="52" spans="1:8" s="2" customFormat="1" ht="12.75" customHeight="1">
      <c r="A52" s="43" t="s">
        <v>57</v>
      </c>
      <c r="B52" s="90">
        <v>57475205.8</v>
      </c>
      <c r="C52" s="139">
        <v>9656</v>
      </c>
      <c r="D52" s="139">
        <f t="shared" si="1"/>
        <v>5952.278976801988</v>
      </c>
      <c r="E52" s="73"/>
      <c r="F52" s="73"/>
      <c r="G52" s="73"/>
      <c r="H52" s="28"/>
    </row>
    <row r="53" spans="1:8" s="2" customFormat="1" ht="12.75" customHeight="1">
      <c r="A53" s="43" t="s">
        <v>58</v>
      </c>
      <c r="B53" s="90">
        <v>29351928.2</v>
      </c>
      <c r="C53" s="139">
        <v>5522</v>
      </c>
      <c r="D53" s="139">
        <f t="shared" si="1"/>
        <v>5315.452408547628</v>
      </c>
      <c r="E53" s="109"/>
      <c r="F53" s="73"/>
      <c r="G53" s="73"/>
      <c r="H53" s="28"/>
    </row>
    <row r="54" spans="1:8" s="2" customFormat="1" ht="12.75" customHeight="1">
      <c r="A54" s="43" t="s">
        <v>59</v>
      </c>
      <c r="B54" s="90">
        <v>41553989.8</v>
      </c>
      <c r="C54" s="139">
        <v>6415</v>
      </c>
      <c r="D54" s="139">
        <f t="shared" si="1"/>
        <v>6477.628963367108</v>
      </c>
      <c r="E54" s="109"/>
      <c r="F54" s="73"/>
      <c r="G54" s="73"/>
      <c r="H54" s="28"/>
    </row>
    <row r="55" spans="1:8" s="2" customFormat="1" ht="12.75" customHeight="1">
      <c r="A55" s="43" t="s">
        <v>60</v>
      </c>
      <c r="B55" s="90">
        <v>86369679</v>
      </c>
      <c r="C55" s="139">
        <v>12972</v>
      </c>
      <c r="D55" s="139">
        <f t="shared" si="1"/>
        <v>6658.162118408881</v>
      </c>
      <c r="E55" s="109"/>
      <c r="F55" s="73"/>
      <c r="G55" s="73"/>
      <c r="H55" s="28"/>
    </row>
    <row r="56" spans="1:8" s="2" customFormat="1" ht="12.75" customHeight="1">
      <c r="A56" s="43" t="s">
        <v>9</v>
      </c>
      <c r="B56" s="73">
        <v>90626.7</v>
      </c>
      <c r="C56" s="160">
        <v>114</v>
      </c>
      <c r="D56" s="139">
        <f t="shared" si="1"/>
        <v>794.9710526315789</v>
      </c>
      <c r="E56" s="109"/>
      <c r="F56" s="73"/>
      <c r="G56" s="73"/>
      <c r="H56" s="28"/>
    </row>
    <row r="57" spans="1:7" s="76" customFormat="1" ht="12.75" customHeight="1">
      <c r="A57" s="59" t="s">
        <v>14</v>
      </c>
      <c r="B57" s="91">
        <f>SUM(B34:B56)</f>
        <v>1219462464.9999998</v>
      </c>
      <c r="C57" s="91">
        <f>SUM(C34:C56)</f>
        <v>659609</v>
      </c>
      <c r="D57" s="91">
        <f t="shared" si="1"/>
        <v>1848.7656551077982</v>
      </c>
      <c r="E57" s="105"/>
      <c r="F57" s="105"/>
      <c r="G57" s="73"/>
    </row>
    <row r="58" spans="1:7" s="2" customFormat="1" ht="12.75" customHeight="1">
      <c r="A58" s="2" t="s">
        <v>266</v>
      </c>
      <c r="E58" s="7"/>
      <c r="F58" s="7"/>
      <c r="G58" s="7"/>
    </row>
    <row r="59" spans="1:7" s="2" customFormat="1" ht="12.75" customHeight="1">
      <c r="A59" s="25"/>
      <c r="C59" s="37"/>
      <c r="E59" s="7"/>
      <c r="F59" s="7"/>
      <c r="G59" s="7"/>
    </row>
    <row r="60" spans="5:7" s="2" customFormat="1" ht="12.75" customHeight="1">
      <c r="E60" s="7"/>
      <c r="F60" s="7"/>
      <c r="G60" s="7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98" r:id="rId4"/>
  <headerFooter alignWithMargins="0">
    <oddHeader>&amp;R&amp;"Arial,Fet"LASTBILAR</oddHeader>
  </headerFooter>
  <legacyDrawing r:id="rId3"/>
  <oleObjects>
    <oleObject progId="Paint.Picture" shapeId="903593" r:id="rId1"/>
    <oleObject progId="Paint.Picture" shapeId="1978977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Q59"/>
  <sheetViews>
    <sheetView showGridLines="0" workbookViewId="0" topLeftCell="A1">
      <selection activeCell="F10" sqref="F10:G10"/>
    </sheetView>
  </sheetViews>
  <sheetFormatPr defaultColWidth="9.140625" defaultRowHeight="12.75" customHeight="1"/>
  <cols>
    <col min="1" max="1" width="27.421875" style="15" customWidth="1"/>
    <col min="2" max="2" width="18.28125" style="15" customWidth="1"/>
    <col min="3" max="3" width="17.7109375" style="15" customWidth="1"/>
    <col min="4" max="4" width="21.8515625" style="15" customWidth="1"/>
    <col min="5" max="5" width="20.57421875" style="15" customWidth="1"/>
    <col min="6" max="7" width="10.8515625" style="15" bestFit="1" customWidth="1"/>
    <col min="8" max="8" width="9.8515625" style="15" bestFit="1" customWidth="1"/>
    <col min="9" max="9" width="9.140625" style="15" customWidth="1"/>
    <col min="10" max="10" width="10.8515625" style="15" bestFit="1" customWidth="1"/>
    <col min="11" max="11" width="9.140625" style="15" customWidth="1"/>
    <col min="12" max="13" width="10.8515625" style="15" bestFit="1" customWidth="1"/>
    <col min="14" max="16384" width="9.140625" style="15" customWidth="1"/>
  </cols>
  <sheetData>
    <row r="2" spans="1:8" ht="12.75" customHeight="1">
      <c r="A2" s="16" t="s">
        <v>87</v>
      </c>
      <c r="F2" s="56"/>
      <c r="G2" s="56"/>
      <c r="H2" s="56"/>
    </row>
    <row r="3" spans="1:8" ht="12.75" customHeight="1">
      <c r="A3" s="19" t="s">
        <v>227</v>
      </c>
      <c r="F3" s="56"/>
      <c r="G3" s="56"/>
      <c r="H3" s="56"/>
    </row>
    <row r="4" spans="1:8" ht="12.75" customHeight="1">
      <c r="A4" s="17" t="s">
        <v>228</v>
      </c>
      <c r="F4" s="56"/>
      <c r="G4" s="56"/>
      <c r="H4" s="56"/>
    </row>
    <row r="5" spans="1:8" ht="12.75" customHeight="1">
      <c r="A5" s="11"/>
      <c r="B5" s="54"/>
      <c r="C5" s="54"/>
      <c r="D5" s="54"/>
      <c r="E5" s="55"/>
      <c r="F5" s="55"/>
      <c r="G5" s="55"/>
      <c r="H5" s="56"/>
    </row>
    <row r="6" spans="1:8" ht="12.75" customHeight="1">
      <c r="A6" s="3" t="s">
        <v>88</v>
      </c>
      <c r="B6" s="39" t="s">
        <v>18</v>
      </c>
      <c r="C6" s="39" t="s">
        <v>82</v>
      </c>
      <c r="D6" s="39" t="s">
        <v>20</v>
      </c>
      <c r="E6" s="4"/>
      <c r="F6" s="244"/>
      <c r="G6" s="55"/>
      <c r="H6" s="56"/>
    </row>
    <row r="7" spans="1:15" s="2" customFormat="1" ht="12.75" customHeight="1">
      <c r="A7" s="57" t="s">
        <v>36</v>
      </c>
      <c r="B7" s="98">
        <v>239395481.1</v>
      </c>
      <c r="C7" s="98">
        <v>162271</v>
      </c>
      <c r="D7" s="138">
        <f>B7/C7</f>
        <v>1475.2819733655429</v>
      </c>
      <c r="E7" s="73"/>
      <c r="F7" s="73"/>
      <c r="G7" s="73"/>
      <c r="H7" s="273"/>
      <c r="I7" s="27"/>
      <c r="J7" s="7"/>
      <c r="K7" s="7"/>
      <c r="L7" s="7"/>
      <c r="M7" s="7"/>
      <c r="N7" s="7"/>
      <c r="O7" s="7"/>
    </row>
    <row r="8" spans="1:15" s="2" customFormat="1" ht="12.75" customHeight="1">
      <c r="A8" s="58" t="s">
        <v>37</v>
      </c>
      <c r="B8" s="98">
        <v>681616673.8</v>
      </c>
      <c r="C8" s="98">
        <v>402570</v>
      </c>
      <c r="D8" s="138">
        <f aca="true" t="shared" si="0" ref="D8:D16">B8/C8</f>
        <v>1693.1631115085574</v>
      </c>
      <c r="E8" s="5"/>
      <c r="F8" s="6"/>
      <c r="G8" s="6"/>
      <c r="H8" s="6"/>
      <c r="I8" s="6"/>
      <c r="J8" s="5"/>
      <c r="K8" s="5"/>
      <c r="L8" s="5"/>
      <c r="M8" s="6"/>
      <c r="N8" s="100"/>
      <c r="O8" s="7"/>
    </row>
    <row r="9" spans="1:15" s="2" customFormat="1" ht="12.75" customHeight="1">
      <c r="A9" s="58" t="s">
        <v>89</v>
      </c>
      <c r="B9" s="98">
        <v>40425470</v>
      </c>
      <c r="C9" s="98">
        <v>7379</v>
      </c>
      <c r="D9" s="138">
        <f t="shared" si="0"/>
        <v>5478.448299227538</v>
      </c>
      <c r="E9" s="5"/>
      <c r="F9" s="5"/>
      <c r="G9" s="5"/>
      <c r="H9" s="6"/>
      <c r="I9" s="6"/>
      <c r="J9" s="5"/>
      <c r="K9" s="110"/>
      <c r="L9" s="5"/>
      <c r="M9" s="6"/>
      <c r="N9" s="5"/>
      <c r="O9" s="7"/>
    </row>
    <row r="10" spans="1:15" s="2" customFormat="1" ht="12.75" customHeight="1">
      <c r="A10" s="58" t="s">
        <v>90</v>
      </c>
      <c r="B10" s="98">
        <v>17656191.7</v>
      </c>
      <c r="C10" s="98">
        <v>1686</v>
      </c>
      <c r="D10" s="138">
        <f t="shared" si="0"/>
        <v>10472.237069988138</v>
      </c>
      <c r="E10" s="110"/>
      <c r="F10" s="5"/>
      <c r="G10" s="5"/>
      <c r="H10" s="6"/>
      <c r="I10" s="5"/>
      <c r="J10" s="5"/>
      <c r="K10" s="110"/>
      <c r="L10" s="5"/>
      <c r="M10" s="5"/>
      <c r="N10" s="100"/>
      <c r="O10" s="7"/>
    </row>
    <row r="11" spans="1:15" s="2" customFormat="1" ht="12.75" customHeight="1">
      <c r="A11" s="58" t="s">
        <v>38</v>
      </c>
      <c r="B11" s="98">
        <v>10428156.2</v>
      </c>
      <c r="C11" s="98">
        <v>2197</v>
      </c>
      <c r="D11" s="138">
        <f t="shared" si="0"/>
        <v>4746.543559399181</v>
      </c>
      <c r="E11" s="5"/>
      <c r="F11" s="50"/>
      <c r="G11" s="50"/>
      <c r="H11" s="5"/>
      <c r="I11" s="50"/>
      <c r="J11" s="110"/>
      <c r="K11" s="110"/>
      <c r="L11" s="5"/>
      <c r="M11" s="50"/>
      <c r="N11" s="286"/>
      <c r="O11" s="7"/>
    </row>
    <row r="12" spans="1:15" s="2" customFormat="1" ht="12.75" customHeight="1">
      <c r="A12" s="58" t="s">
        <v>91</v>
      </c>
      <c r="B12" s="98">
        <v>3186083.7</v>
      </c>
      <c r="C12" s="98">
        <v>458</v>
      </c>
      <c r="D12" s="138">
        <f t="shared" si="0"/>
        <v>6956.514628820961</v>
      </c>
      <c r="E12" s="73"/>
      <c r="F12" s="73"/>
      <c r="G12" s="73"/>
      <c r="H12" s="273"/>
      <c r="I12" s="7"/>
      <c r="J12" s="7"/>
      <c r="K12" s="7"/>
      <c r="L12" s="7"/>
      <c r="M12" s="7"/>
      <c r="N12" s="7"/>
      <c r="O12" s="7"/>
    </row>
    <row r="13" spans="1:15" s="2" customFormat="1" ht="12.75" customHeight="1">
      <c r="A13" s="58" t="s">
        <v>39</v>
      </c>
      <c r="B13" s="98">
        <v>78577465.3</v>
      </c>
      <c r="C13" s="98">
        <v>10363</v>
      </c>
      <c r="D13" s="138">
        <f t="shared" si="0"/>
        <v>7582.501717649329</v>
      </c>
      <c r="E13" s="73"/>
      <c r="F13" s="73"/>
      <c r="G13" s="73"/>
      <c r="H13" s="273"/>
      <c r="I13" s="7"/>
      <c r="J13" s="7"/>
      <c r="K13" s="7"/>
      <c r="L13" s="7"/>
      <c r="M13" s="7"/>
      <c r="N13" s="7"/>
      <c r="O13" s="7"/>
    </row>
    <row r="14" spans="1:15" s="2" customFormat="1" ht="11.25">
      <c r="A14" s="111" t="s">
        <v>92</v>
      </c>
      <c r="B14" s="98">
        <v>4421386.4</v>
      </c>
      <c r="C14" s="98">
        <v>1469</v>
      </c>
      <c r="D14" s="138">
        <f t="shared" si="0"/>
        <v>3009.793328795099</v>
      </c>
      <c r="E14" s="73"/>
      <c r="F14" s="73"/>
      <c r="G14" s="73"/>
      <c r="H14" s="273"/>
      <c r="I14" s="7"/>
      <c r="J14" s="7"/>
      <c r="K14" s="7"/>
      <c r="L14" s="7"/>
      <c r="M14" s="7"/>
      <c r="N14" s="7"/>
      <c r="O14" s="7"/>
    </row>
    <row r="15" spans="1:15" s="2" customFormat="1" ht="12.75" customHeight="1">
      <c r="A15" s="58" t="s">
        <v>78</v>
      </c>
      <c r="B15" s="98">
        <v>187367110.5</v>
      </c>
      <c r="C15" s="98">
        <v>79053</v>
      </c>
      <c r="D15" s="138">
        <f t="shared" si="0"/>
        <v>2370.1454783499676</v>
      </c>
      <c r="E15" s="73"/>
      <c r="F15" s="73"/>
      <c r="G15" s="73"/>
      <c r="H15" s="273"/>
      <c r="I15" s="7"/>
      <c r="J15" s="7"/>
      <c r="K15" s="7"/>
      <c r="L15" s="7"/>
      <c r="M15" s="7"/>
      <c r="N15" s="7"/>
      <c r="O15" s="7"/>
    </row>
    <row r="16" spans="1:8" s="76" customFormat="1" ht="12.75" customHeight="1">
      <c r="A16" s="59" t="s">
        <v>14</v>
      </c>
      <c r="B16" s="91">
        <f>B7+B8+B10+B11+B13+B14+B15</f>
        <v>1219462465</v>
      </c>
      <c r="C16" s="91">
        <f>C7+C8+C10+C11+C13+C14+C15</f>
        <v>659609</v>
      </c>
      <c r="D16" s="161">
        <f t="shared" si="0"/>
        <v>1848.7656551077987</v>
      </c>
      <c r="E16" s="105"/>
      <c r="F16" s="105"/>
      <c r="G16" s="105"/>
      <c r="H16" s="273"/>
    </row>
    <row r="17" spans="1:8" s="2" customFormat="1" ht="12.75" customHeight="1">
      <c r="A17" s="2" t="s">
        <v>79</v>
      </c>
      <c r="E17" s="28"/>
      <c r="F17" s="27"/>
      <c r="G17" s="7"/>
      <c r="H17" s="7"/>
    </row>
    <row r="18" spans="1:12" ht="12.75" customHeight="1">
      <c r="A18" s="145" t="s">
        <v>180</v>
      </c>
      <c r="B18" s="108"/>
      <c r="C18" s="108"/>
      <c r="D18" s="108"/>
      <c r="E18" s="14"/>
      <c r="L18" s="2"/>
    </row>
    <row r="19" spans="5:8" s="2" customFormat="1" ht="12.75" customHeight="1">
      <c r="E19" s="28"/>
      <c r="F19" s="7"/>
      <c r="G19" s="7"/>
      <c r="H19" s="7"/>
    </row>
    <row r="20" spans="5:8" s="2" customFormat="1" ht="12.75" customHeight="1">
      <c r="E20" s="28"/>
      <c r="F20" s="7"/>
      <c r="G20" s="7"/>
      <c r="H20" s="7"/>
    </row>
    <row r="21" spans="5:8" s="2" customFormat="1" ht="12.75" customHeight="1">
      <c r="E21" s="28"/>
      <c r="F21" s="7"/>
      <c r="G21" s="7"/>
      <c r="H21" s="7"/>
    </row>
    <row r="22" spans="1:17" s="144" customFormat="1" ht="12.75" customHeight="1">
      <c r="A22" s="16" t="s">
        <v>174</v>
      </c>
      <c r="B22" s="15"/>
      <c r="C22" s="15"/>
      <c r="D22" s="15"/>
      <c r="E22" s="193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</row>
    <row r="23" spans="1:17" s="144" customFormat="1" ht="12.75" customHeight="1">
      <c r="A23" s="19" t="s">
        <v>229</v>
      </c>
      <c r="B23" s="15"/>
      <c r="C23" s="15"/>
      <c r="D23" s="15"/>
      <c r="E23" s="193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</row>
    <row r="24" spans="1:17" s="144" customFormat="1" ht="12.75" customHeight="1">
      <c r="A24" s="17" t="s">
        <v>230</v>
      </c>
      <c r="B24" s="15"/>
      <c r="C24" s="15"/>
      <c r="D24" s="15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</row>
    <row r="25" spans="1:17" s="144" customFormat="1" ht="12.75" customHeight="1">
      <c r="A25" s="177"/>
      <c r="B25" s="54"/>
      <c r="C25" s="54"/>
      <c r="D25" s="54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</row>
    <row r="26" spans="2:17" s="144" customFormat="1" ht="12.75" customHeight="1">
      <c r="B26" s="206" t="s">
        <v>175</v>
      </c>
      <c r="C26" s="207"/>
      <c r="D26" s="164" t="s">
        <v>2</v>
      </c>
      <c r="E26" s="181"/>
      <c r="F26" s="181"/>
      <c r="G26" s="152"/>
      <c r="H26" s="152"/>
      <c r="I26" s="152"/>
      <c r="J26" s="152"/>
      <c r="K26" s="152"/>
      <c r="L26" s="152"/>
      <c r="M26" s="152"/>
      <c r="N26" s="169"/>
      <c r="O26" s="169"/>
      <c r="P26" s="169"/>
      <c r="Q26" s="169"/>
    </row>
    <row r="27" spans="1:17" s="144" customFormat="1" ht="12.75" customHeight="1">
      <c r="A27" s="177" t="s">
        <v>1</v>
      </c>
      <c r="B27" s="208">
        <v>-3500</v>
      </c>
      <c r="C27" s="168" t="s">
        <v>35</v>
      </c>
      <c r="D27" s="177"/>
      <c r="E27" s="181"/>
      <c r="F27" s="51"/>
      <c r="G27" s="187"/>
      <c r="H27" s="187"/>
      <c r="I27" s="203"/>
      <c r="J27" s="187"/>
      <c r="K27" s="187"/>
      <c r="L27" s="110"/>
      <c r="M27" s="152"/>
      <c r="N27" s="169"/>
      <c r="O27" s="169"/>
      <c r="P27" s="169"/>
      <c r="Q27" s="169"/>
    </row>
    <row r="28" spans="1:17" s="144" customFormat="1" ht="12.75" customHeight="1">
      <c r="A28" s="148">
        <v>2003</v>
      </c>
      <c r="B28" s="209">
        <v>1361.114634804038</v>
      </c>
      <c r="C28" s="98">
        <v>4335.436716189409</v>
      </c>
      <c r="D28" s="98">
        <v>1920.3990767602677</v>
      </c>
      <c r="E28" s="221"/>
      <c r="F28" s="222"/>
      <c r="G28" s="137"/>
      <c r="H28" s="137"/>
      <c r="I28" s="73"/>
      <c r="J28" s="73"/>
      <c r="K28" s="73"/>
      <c r="L28" s="160"/>
      <c r="M28" s="160"/>
      <c r="N28" s="169"/>
      <c r="O28" s="169"/>
      <c r="P28" s="169"/>
      <c r="Q28" s="169"/>
    </row>
    <row r="29" spans="1:17" s="25" customFormat="1" ht="12.75" customHeight="1">
      <c r="A29" s="148">
        <v>2004</v>
      </c>
      <c r="B29" s="209">
        <v>1376.1623592628075</v>
      </c>
      <c r="C29" s="98">
        <v>4376.915653991618</v>
      </c>
      <c r="D29" s="98">
        <v>1917.4311483630215</v>
      </c>
      <c r="E29" s="204"/>
      <c r="F29" s="222"/>
      <c r="G29" s="204"/>
      <c r="H29" s="137"/>
      <c r="I29" s="73"/>
      <c r="J29" s="73"/>
      <c r="K29" s="73"/>
      <c r="L29" s="160"/>
      <c r="M29" s="160"/>
      <c r="N29" s="24"/>
      <c r="O29" s="24"/>
      <c r="P29" s="24"/>
      <c r="Q29" s="24"/>
    </row>
    <row r="30" spans="1:17" s="144" customFormat="1" ht="12.75" customHeight="1">
      <c r="A30" s="148">
        <v>2005</v>
      </c>
      <c r="B30" s="209">
        <v>1418.0798838780943</v>
      </c>
      <c r="C30" s="98">
        <v>4466.823267199727</v>
      </c>
      <c r="D30" s="98">
        <v>1947.2719788029137</v>
      </c>
      <c r="E30" s="137"/>
      <c r="F30" s="223"/>
      <c r="G30" s="169"/>
      <c r="H30" s="169"/>
      <c r="I30" s="73"/>
      <c r="J30" s="73"/>
      <c r="K30" s="73"/>
      <c r="L30" s="160"/>
      <c r="M30" s="160"/>
      <c r="N30" s="169"/>
      <c r="O30" s="169"/>
      <c r="P30" s="169"/>
      <c r="Q30" s="169"/>
    </row>
    <row r="31" spans="1:17" s="144" customFormat="1" ht="12.75" customHeight="1">
      <c r="A31" s="148">
        <v>2006</v>
      </c>
      <c r="B31" s="209">
        <v>1428.9265624437007</v>
      </c>
      <c r="C31" s="98">
        <v>4548.139471183291</v>
      </c>
      <c r="D31" s="98">
        <v>1950.3563332397782</v>
      </c>
      <c r="E31" s="87"/>
      <c r="F31" s="87"/>
      <c r="G31" s="87"/>
      <c r="H31" s="87"/>
      <c r="I31" s="73"/>
      <c r="J31" s="73"/>
      <c r="K31" s="73"/>
      <c r="L31" s="160"/>
      <c r="M31" s="160"/>
      <c r="N31" s="73"/>
      <c r="O31" s="73"/>
      <c r="P31" s="73"/>
      <c r="Q31" s="73"/>
    </row>
    <row r="32" spans="1:17" s="144" customFormat="1" ht="12.75" customHeight="1">
      <c r="A32" s="148">
        <v>2007</v>
      </c>
      <c r="B32" s="209">
        <v>1457.9556987484198</v>
      </c>
      <c r="C32" s="98">
        <v>4648.035460182598</v>
      </c>
      <c r="D32" s="98">
        <v>1977.205035072385</v>
      </c>
      <c r="E32" s="87"/>
      <c r="F32" s="87"/>
      <c r="G32" s="87"/>
      <c r="H32" s="87"/>
      <c r="I32" s="73"/>
      <c r="J32" s="73"/>
      <c r="K32" s="73"/>
      <c r="L32" s="160"/>
      <c r="M32" s="160"/>
      <c r="N32" s="73"/>
      <c r="O32" s="73"/>
      <c r="P32" s="73"/>
      <c r="Q32" s="73"/>
    </row>
    <row r="33" spans="1:17" s="144" customFormat="1" ht="12.75" customHeight="1">
      <c r="A33" s="173">
        <v>2008</v>
      </c>
      <c r="B33" s="210">
        <v>1481.9972986035457</v>
      </c>
      <c r="C33" s="135">
        <v>4586.9860887614705</v>
      </c>
      <c r="D33" s="135">
        <v>1983.798616330686</v>
      </c>
      <c r="E33" s="87"/>
      <c r="F33" s="87"/>
      <c r="G33" s="87"/>
      <c r="H33" s="87"/>
      <c r="I33" s="73"/>
      <c r="J33" s="73"/>
      <c r="K33" s="73"/>
      <c r="L33" s="160"/>
      <c r="M33" s="160"/>
      <c r="N33" s="73"/>
      <c r="O33" s="73"/>
      <c r="P33" s="73"/>
      <c r="Q33" s="73"/>
    </row>
    <row r="34" spans="1:17" s="144" customFormat="1" ht="12.75" customHeight="1">
      <c r="A34" s="148">
        <v>2009</v>
      </c>
      <c r="B34" s="209">
        <v>1462.0967513584442</v>
      </c>
      <c r="C34" s="98">
        <v>4291.782404067078</v>
      </c>
      <c r="D34" s="98">
        <v>1912.9085467070147</v>
      </c>
      <c r="E34" s="87"/>
      <c r="F34" s="87"/>
      <c r="G34" s="87"/>
      <c r="H34" s="87"/>
      <c r="I34" s="73"/>
      <c r="J34" s="73"/>
      <c r="K34" s="73"/>
      <c r="L34" s="160"/>
      <c r="M34" s="160"/>
      <c r="N34" s="73"/>
      <c r="O34" s="73"/>
      <c r="P34" s="73"/>
      <c r="Q34" s="73"/>
    </row>
    <row r="35" spans="1:17" s="144" customFormat="1" ht="12.75" customHeight="1">
      <c r="A35" s="173">
        <v>2010</v>
      </c>
      <c r="B35" s="210">
        <v>1441.7844915868611</v>
      </c>
      <c r="C35" s="135">
        <v>4282.082237674481</v>
      </c>
      <c r="D35" s="135">
        <v>1885.1711131343493</v>
      </c>
      <c r="E35" s="87"/>
      <c r="F35" s="87"/>
      <c r="G35" s="87"/>
      <c r="H35" s="87"/>
      <c r="I35" s="73"/>
      <c r="J35" s="73"/>
      <c r="K35" s="73"/>
      <c r="L35" s="160"/>
      <c r="M35" s="160"/>
      <c r="N35" s="73"/>
      <c r="O35" s="170"/>
      <c r="P35" s="73"/>
      <c r="Q35" s="73"/>
    </row>
    <row r="36" spans="1:17" s="144" customFormat="1" ht="12.75" customHeight="1">
      <c r="A36" s="173" t="s">
        <v>265</v>
      </c>
      <c r="B36" s="210">
        <v>1457</v>
      </c>
      <c r="C36" s="135">
        <v>4431</v>
      </c>
      <c r="D36" s="135">
        <v>1904</v>
      </c>
      <c r="E36" s="87"/>
      <c r="F36" s="87"/>
      <c r="G36" s="87"/>
      <c r="H36" s="87"/>
      <c r="I36" s="73"/>
      <c r="J36" s="73"/>
      <c r="K36" s="73"/>
      <c r="L36" s="160"/>
      <c r="M36" s="160"/>
      <c r="N36" s="73"/>
      <c r="O36" s="170"/>
      <c r="P36" s="73"/>
      <c r="Q36" s="73"/>
    </row>
    <row r="37" spans="1:17" s="144" customFormat="1" ht="12.75" customHeight="1">
      <c r="A37" s="171">
        <v>2012</v>
      </c>
      <c r="B37" s="211">
        <v>1437.9416801910497</v>
      </c>
      <c r="C37" s="156">
        <v>4212.67459579566</v>
      </c>
      <c r="D37" s="156">
        <v>1848.7656551077987</v>
      </c>
      <c r="E37" s="87"/>
      <c r="F37" s="87"/>
      <c r="G37" s="87"/>
      <c r="H37" s="87"/>
      <c r="I37" s="73"/>
      <c r="J37" s="73"/>
      <c r="K37" s="73"/>
      <c r="L37" s="160"/>
      <c r="M37" s="160"/>
      <c r="N37" s="73"/>
      <c r="O37" s="170"/>
      <c r="P37" s="73"/>
      <c r="Q37" s="73"/>
    </row>
    <row r="38" spans="2:17" s="144" customFormat="1" ht="12.75" customHeight="1">
      <c r="B38" s="218"/>
      <c r="C38" s="219"/>
      <c r="D38" s="218"/>
      <c r="E38" s="220"/>
      <c r="F38" s="220"/>
      <c r="G38" s="220"/>
      <c r="H38" s="87"/>
      <c r="I38" s="73"/>
      <c r="J38" s="73"/>
      <c r="K38" s="73"/>
      <c r="L38" s="73"/>
      <c r="M38" s="170"/>
      <c r="N38" s="73"/>
      <c r="O38" s="73"/>
      <c r="P38" s="73"/>
      <c r="Q38" s="73"/>
    </row>
    <row r="39" spans="1:7" ht="12.75" customHeight="1">
      <c r="A39" s="217"/>
      <c r="B39" s="217"/>
      <c r="C39" s="217"/>
      <c r="D39" s="217"/>
      <c r="E39" s="217"/>
      <c r="F39" s="217"/>
      <c r="G39" s="217"/>
    </row>
    <row r="40" spans="1:7" ht="12.75" customHeight="1">
      <c r="A40" s="217"/>
      <c r="B40" s="217"/>
      <c r="C40" s="217"/>
      <c r="D40" s="217"/>
      <c r="E40" s="217"/>
      <c r="F40" s="217"/>
      <c r="G40" s="217"/>
    </row>
    <row r="41" spans="1:7" ht="12.75" customHeight="1">
      <c r="A41" s="217"/>
      <c r="B41" s="228"/>
      <c r="C41" s="228"/>
      <c r="D41" s="228"/>
      <c r="E41" s="228"/>
      <c r="F41" s="228"/>
      <c r="G41" s="228"/>
    </row>
    <row r="42" spans="1:7" ht="12.75" customHeight="1">
      <c r="A42" s="217"/>
      <c r="B42" s="228"/>
      <c r="C42" s="228"/>
      <c r="D42" s="228"/>
      <c r="E42" s="228"/>
      <c r="F42" s="217"/>
      <c r="G42" s="228"/>
    </row>
    <row r="43" spans="1:7" ht="12.75" customHeight="1">
      <c r="A43" s="217"/>
      <c r="B43" s="228"/>
      <c r="C43" s="228"/>
      <c r="D43" s="228"/>
      <c r="E43" s="228"/>
      <c r="F43" s="217"/>
      <c r="G43" s="217"/>
    </row>
    <row r="44" spans="1:7" ht="12.75" customHeight="1">
      <c r="A44" s="217"/>
      <c r="B44" s="228"/>
      <c r="C44" s="228"/>
      <c r="D44" s="228"/>
      <c r="E44" s="228"/>
      <c r="F44" s="217"/>
      <c r="G44" s="217"/>
    </row>
    <row r="45" spans="1:7" ht="12.75" customHeight="1">
      <c r="A45" s="217"/>
      <c r="B45" s="217"/>
      <c r="C45" s="217"/>
      <c r="D45" s="217"/>
      <c r="E45" s="217"/>
      <c r="F45" s="217"/>
      <c r="G45" s="217"/>
    </row>
    <row r="46" spans="1:7" ht="12.75" customHeight="1">
      <c r="A46" s="217"/>
      <c r="B46" s="217"/>
      <c r="C46" s="217"/>
      <c r="D46" s="217"/>
      <c r="E46" s="217"/>
      <c r="F46" s="217"/>
      <c r="G46" s="217"/>
    </row>
    <row r="47" spans="1:7" ht="12.75" customHeight="1">
      <c r="A47" s="217"/>
      <c r="B47" s="217"/>
      <c r="C47" s="217"/>
      <c r="D47" s="217"/>
      <c r="E47" s="217"/>
      <c r="F47" s="217"/>
      <c r="G47" s="217"/>
    </row>
    <row r="48" spans="1:7" ht="12.75" customHeight="1">
      <c r="A48" s="217"/>
      <c r="B48" s="217"/>
      <c r="C48" s="228"/>
      <c r="D48" s="217"/>
      <c r="E48" s="228"/>
      <c r="F48" s="217"/>
      <c r="G48" s="217"/>
    </row>
    <row r="49" spans="1:7" ht="12.75" customHeight="1">
      <c r="A49" s="217"/>
      <c r="B49" s="217"/>
      <c r="C49" s="217"/>
      <c r="D49" s="217"/>
      <c r="E49" s="217"/>
      <c r="F49" s="217"/>
      <c r="G49" s="217"/>
    </row>
    <row r="50" spans="1:7" ht="12.75" customHeight="1">
      <c r="A50" s="217"/>
      <c r="B50" s="217"/>
      <c r="C50" s="217"/>
      <c r="D50" s="217"/>
      <c r="E50" s="217"/>
      <c r="F50" s="217"/>
      <c r="G50" s="217"/>
    </row>
    <row r="51" spans="1:7" ht="12.75" customHeight="1">
      <c r="A51" s="217"/>
      <c r="B51" s="217"/>
      <c r="C51" s="217"/>
      <c r="D51" s="217"/>
      <c r="E51" s="217"/>
      <c r="F51" s="217"/>
      <c r="G51" s="217"/>
    </row>
    <row r="52" spans="1:7" ht="12.75" customHeight="1">
      <c r="A52" s="217"/>
      <c r="B52" s="217"/>
      <c r="C52" s="228"/>
      <c r="D52" s="217"/>
      <c r="E52" s="228"/>
      <c r="F52" s="217"/>
      <c r="G52" s="217"/>
    </row>
    <row r="53" spans="1:7" ht="12.75" customHeight="1">
      <c r="A53" s="217"/>
      <c r="B53" s="217"/>
      <c r="C53" s="217"/>
      <c r="D53" s="217"/>
      <c r="E53" s="217"/>
      <c r="F53" s="217"/>
      <c r="G53" s="217"/>
    </row>
    <row r="54" spans="1:7" ht="12.75" customHeight="1">
      <c r="A54" s="217"/>
      <c r="B54" s="217"/>
      <c r="C54" s="217"/>
      <c r="D54" s="217"/>
      <c r="E54" s="217"/>
      <c r="F54" s="217"/>
      <c r="G54" s="217"/>
    </row>
    <row r="55" spans="1:7" ht="12.75" customHeight="1">
      <c r="A55" s="217"/>
      <c r="B55" s="217"/>
      <c r="C55" s="217"/>
      <c r="D55" s="217"/>
      <c r="E55" s="217"/>
      <c r="F55" s="217"/>
      <c r="G55" s="217"/>
    </row>
    <row r="56" spans="1:7" ht="12.75" customHeight="1">
      <c r="A56" s="217"/>
      <c r="B56" s="217"/>
      <c r="C56" s="228"/>
      <c r="D56" s="217"/>
      <c r="E56" s="228"/>
      <c r="F56" s="217"/>
      <c r="G56" s="217"/>
    </row>
    <row r="57" spans="1:7" ht="12.75" customHeight="1">
      <c r="A57" s="217"/>
      <c r="B57" s="217"/>
      <c r="C57" s="217"/>
      <c r="D57" s="217"/>
      <c r="E57" s="217"/>
      <c r="F57" s="217"/>
      <c r="G57" s="217"/>
    </row>
    <row r="58" spans="1:7" ht="12.75" customHeight="1">
      <c r="A58" s="217"/>
      <c r="B58" s="217"/>
      <c r="C58" s="217"/>
      <c r="D58" s="217"/>
      <c r="E58" s="217"/>
      <c r="F58" s="217"/>
      <c r="G58" s="217"/>
    </row>
    <row r="59" spans="2:7" ht="12.75" customHeight="1">
      <c r="B59" s="217"/>
      <c r="C59" s="217"/>
      <c r="D59" s="217"/>
      <c r="E59" s="217"/>
      <c r="F59" s="217"/>
      <c r="G59" s="217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r:id="rId4"/>
  <headerFooter alignWithMargins="0">
    <oddHeader>&amp;R&amp;"Arial,Fet"LASTBILAR</oddHeader>
  </headerFooter>
  <legacyDrawing r:id="rId3"/>
  <oleObjects>
    <oleObject progId="Paint.Picture" shapeId="773865" r:id="rId1"/>
    <oleObject progId="Paint.Picture" shapeId="7771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</dc:creator>
  <cp:keywords/>
  <dc:description/>
  <cp:lastModifiedBy>cgu</cp:lastModifiedBy>
  <cp:lastPrinted>2013-04-08T08:54:53Z</cp:lastPrinted>
  <dcterms:created xsi:type="dcterms:W3CDTF">2007-06-06T17:47:08Z</dcterms:created>
  <dcterms:modified xsi:type="dcterms:W3CDTF">2013-06-18T11:50:34Z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