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880" activeTab="0"/>
  </bookViews>
  <sheets>
    <sheet name="Blad1" sheetId="1" r:id="rId1"/>
    <sheet name="1.1" sheetId="2" r:id="rId2"/>
    <sheet name="1.2-1.3" sheetId="3" r:id="rId3"/>
    <sheet name="2.1-2.3" sheetId="4" r:id="rId4"/>
    <sheet name="2.4" sheetId="5" r:id="rId5"/>
    <sheet name="3.1" sheetId="6" r:id="rId6"/>
    <sheet name="4.1" sheetId="7" r:id="rId7"/>
    <sheet name="4.2" sheetId="8" r:id="rId8"/>
    <sheet name="4.3" sheetId="9" r:id="rId9"/>
    <sheet name="4.4-4.5" sheetId="10" r:id="rId10"/>
    <sheet name="4.6" sheetId="11" r:id="rId11"/>
    <sheet name="4.7" sheetId="12" r:id="rId12"/>
    <sheet name="4.8" sheetId="13" r:id="rId13"/>
    <sheet name="4.9" sheetId="14" r:id="rId14"/>
    <sheet name="4.10" sheetId="15" r:id="rId15"/>
    <sheet name="4.11" sheetId="16" r:id="rId16"/>
    <sheet name="5.1-5.3" sheetId="17" r:id="rId17"/>
    <sheet name="6.1" sheetId="18" r:id="rId18"/>
    <sheet name="6.2" sheetId="19" r:id="rId19"/>
    <sheet name="6.3" sheetId="20" r:id="rId20"/>
    <sheet name="6.4" sheetId="21" r:id="rId21"/>
    <sheet name="7.1" sheetId="22" r:id="rId22"/>
    <sheet name="8.1" sheetId="23" r:id="rId23"/>
  </sheets>
  <definedNames>
    <definedName name="_xlnm.Print_Area" localSheetId="2">'1.2-1.3'!$A$1:$O$64</definedName>
    <definedName name="_xlnm.Print_Area" localSheetId="22">'8.1'!$A$1:$N$49</definedName>
  </definedNames>
  <calcPr fullCalcOnLoad="1"/>
</workbook>
</file>

<file path=xl/sharedStrings.xml><?xml version="1.0" encoding="utf-8"?>
<sst xmlns="http://schemas.openxmlformats.org/spreadsheetml/2006/main" count="2269" uniqueCount="809">
  <si>
    <t>r</t>
  </si>
  <si>
    <t>År</t>
  </si>
  <si>
    <t>Passagerare</t>
  </si>
  <si>
    <t>Passagerar-km</t>
  </si>
  <si>
    <t>Kabinfaktor %</t>
  </si>
  <si>
    <t>Frakt, ton</t>
  </si>
  <si>
    <t>Ton-kilometer</t>
  </si>
  <si>
    <t>Year</t>
  </si>
  <si>
    <t>Passengers</t>
  </si>
  <si>
    <t>Passenger</t>
  </si>
  <si>
    <t>Freight,</t>
  </si>
  <si>
    <t>Tonne-kilometres</t>
  </si>
  <si>
    <t>kilometres</t>
  </si>
  <si>
    <t>Load factor %</t>
  </si>
  <si>
    <t>ton</t>
  </si>
  <si>
    <t>Frakt</t>
  </si>
  <si>
    <t>Post</t>
  </si>
  <si>
    <t>Totalt (inkl</t>
  </si>
  <si>
    <t>Freight</t>
  </si>
  <si>
    <t>Mail</t>
  </si>
  <si>
    <t>passagerare)</t>
  </si>
  <si>
    <t>Total (incl</t>
  </si>
  <si>
    <t>passengers)</t>
  </si>
  <si>
    <t xml:space="preserve"> </t>
  </si>
  <si>
    <t>Tabell 8</t>
  </si>
  <si>
    <t>Tabell 1.1</t>
  </si>
  <si>
    <t>Flygplatser med linjefart och chartertrafik 2010</t>
  </si>
  <si>
    <t>Airports with scheduled and non-scheduled traffic 2010</t>
  </si>
  <si>
    <t>Flygplats</t>
  </si>
  <si>
    <t>Typ av flygplats</t>
  </si>
  <si>
    <t>Landningsbanor</t>
  </si>
  <si>
    <t>Tillhandahållna</t>
  </si>
  <si>
    <t>Airport</t>
  </si>
  <si>
    <t>Type of airport</t>
  </si>
  <si>
    <t>Runways</t>
  </si>
  <si>
    <t>Bana</t>
  </si>
  <si>
    <t>Yta</t>
  </si>
  <si>
    <t>Available</t>
  </si>
  <si>
    <t>Runway</t>
  </si>
  <si>
    <t>Surface</t>
  </si>
  <si>
    <t>Arvidsjaur</t>
  </si>
  <si>
    <t>Civil instrumentflygplats</t>
  </si>
  <si>
    <t>2 500x45</t>
  </si>
  <si>
    <t>Asfalt</t>
  </si>
  <si>
    <t xml:space="preserve">TWR/AFIS, </t>
  </si>
  <si>
    <t>Licensed Instrument Aerodrome</t>
  </si>
  <si>
    <t>Asphalt</t>
  </si>
  <si>
    <t>FLD, STN</t>
  </si>
  <si>
    <t>Borlänge</t>
  </si>
  <si>
    <t>2 310x45</t>
  </si>
  <si>
    <t xml:space="preserve">TWR, FLD, </t>
  </si>
  <si>
    <t>STN</t>
  </si>
  <si>
    <t>720x50</t>
  </si>
  <si>
    <t>Gräs</t>
  </si>
  <si>
    <t>Grass</t>
  </si>
  <si>
    <t>Gällivare</t>
  </si>
  <si>
    <t>1 714x45</t>
  </si>
  <si>
    <t>AFIS, FLD,</t>
  </si>
  <si>
    <t>Göteborg-Landvetter</t>
  </si>
  <si>
    <t>3 299x45</t>
  </si>
  <si>
    <t xml:space="preserve">STN </t>
  </si>
  <si>
    <t>Göteborg-City</t>
  </si>
  <si>
    <t>2 039x45</t>
  </si>
  <si>
    <t>TWR/AFIS,</t>
  </si>
  <si>
    <t>871x30</t>
  </si>
  <si>
    <t>Hagfors</t>
  </si>
  <si>
    <t>1 509x30</t>
  </si>
  <si>
    <t>Halmstad</t>
  </si>
  <si>
    <t>2 261x40</t>
  </si>
  <si>
    <t>TWR, FLD,</t>
  </si>
  <si>
    <t>Hemavan</t>
  </si>
  <si>
    <t>1 472x30</t>
  </si>
  <si>
    <t>Jönköping</t>
  </si>
  <si>
    <t>2 203x45</t>
  </si>
  <si>
    <t>600x25</t>
  </si>
  <si>
    <t>Kalmar</t>
  </si>
  <si>
    <t>2 050x45</t>
  </si>
  <si>
    <t>TWR/APP,</t>
  </si>
  <si>
    <t>664x40</t>
  </si>
  <si>
    <t>Karlstad</t>
  </si>
  <si>
    <t>2 516x45</t>
  </si>
  <si>
    <t>600x50</t>
  </si>
  <si>
    <t xml:space="preserve">Tabell 1.1 (forts)  </t>
  </si>
  <si>
    <t>Kiruna</t>
  </si>
  <si>
    <t>2 502x45</t>
  </si>
  <si>
    <t>TWR, FLD</t>
  </si>
  <si>
    <t>Kramfors-Sollefteå</t>
  </si>
  <si>
    <t>2 001x45</t>
  </si>
  <si>
    <t>Kristianstad</t>
  </si>
  <si>
    <t>2 215x45</t>
  </si>
  <si>
    <t>650x40</t>
  </si>
  <si>
    <t>Linköping/Saab</t>
  </si>
  <si>
    <t>2 130x40</t>
  </si>
  <si>
    <t>Luleå/Kallax</t>
  </si>
  <si>
    <t>Militär instrumentflygplats</t>
  </si>
  <si>
    <t>3 350x45</t>
  </si>
  <si>
    <t>Military Licensed Instrument Aerodrome</t>
  </si>
  <si>
    <t>Lycksele</t>
  </si>
  <si>
    <t>2 090x45</t>
  </si>
  <si>
    <t>Malmö Airport</t>
  </si>
  <si>
    <t>2 800x45</t>
  </si>
  <si>
    <t>797x23</t>
  </si>
  <si>
    <t xml:space="preserve"> STN</t>
  </si>
  <si>
    <t>Mora/Siljan</t>
  </si>
  <si>
    <t>1 814x45</t>
  </si>
  <si>
    <t>Norrköping/Kungsängen</t>
  </si>
  <si>
    <t>600x35</t>
  </si>
  <si>
    <t>Oskarshamn</t>
  </si>
  <si>
    <t>1 500x30</t>
  </si>
  <si>
    <t>Pajala/Ylläs</t>
  </si>
  <si>
    <t>2 300x45</t>
  </si>
  <si>
    <t>Ronneby</t>
  </si>
  <si>
    <t>2 331x45</t>
  </si>
  <si>
    <t>757x46</t>
  </si>
  <si>
    <t>Skellefteå</t>
  </si>
  <si>
    <t>2 100x45</t>
  </si>
  <si>
    <t>Stockholm/Arlanda</t>
  </si>
  <si>
    <t>3 301x45</t>
  </si>
  <si>
    <t>Asfalt/</t>
  </si>
  <si>
    <t>Betong</t>
  </si>
  <si>
    <t xml:space="preserve">AIS, STN </t>
  </si>
  <si>
    <t>Asphalt/</t>
  </si>
  <si>
    <t>Concrete</t>
  </si>
  <si>
    <t>Stockholm/Bromma</t>
  </si>
  <si>
    <t>1 668x45</t>
  </si>
  <si>
    <t xml:space="preserve">TWR/AFIS </t>
  </si>
  <si>
    <t>Stockholm/Skavsta</t>
  </si>
  <si>
    <t>2 878x45</t>
  </si>
  <si>
    <t>2 039x40</t>
  </si>
  <si>
    <t>Stockholm/Västerås</t>
  </si>
  <si>
    <t>2 581x46</t>
  </si>
  <si>
    <t>800x35</t>
  </si>
  <si>
    <t>Storuman</t>
  </si>
  <si>
    <t>2 283x40</t>
  </si>
  <si>
    <t>Sundsvall/Härnösand</t>
  </si>
  <si>
    <t>1 950x45</t>
  </si>
  <si>
    <t>Sveg</t>
  </si>
  <si>
    <t>1 702x30</t>
  </si>
  <si>
    <t>Torsby</t>
  </si>
  <si>
    <t>1 591x30</t>
  </si>
  <si>
    <t>Trollhättan-Vänersborg</t>
  </si>
  <si>
    <t>1 710x30</t>
  </si>
  <si>
    <t>850x55</t>
  </si>
  <si>
    <t>Umeå</t>
  </si>
  <si>
    <t>2 302x45</t>
  </si>
  <si>
    <t>Vilhelmina</t>
  </si>
  <si>
    <t>1 502x30</t>
  </si>
  <si>
    <t>Visby</t>
  </si>
  <si>
    <t>2 000x45</t>
  </si>
  <si>
    <t>1 100x40</t>
  </si>
  <si>
    <t>Växjö/Kronoberg</t>
  </si>
  <si>
    <t>2 103x45</t>
  </si>
  <si>
    <t>STN,</t>
  </si>
  <si>
    <t>Åre Östersund</t>
  </si>
  <si>
    <t xml:space="preserve"> FLD, STN</t>
  </si>
  <si>
    <t>Ängelholm</t>
  </si>
  <si>
    <t>1 945x45</t>
  </si>
  <si>
    <t>Örebro</t>
  </si>
  <si>
    <t>2 602x45</t>
  </si>
  <si>
    <t>Örnsköldsvik</t>
  </si>
  <si>
    <t>2 014x45</t>
  </si>
  <si>
    <t>TWR   Kontrolltorn eller flygplatskontroll. Aerodrome Control Tower.</t>
  </si>
  <si>
    <t xml:space="preserve">  Available services:</t>
  </si>
  <si>
    <t>AFIS   Flyginformationstjänst för flygplats. Aerodrome Flight Information Service.</t>
  </si>
  <si>
    <t xml:space="preserve">AIS     Informationstjänst för luftfarten. Aeronautical Information Service. </t>
  </si>
  <si>
    <t>STN   Stations-, expeditions-, trafikant-, och ramptjänst. Ground Handling Services.</t>
  </si>
  <si>
    <t>FLD   Flygdrivmedel. Fuel.</t>
  </si>
  <si>
    <t>Tabell 1.2</t>
  </si>
  <si>
    <t>Av Luftfartsstyrelsen godkända flygplatser, 2010-12-31</t>
  </si>
  <si>
    <t>Aerodromes Licensed by the Swedish Civil Aviation Authority  December 31, 2010</t>
  </si>
  <si>
    <t>Typ av flygplatser</t>
  </si>
  <si>
    <t>Antal</t>
  </si>
  <si>
    <t>Ej klassifice-</t>
  </si>
  <si>
    <t>Summa land-</t>
  </si>
  <si>
    <t>Type of airports</t>
  </si>
  <si>
    <t>flygplatser</t>
  </si>
  <si>
    <t>rade banor</t>
  </si>
  <si>
    <t>ningsbanor</t>
  </si>
  <si>
    <t xml:space="preserve">Number of </t>
  </si>
  <si>
    <t>Not approved</t>
  </si>
  <si>
    <t>Total</t>
  </si>
  <si>
    <t>airports</t>
  </si>
  <si>
    <t>runways</t>
  </si>
  <si>
    <t>Civila instrumentflygplatser</t>
  </si>
  <si>
    <t>-</t>
  </si>
  <si>
    <t>Licensed Instrument</t>
  </si>
  <si>
    <t>Aerodromes</t>
  </si>
  <si>
    <t>Militära instrumentflygplatser</t>
  </si>
  <si>
    <t xml:space="preserve">Military Licensed Instrument </t>
  </si>
  <si>
    <t>Summa Total</t>
  </si>
  <si>
    <t>Civila godkända icke instru-</t>
  </si>
  <si>
    <t>mentflygplatser</t>
  </si>
  <si>
    <t>Licensed Non-Instrument</t>
  </si>
  <si>
    <t>Militära godkända icke instru-</t>
  </si>
  <si>
    <t>Military Licensed Non-Instrument</t>
  </si>
  <si>
    <t>Civila ej godkända icke instru-</t>
  </si>
  <si>
    <t>Non Licensed Non-Instrument</t>
  </si>
  <si>
    <t>Militära ej godkända icke-</t>
  </si>
  <si>
    <t>instrumentflygplatser</t>
  </si>
  <si>
    <t xml:space="preserve">Military Non-Licensed </t>
  </si>
  <si>
    <t>Non-Instrument Aerodromes</t>
  </si>
  <si>
    <t>Totalt Grand total</t>
  </si>
  <si>
    <t>Varav belagda rullbanor</t>
  </si>
  <si>
    <t>Of which surfaced runways</t>
  </si>
  <si>
    <t xml:space="preserve">  kodsiffra 1 eller 2 är avsedda för lättare flygplan.</t>
  </si>
  <si>
    <t xml:space="preserve">  Runways belonging to code 3 or 4 are dimensioned for heavy aircraft, while those belonging to code 1or 2 are</t>
  </si>
  <si>
    <t xml:space="preserve">  designed for light aircraft.</t>
  </si>
  <si>
    <t>Tabell 1.3</t>
  </si>
  <si>
    <t>Av Luftfartsstyrelsen godkända helikopterflygplatser, 2010-12-31</t>
  </si>
  <si>
    <t xml:space="preserve">Helicopter Aerodromes Licensed by the Swedish Civil Aviation Authority </t>
  </si>
  <si>
    <t>December 31, 2010</t>
  </si>
  <si>
    <t>Totalt antal Total number</t>
  </si>
  <si>
    <t>Tabell 2.1</t>
  </si>
  <si>
    <t>Motordrivna luftfartyg efter viktklass 2006-2010</t>
  </si>
  <si>
    <t>Powered aircraft. Distribution by weight 2006-2010</t>
  </si>
  <si>
    <t>Högsta tillåtna startvikt kg</t>
  </si>
  <si>
    <t>31 december, år</t>
  </si>
  <si>
    <t>Maximum authorized take-off weight kg</t>
  </si>
  <si>
    <t>December 31, year</t>
  </si>
  <si>
    <t>≤ 2 000</t>
  </si>
  <si>
    <t>&gt;</t>
  </si>
  <si>
    <t>Tabell 2.2</t>
  </si>
  <si>
    <t>Registreringar och avregistreringar av luftfartyg 2006-2010</t>
  </si>
  <si>
    <t>Number of registrations and deregistrations of aircraft 2006-2010</t>
  </si>
  <si>
    <t>Registreringar Registrations</t>
  </si>
  <si>
    <t xml:space="preserve">    Motordrivna luftfartyg Powered aircraft</t>
  </si>
  <si>
    <t xml:space="preserve">       varav ultralätta luftfartyg Of which ultralight aircraft</t>
  </si>
  <si>
    <t xml:space="preserve">    Segelflygplan, motorsegelflygplan och ballonger</t>
  </si>
  <si>
    <t xml:space="preserve">    Gliders, Powered gliders and Balloons</t>
  </si>
  <si>
    <t>Avregistreringar Deregistrations</t>
  </si>
  <si>
    <t>Tabell 2.3</t>
  </si>
  <si>
    <t>Antal gällande luftvärdighetsbevis den 31 december</t>
  </si>
  <si>
    <t>Number of valid airworthiness certificates per December 31</t>
  </si>
  <si>
    <t>Antal utfärdade luftvärdighetsbevis under året</t>
  </si>
  <si>
    <t>Number of valid airworthiness certificates issued</t>
  </si>
  <si>
    <t xml:space="preserve">  Handlingen ska vara utfärdad eller godtagen av den stat i vilket luftfartyget är registrerat.</t>
  </si>
  <si>
    <t xml:space="preserve">  Document which according to ICAO regulations shall be on-board each aircraft being flown</t>
  </si>
  <si>
    <t xml:space="preserve">  in international airspace. The document shall be issued by or approved by the country </t>
  </si>
  <si>
    <t xml:space="preserve">  where the aircraft is registered.</t>
  </si>
  <si>
    <t>Tabell 2.4</t>
  </si>
  <si>
    <t>Certifikatstatistik för luftfart 2009-2010</t>
  </si>
  <si>
    <t>Licences within the air traffic area 2009-2010</t>
  </si>
  <si>
    <t>Typ av certifikat/</t>
  </si>
  <si>
    <t>Antal nyutfärdade</t>
  </si>
  <si>
    <t>Antal gällande certi-</t>
  </si>
  <si>
    <t>Antal certifikat-</t>
  </si>
  <si>
    <t>Antal certifikat med</t>
  </si>
  <si>
    <t>certifikat</t>
  </si>
  <si>
    <t>fikat den 31 december</t>
  </si>
  <si>
    <t>förnyelser</t>
  </si>
  <si>
    <t>utökad behörighet</t>
  </si>
  <si>
    <t>Number of new</t>
  </si>
  <si>
    <t>Number of valid</t>
  </si>
  <si>
    <t>Number of ren-</t>
  </si>
  <si>
    <t xml:space="preserve">Number of licences </t>
  </si>
  <si>
    <t>licences issued</t>
  </si>
  <si>
    <t>licences December 31</t>
  </si>
  <si>
    <t>ewed licences</t>
  </si>
  <si>
    <t>with increased</t>
  </si>
  <si>
    <t>qualification</t>
  </si>
  <si>
    <t xml:space="preserve">Trafikflygarcertifikat </t>
  </si>
  <si>
    <t>Airline transport pilot licence</t>
  </si>
  <si>
    <t>Flygplan Aeroplane</t>
  </si>
  <si>
    <t>D, ATPL(A)</t>
  </si>
  <si>
    <t>Helikopter Helicopter</t>
  </si>
  <si>
    <t>DH, ATPL(H)</t>
  </si>
  <si>
    <t>Trafikflygarcertifikat</t>
  </si>
  <si>
    <t>Commercial pilot licence</t>
  </si>
  <si>
    <t>B, CPL(A)</t>
  </si>
  <si>
    <t>BH, CPL(H)</t>
  </si>
  <si>
    <t>Privatflygarcertifikat</t>
  </si>
  <si>
    <t>Private pilot licence</t>
  </si>
  <si>
    <t>A, PPL(A)</t>
  </si>
  <si>
    <t>AH, PPL(H)</t>
  </si>
  <si>
    <t>Segelflygare</t>
  </si>
  <si>
    <t>Glider pilot</t>
  </si>
  <si>
    <t>S</t>
  </si>
  <si>
    <t>Flygmaskinist</t>
  </si>
  <si>
    <t>Flight engineer</t>
  </si>
  <si>
    <t>MF, F/EL</t>
  </si>
  <si>
    <t>Flygteknikercertifikat</t>
  </si>
  <si>
    <t>Aircraft maintenance licence</t>
  </si>
  <si>
    <t>JAR 66, PART-66</t>
  </si>
  <si>
    <t>Flygklarerare</t>
  </si>
  <si>
    <t>Flight operations officer</t>
  </si>
  <si>
    <t>K</t>
  </si>
  <si>
    <t>Förarcertifikat-ultralätta flygplan</t>
  </si>
  <si>
    <t>Pilot licence ultra light aeroplane</t>
  </si>
  <si>
    <t>UL</t>
  </si>
  <si>
    <t>Flygledare</t>
  </si>
  <si>
    <t>Air Traffic Controller</t>
  </si>
  <si>
    <t>FL</t>
  </si>
  <si>
    <t>Behörighetsbevis för flyginforma-</t>
  </si>
  <si>
    <t>tionstjänst för flygplats (AFIS)</t>
  </si>
  <si>
    <t xml:space="preserve">Rating for Aerodrome Flight </t>
  </si>
  <si>
    <t>Information Service</t>
  </si>
  <si>
    <t>AF</t>
  </si>
  <si>
    <t>Ballongförare</t>
  </si>
  <si>
    <t>Free balloon pilot</t>
  </si>
  <si>
    <t>FB</t>
  </si>
  <si>
    <t xml:space="preserve">  Certain types of licences/ratings are not longer shown.</t>
  </si>
  <si>
    <t>Tabell 4.1</t>
  </si>
  <si>
    <t xml:space="preserve">Antal landningar och passagerare på svenska flygplatser med linjefart och </t>
  </si>
  <si>
    <t xml:space="preserve">Number of landings and passengers at Swedish airports with scheduled and </t>
  </si>
  <si>
    <t>Landningar</t>
  </si>
  <si>
    <t>Landings</t>
  </si>
  <si>
    <t>Linjefart och chartertrafik</t>
  </si>
  <si>
    <t>Taxi- och övrig</t>
  </si>
  <si>
    <t>Summa</t>
  </si>
  <si>
    <t>Scheduled and non-scheduled</t>
  </si>
  <si>
    <t>flygverksamhet</t>
  </si>
  <si>
    <t>traffic</t>
  </si>
  <si>
    <t xml:space="preserve">Taxi- and other </t>
  </si>
  <si>
    <t>Utrikes</t>
  </si>
  <si>
    <t>Inrikes</t>
  </si>
  <si>
    <t>flying activity</t>
  </si>
  <si>
    <t>International</t>
  </si>
  <si>
    <t>Domestic</t>
  </si>
  <si>
    <t xml:space="preserve">  Until 1971 the number of landings and passengers refers to state owned airports with scheduled and non scheduled traffic. </t>
  </si>
  <si>
    <t xml:space="preserve">  Number of arriving and departing passengers in international traffic and number of departing passengers in domestic traffic.</t>
  </si>
  <si>
    <t>Tabell 4.2</t>
  </si>
  <si>
    <t xml:space="preserve">Antal landningar på svenska flygplatser med linjefart och </t>
  </si>
  <si>
    <t>chartertrafik 2009-2010</t>
  </si>
  <si>
    <t xml:space="preserve">Number of landings at Swedish airports with scheduled and </t>
  </si>
  <si>
    <t xml:space="preserve">non-scheduled traffic 2009-2010 </t>
  </si>
  <si>
    <t>Totalt</t>
  </si>
  <si>
    <t>Taxiflyg</t>
  </si>
  <si>
    <t>Övrig</t>
  </si>
  <si>
    <t>Scheduled and non-</t>
  </si>
  <si>
    <t>Taxi</t>
  </si>
  <si>
    <t>flyg-</t>
  </si>
  <si>
    <t>scheduled traffic</t>
  </si>
  <si>
    <t>flights</t>
  </si>
  <si>
    <t xml:space="preserve">Utrikes </t>
  </si>
  <si>
    <t>Other</t>
  </si>
  <si>
    <t>trafik</t>
  </si>
  <si>
    <t>flying</t>
  </si>
  <si>
    <t>Malmö- Airport</t>
  </si>
  <si>
    <t>Pajala</t>
  </si>
  <si>
    <t>non-scheduled traffic 2009-2010</t>
  </si>
  <si>
    <t>Tabell 4.3</t>
  </si>
  <si>
    <t>Ankommande och avresande passagerare på svenska flygplatser med linjefart och</t>
  </si>
  <si>
    <t>Number of arriving and departing passengers at Swedish airports with scheduled and</t>
  </si>
  <si>
    <t>Utrikes trafik</t>
  </si>
  <si>
    <t>Inrikes trafik</t>
  </si>
  <si>
    <t>International traffic</t>
  </si>
  <si>
    <t>Domestic traffic</t>
  </si>
  <si>
    <t>Ank</t>
  </si>
  <si>
    <t>Avr</t>
  </si>
  <si>
    <t>Arr</t>
  </si>
  <si>
    <t>Dep</t>
  </si>
  <si>
    <t>Malmö-Airport</t>
  </si>
  <si>
    <t>Tabell 4.4</t>
  </si>
  <si>
    <t xml:space="preserve">Antalet personkilometer, fordonskilometrar och tonkilometrar (gods och post) </t>
  </si>
  <si>
    <t xml:space="preserve">Number of passenger-km, vehicular traffic-km and tonne-km (mail and freight)  </t>
  </si>
  <si>
    <t>Personkilometer</t>
  </si>
  <si>
    <t>Fordonskilometer</t>
  </si>
  <si>
    <t>Tonkilometer</t>
  </si>
  <si>
    <t>Passenger- km</t>
  </si>
  <si>
    <t>Vehicular traffic- km</t>
  </si>
  <si>
    <t>Tonne- km</t>
  </si>
  <si>
    <t>¨</t>
  </si>
  <si>
    <t>Tabell 4.5</t>
  </si>
  <si>
    <t>Avresande passagerare i utrikes trafik efter land för första</t>
  </si>
  <si>
    <t>landningsflygplats efter start från svenska flygplatser 2006-2010</t>
  </si>
  <si>
    <t>Passengers embarked in international traffic by country for the first</t>
  </si>
  <si>
    <t>landing airport after take-off from Swedish airports 2006-2010</t>
  </si>
  <si>
    <t>Destination</t>
  </si>
  <si>
    <t>Tyskland Germany</t>
  </si>
  <si>
    <t>Storbritannien United Kingdom</t>
  </si>
  <si>
    <t>Spanien Spain</t>
  </si>
  <si>
    <t>Danmark Denmark</t>
  </si>
  <si>
    <t>Norge Norway</t>
  </si>
  <si>
    <t>Finland</t>
  </si>
  <si>
    <t>Nederländerna The Netherlands</t>
  </si>
  <si>
    <t>Frankrike France</t>
  </si>
  <si>
    <t>Turkiet Turkey</t>
  </si>
  <si>
    <t>Italien Italy</t>
  </si>
  <si>
    <t>Grekland Greece</t>
  </si>
  <si>
    <t>Belgien Belgium</t>
  </si>
  <si>
    <t>Polen Poland</t>
  </si>
  <si>
    <t>Thailand</t>
  </si>
  <si>
    <t>USA</t>
  </si>
  <si>
    <t>Schweiz Switzerland</t>
  </si>
  <si>
    <t>Österrike Austria</t>
  </si>
  <si>
    <t>Egypten Egypt</t>
  </si>
  <si>
    <t>Ungern Hungary</t>
  </si>
  <si>
    <t>Lettland Latvia</t>
  </si>
  <si>
    <t>Cypern Cyprus</t>
  </si>
  <si>
    <t>Tjeckien Czech Republic</t>
  </si>
  <si>
    <t>Ryssland Russia</t>
  </si>
  <si>
    <t>Portugal</t>
  </si>
  <si>
    <t>Estland Estonia</t>
  </si>
  <si>
    <t>Kroatien Croatia</t>
  </si>
  <si>
    <t>Tunisien Tunisia</t>
  </si>
  <si>
    <t>Kina China</t>
  </si>
  <si>
    <t>Island Iceland</t>
  </si>
  <si>
    <t>Qatar</t>
  </si>
  <si>
    <t>Irland</t>
  </si>
  <si>
    <t>Irak Iraq</t>
  </si>
  <si>
    <t>Malta</t>
  </si>
  <si>
    <t>Bulgarien Bulgaria</t>
  </si>
  <si>
    <t>Serbien Serbia</t>
  </si>
  <si>
    <t>Övriga länder Other countries</t>
  </si>
  <si>
    <t>Tabell 4.6</t>
  </si>
  <si>
    <t xml:space="preserve">Antal utbjudna flygstolar i linje- och chartertrafik </t>
  </si>
  <si>
    <t>på svenska flygplatser 2009-2010</t>
  </si>
  <si>
    <t>Number of available seats in scheduled and non-scheduled traffic</t>
  </si>
  <si>
    <t>at Swedish airports 2009-2010</t>
  </si>
  <si>
    <t>Avg</t>
  </si>
  <si>
    <t>Tabell 4.7</t>
  </si>
  <si>
    <t xml:space="preserve">Ankommande och avgående frakt och post på svenska flygplatser med linjefart  </t>
  </si>
  <si>
    <t xml:space="preserve">Freight and Mail loaded and unloaded at Swedish airports with scheduled and </t>
  </si>
  <si>
    <t xml:space="preserve">  Only flown freight and mail.</t>
  </si>
  <si>
    <t xml:space="preserve">  Until 1971 the freight and mail figures refers to state owned airports with scheduled and non scheduled traffic. </t>
  </si>
  <si>
    <t xml:space="preserve">  Number of loaded and unloaded freight and mail in international traffic and number of loaded in domestic traffic.</t>
  </si>
  <si>
    <t>Tabell 4.8</t>
  </si>
  <si>
    <t xml:space="preserve">Ankommande och avgående frakt på svenska flygplatser med linjefart och </t>
  </si>
  <si>
    <t xml:space="preserve">Freight loaded and unloaded at Swedish airports with scheduled and </t>
  </si>
  <si>
    <t>Unloaded</t>
  </si>
  <si>
    <t>Loaded</t>
  </si>
  <si>
    <t>Växjö-Kronoberg</t>
  </si>
  <si>
    <t xml:space="preserve">  Only flown freight</t>
  </si>
  <si>
    <t>Tabell 4.9</t>
  </si>
  <si>
    <t>Ankommande och avgående post på svenska flygplatser med linjefart och</t>
  </si>
  <si>
    <t>Mail loaded and unloaded at Swedish airports with scheduled and</t>
  </si>
  <si>
    <t>TrollhättanVänersborg</t>
  </si>
  <si>
    <t xml:space="preserve">  Only flown mail</t>
  </si>
  <si>
    <t>Tabell 4.10</t>
  </si>
  <si>
    <t>Antal flygplansrörelser i kontrollerat luftrum 2006-2010</t>
  </si>
  <si>
    <t>Number of  movements in controlled airspace 2005-2009</t>
  </si>
  <si>
    <t xml:space="preserve">Hela landet </t>
  </si>
  <si>
    <t>Total Sweden</t>
  </si>
  <si>
    <t xml:space="preserve">Varav överflygningar </t>
  </si>
  <si>
    <t>Of which overflights</t>
  </si>
  <si>
    <t xml:space="preserve">Starter/landningar </t>
  </si>
  <si>
    <t>Take-offs/landings</t>
  </si>
  <si>
    <t>Max antal luftrumsrörelser per dygn</t>
  </si>
  <si>
    <t>Max number of airspace movements per day</t>
  </si>
  <si>
    <t>Min antal luftrumsrörelser per dygn</t>
  </si>
  <si>
    <t>Min number of airspace movements per day</t>
  </si>
  <si>
    <t>Antal luftrumsrörelser i medeltal per dygn</t>
  </si>
  <si>
    <t>Average number of airspace movements per day</t>
  </si>
  <si>
    <t>från svenska flygplatser 2009-2010</t>
  </si>
  <si>
    <t>Number of departures in scheduled and non-scheduled traffic by aircraft type</t>
  </si>
  <si>
    <t>from Swedish airports 2009-2010</t>
  </si>
  <si>
    <t>Flygplanstyp</t>
  </si>
  <si>
    <t>Förändring, %</t>
  </si>
  <si>
    <t>Type of Aircraft</t>
  </si>
  <si>
    <t>Change, %</t>
  </si>
  <si>
    <t>Boeing 737-800</t>
  </si>
  <si>
    <t>Boeing 737-600</t>
  </si>
  <si>
    <t>Saab 340</t>
  </si>
  <si>
    <t>Fokker 50</t>
  </si>
  <si>
    <t>Avro RJ 100</t>
  </si>
  <si>
    <t>Boeing 737-300</t>
  </si>
  <si>
    <t>Bae Jetstream 32</t>
  </si>
  <si>
    <t>Airbus A320</t>
  </si>
  <si>
    <t>Boeing (Douglas) MD-82</t>
  </si>
  <si>
    <t>Saab 2000</t>
  </si>
  <si>
    <t>ATR 72</t>
  </si>
  <si>
    <t>BAe ATP</t>
  </si>
  <si>
    <t>Airbus A321</t>
  </si>
  <si>
    <t>Airbus A319</t>
  </si>
  <si>
    <t>Embraer 145</t>
  </si>
  <si>
    <t>Avro RJ85</t>
  </si>
  <si>
    <t>Boeing 737-700</t>
  </si>
  <si>
    <t>Beechcraft 1900</t>
  </si>
  <si>
    <t>Boeing 757-200</t>
  </si>
  <si>
    <t>Boeing 737-500</t>
  </si>
  <si>
    <t>Embraer 190</t>
  </si>
  <si>
    <t>Embraer 170</t>
  </si>
  <si>
    <t>Canadair Regional Jet 900</t>
  </si>
  <si>
    <t>Boeing 767-300</t>
  </si>
  <si>
    <t>Embraer 135</t>
  </si>
  <si>
    <t>Canadair Regional Jet 200</t>
  </si>
  <si>
    <t>Fokker 100</t>
  </si>
  <si>
    <t>Boeing 737-400</t>
  </si>
  <si>
    <t>Fokker 70</t>
  </si>
  <si>
    <t>Boeing (Douglas) MD-87</t>
  </si>
  <si>
    <t>Canadair Regional Jet 700</t>
  </si>
  <si>
    <t>Dash 8</t>
  </si>
  <si>
    <t>Airbus A330-300</t>
  </si>
  <si>
    <t>Dornier 328</t>
  </si>
  <si>
    <t>Boeing 747-400</t>
  </si>
  <si>
    <t>Beechcraft 2000</t>
  </si>
  <si>
    <t xml:space="preserve">Cessna 560 Citation </t>
  </si>
  <si>
    <t>Airbus A330-200</t>
  </si>
  <si>
    <t>Boeing (Douglas) MD-81</t>
  </si>
  <si>
    <t>Övriga flygplan Other aircraft</t>
  </si>
  <si>
    <t>Tabell 5.1</t>
  </si>
  <si>
    <t>Avgasemissioner från inrikes, utrikes och nationell flygtrafik 2006-2010</t>
  </si>
  <si>
    <t>Exhaust gases from domestic, international and national air traffic 2006-2010</t>
  </si>
  <si>
    <t>Inrikes Domestic</t>
  </si>
  <si>
    <t xml:space="preserve">Utrikes International </t>
  </si>
  <si>
    <t>Nationellt National</t>
  </si>
  <si>
    <t>Kolmonoxid (CO), ton Carbon monoxide, tonnes</t>
  </si>
  <si>
    <t>Ofullständigt förbrända kolväten (HC), ton Unburned hydrocarbons, tonnes</t>
  </si>
  <si>
    <t>Tabell 5.2</t>
  </si>
  <si>
    <t>Nyckeltal inrikes flygningar 2006-2010, gram per personkilometer</t>
  </si>
  <si>
    <t>Ratio domestic flights 2006-2010, grams per passenger kilometres</t>
  </si>
  <si>
    <t>Tabell 5.3</t>
  </si>
  <si>
    <t xml:space="preserve">Använd mängd halkbekämpningsmedel och flygplanavisningsmedel vid de </t>
  </si>
  <si>
    <t>svenska statliga flygplatserna 2006-2010, ton</t>
  </si>
  <si>
    <t>Used amount of runway de-icing and aircraft de-icing agents at Swedish State-owned</t>
  </si>
  <si>
    <t>airports 2006-2010, tonnes</t>
  </si>
  <si>
    <t>Halkbekämpningsmedel Runway de-icing agents</t>
  </si>
  <si>
    <t>Acetat-medel Acetate deicers</t>
  </si>
  <si>
    <t>Urea</t>
  </si>
  <si>
    <t>Formiat Formate</t>
  </si>
  <si>
    <t>Flygplanavisningsmedel som 100% glykol Aircraft deicers as 100% Glycol</t>
  </si>
  <si>
    <t>Tabell 6.1</t>
  </si>
  <si>
    <t>Luftfartsolyckor med motordrivna luftfartyg efter flygsituation i Sverige</t>
  </si>
  <si>
    <t>oavsett nationalitet 2009-2010</t>
  </si>
  <si>
    <t>Accidents to powered aircraft by flight phase in Sweden irrespective of the</t>
  </si>
  <si>
    <t>nationality of the aircraft 2009-2010</t>
  </si>
  <si>
    <t>Art av flygning</t>
  </si>
  <si>
    <t>Totalt antal</t>
  </si>
  <si>
    <t>Flygsituation</t>
  </si>
  <si>
    <t>Type of operation</t>
  </si>
  <si>
    <t>luftfarsolyckor</t>
  </si>
  <si>
    <t>Flight phase</t>
  </si>
  <si>
    <t>Total number</t>
  </si>
  <si>
    <t>Taxning/</t>
  </si>
  <si>
    <t>Start</t>
  </si>
  <si>
    <t>Flygning</t>
  </si>
  <si>
    <t>Inflygning/</t>
  </si>
  <si>
    <t>of accidents</t>
  </si>
  <si>
    <t>stationärt</t>
  </si>
  <si>
    <t>Take-off</t>
  </si>
  <si>
    <t>En route</t>
  </si>
  <si>
    <t>Landning</t>
  </si>
  <si>
    <t>Taxiing/</t>
  </si>
  <si>
    <t>Landing</t>
  </si>
  <si>
    <t>Stationary</t>
  </si>
  <si>
    <t>Linjefart och ej regelb trafik</t>
  </si>
  <si>
    <t xml:space="preserve">Scheduled and non-scheduled </t>
  </si>
  <si>
    <t>Miscellaneous commercial</t>
  </si>
  <si>
    <t>Skolflyg</t>
  </si>
  <si>
    <t>Instructional operations</t>
  </si>
  <si>
    <t xml:space="preserve">Privatflyg </t>
  </si>
  <si>
    <t>Private operations</t>
  </si>
  <si>
    <t xml:space="preserve">  Taxi flights and aerial work</t>
  </si>
  <si>
    <t>Tabell 6.2</t>
  </si>
  <si>
    <t xml:space="preserve">Luftfartsolyckor med motordrivna luftfartyg efter typ av skada i Sverige </t>
  </si>
  <si>
    <t>Accidents to powered aircraft by injuries in Sweden irrespective of the</t>
  </si>
  <si>
    <t>Antal luftfarts-</t>
  </si>
  <si>
    <t>Personskador</t>
  </si>
  <si>
    <t>olyckor med dödlig</t>
  </si>
  <si>
    <t>Killed and injured persons</t>
  </si>
  <si>
    <t>utgång</t>
  </si>
  <si>
    <t>Dödliga skador</t>
  </si>
  <si>
    <t>Allvarliga skador</t>
  </si>
  <si>
    <t>Lindriga skador</t>
  </si>
  <si>
    <t>Number of fatal</t>
  </si>
  <si>
    <t>Fatal injuries</t>
  </si>
  <si>
    <t>Serious injuries</t>
  </si>
  <si>
    <t>Minor injuries</t>
  </si>
  <si>
    <t>accidents</t>
  </si>
  <si>
    <t>. .</t>
  </si>
  <si>
    <t>Privatflyg</t>
  </si>
  <si>
    <t>Materielskador</t>
  </si>
  <si>
    <t>Material damages</t>
  </si>
  <si>
    <t>Totalförstört</t>
  </si>
  <si>
    <t>Omfattande skador</t>
  </si>
  <si>
    <t>Mindre skador</t>
  </si>
  <si>
    <t>Destroyed</t>
  </si>
  <si>
    <t>Substantial damages</t>
  </si>
  <si>
    <t>Minor damages</t>
  </si>
  <si>
    <t>Information about material damages is missing for one aircraft 2010</t>
  </si>
  <si>
    <t>Tabell 6.3</t>
  </si>
  <si>
    <t xml:space="preserve">Luftfartsolyckor med svenskregistrerade motordrivna luftfartyg efter flygsituation </t>
  </si>
  <si>
    <t>oavsett haveriplats 2009-2010</t>
  </si>
  <si>
    <t xml:space="preserve">Accidents to Swedish-registered powered aircraft by flight phase irrespective of country </t>
  </si>
  <si>
    <t>of accident 2009-2010</t>
  </si>
  <si>
    <t>luftfartsolyckor</t>
  </si>
  <si>
    <t>Tabell 6.4</t>
  </si>
  <si>
    <t xml:space="preserve">Luftfartsolyckor med svenskregistrerade motordrivna luftfartyg efter typ av skada </t>
  </si>
  <si>
    <t xml:space="preserve">Accidents to Swedish-registered powered aircraft by injuries irrespective of country </t>
  </si>
  <si>
    <t>Materialskador</t>
  </si>
  <si>
    <t>Uppgift om materielskador saknas för ett luftfartyg 2010</t>
  </si>
  <si>
    <t>Femårsöversikt</t>
  </si>
  <si>
    <t>Five-year summary</t>
  </si>
  <si>
    <t>Flygtrafik Air traffic</t>
  </si>
  <si>
    <t>Svenska flygplatser med linjefart och chartertrafik</t>
  </si>
  <si>
    <t>Swedish airports with scheduled and non-scheduled traffic</t>
  </si>
  <si>
    <t>Landningar Landings</t>
  </si>
  <si>
    <t>Utrikes International</t>
  </si>
  <si>
    <t>Taxiflyg Taxi flights</t>
  </si>
  <si>
    <t>Övrig luftfart Other flights</t>
  </si>
  <si>
    <t>Summa landningar Landings, total</t>
  </si>
  <si>
    <t>Passagerare (000) Passengers (000)</t>
  </si>
  <si>
    <t>Utrikes ankommande och avresande</t>
  </si>
  <si>
    <t>International arriving and departing</t>
  </si>
  <si>
    <t>Inrikes avresande Domestic departing</t>
  </si>
  <si>
    <t>Summa passagerare Passengers, total</t>
  </si>
  <si>
    <t>Fraktgods, ton Freight, tonnes</t>
  </si>
  <si>
    <t>Utrikes ankommande och avgående</t>
  </si>
  <si>
    <t>International loaded and unloaded</t>
  </si>
  <si>
    <t>Inrikes avgående Domestic loaded</t>
  </si>
  <si>
    <t>Summa fraktgods Freight, total</t>
  </si>
  <si>
    <t>Post, ton Mail, tonnes</t>
  </si>
  <si>
    <t>Summa post Mail, total</t>
  </si>
  <si>
    <t>Luftfartyg Aircraft</t>
  </si>
  <si>
    <t xml:space="preserve">I Sverige registrerade motordrivna </t>
  </si>
  <si>
    <t>luftfartyg den 31 december</t>
  </si>
  <si>
    <t>Swedish-registered powered</t>
  </si>
  <si>
    <t>aircraft in December 31</t>
  </si>
  <si>
    <t xml:space="preserve">Antal haverier med svenskregistrerade </t>
  </si>
  <si>
    <t>motordrivna luftfartyg</t>
  </si>
  <si>
    <t>Number of accidents to Swedish-registered</t>
  </si>
  <si>
    <t>powered aircraft</t>
  </si>
  <si>
    <t>Linjefart och ej regelbunden trafik</t>
  </si>
  <si>
    <t>Scheduled and non-scheduled traffic</t>
  </si>
  <si>
    <t>Bruksflyg Miscellaneous commercial flying</t>
  </si>
  <si>
    <t xml:space="preserve">Privatflyg Private flights </t>
  </si>
  <si>
    <t>Summa haverier Accidents, total</t>
  </si>
  <si>
    <t>Internationell statistik</t>
  </si>
  <si>
    <t>International statistics</t>
  </si>
  <si>
    <t>Antal befordrade passagerare i linjefart för</t>
  </si>
  <si>
    <t>Tabell 7.1</t>
  </si>
  <si>
    <r>
      <t>tjänster</t>
    </r>
    <r>
      <rPr>
        <vertAlign val="superscript"/>
        <sz val="8"/>
        <rFont val="Arial"/>
        <family val="2"/>
      </rPr>
      <t>1</t>
    </r>
  </si>
  <si>
    <r>
      <t>services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</si>
  <si>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Tillhandahållna tjänster: </t>
    </r>
  </si>
  <si>
    <r>
      <t xml:space="preserve">Antal landningsbanor efter kodsiffra </t>
    </r>
    <r>
      <rPr>
        <vertAlign val="superscript"/>
        <sz val="8"/>
        <rFont val="Arial"/>
        <family val="2"/>
      </rPr>
      <t>1</t>
    </r>
  </si>
  <si>
    <r>
      <t xml:space="preserve">Number of runways by assigned code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</si>
  <si>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Landningsbanor med kodsiffra 3 eller 4 är dimensionerade för tyngre transportflyg, medan banor med  </t>
    </r>
  </si>
  <si>
    <t>Antal helikopterflygplatser</t>
  </si>
  <si>
    <t>Number of Helicopter Aerodromes</t>
  </si>
  <si>
    <r>
      <t>Luftvärdighetsbevis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2006-2010</t>
    </r>
  </si>
  <si>
    <r>
      <t>Airworthiness certificates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2006-2010</t>
    </r>
  </si>
  <si>
    <r>
      <t>1</t>
    </r>
    <r>
      <rPr>
        <sz val="8"/>
        <rFont val="Arial"/>
        <family val="2"/>
      </rPr>
      <t xml:space="preserve"> Handling som enligt ICAO ska finnas för varje luftfartyg som nyttjas i internationellt luftrum.</t>
    </r>
  </si>
  <si>
    <t>Godkända helikopterflygplatser Licensed Helicopter Aerodromes</t>
  </si>
  <si>
    <t>Militära helikopterflygplatser Military Helicopter Aerodromes</t>
  </si>
  <si>
    <r>
      <t>behörighetsbevis</t>
    </r>
    <r>
      <rPr>
        <vertAlign val="superscript"/>
        <sz val="8"/>
        <rFont val="Arial"/>
        <family val="2"/>
      </rPr>
      <t>1</t>
    </r>
  </si>
  <si>
    <r>
      <t>Type of licence/rating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</si>
  <si>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Vissa typer av certifikat/behörighetsbevis redovisas inte längre.</t>
    </r>
  </si>
  <si>
    <t>Tabell 3.1</t>
  </si>
  <si>
    <t xml:space="preserve">Antal sysselsatta i företag med tillstånd till att bedriva kommersiell </t>
  </si>
  <si>
    <t>luftfartsverksamhet per den 31 december 2006-2010</t>
  </si>
  <si>
    <t xml:space="preserve">Number of people employed in commercial air traffic in </t>
  </si>
  <si>
    <t>December 31, 2006-2010</t>
  </si>
  <si>
    <t>Företag</t>
  </si>
  <si>
    <t>Company</t>
  </si>
  <si>
    <t>AB Nord Flyg</t>
  </si>
  <si>
    <t xml:space="preserve">. . </t>
  </si>
  <si>
    <t>AB Norrlandsflyg</t>
  </si>
  <si>
    <t>Amapola Flyg AB</t>
  </si>
  <si>
    <t>Andersson Business Jet AB</t>
  </si>
  <si>
    <t>Arlanda Helikopter AB</t>
  </si>
  <si>
    <t>Avia Express AB (tidigare Skyways Express AB)</t>
  </si>
  <si>
    <t>Avitrans Nordic AB</t>
  </si>
  <si>
    <t>BF Scandinavian Aviation Academy AB</t>
  </si>
  <si>
    <t xml:space="preserve">City Airline AB </t>
  </si>
  <si>
    <t>Eastair KB</t>
  </si>
  <si>
    <t>EFS European Flight Service AB</t>
  </si>
  <si>
    <t>Falcon Air AB</t>
  </si>
  <si>
    <t>.</t>
  </si>
  <si>
    <t>FlyMe Sweden AB</t>
  </si>
  <si>
    <t>Golden Air Flyg AB</t>
  </si>
  <si>
    <t>Helicopter Assistance AB</t>
  </si>
  <si>
    <t>International Business Air</t>
  </si>
  <si>
    <t>Kallax Flyg AB</t>
  </si>
  <si>
    <t>Malmö Aviation AB</t>
  </si>
  <si>
    <t>Next Jet AB</t>
  </si>
  <si>
    <t>Nordic Airlink Holding AB</t>
  </si>
  <si>
    <t>Nova Airlines AB</t>
  </si>
  <si>
    <t>Ostermans Helicopter i Göteborg AB</t>
  </si>
  <si>
    <t>SAAB Aerotech Specialflight Ops.</t>
  </si>
  <si>
    <t>Scandinavian Air Ambulance/SOS Flygambulans AB</t>
  </si>
  <si>
    <t>Scandinavian MediCopter AB (tidigare Lufttransport Svenska AB)</t>
  </si>
  <si>
    <t>Swedline Express AB</t>
  </si>
  <si>
    <t>Svensk Flygambulans AB</t>
  </si>
  <si>
    <t>Svensk Pilotutbildning AB</t>
  </si>
  <si>
    <t>Svenska Direktflyg AB</t>
  </si>
  <si>
    <t>TUIFly Nordic AB (tidigare Britannia Airways AB)</t>
  </si>
  <si>
    <t>Wermlandsflyg Operations AB (tidigare AB Vermlandsflyg)</t>
  </si>
  <si>
    <t>West Air Sweden AB</t>
  </si>
  <si>
    <t>Viking Airlines AB</t>
  </si>
  <si>
    <r>
      <t>Scandinavian Airlines Sverige</t>
    </r>
    <r>
      <rPr>
        <vertAlign val="superscript"/>
        <sz val="8"/>
        <rFont val="Arial"/>
        <family val="2"/>
      </rPr>
      <t>1</t>
    </r>
  </si>
  <si>
    <r>
      <t xml:space="preserve">Totalt antal sysselsatta i SAS-koncernen </t>
    </r>
    <r>
      <rPr>
        <vertAlign val="superscript"/>
        <sz val="8"/>
        <rFont val="Arial"/>
        <family val="2"/>
      </rPr>
      <t>1</t>
    </r>
  </si>
  <si>
    <r>
      <t>Total number of employees in SAS Group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</si>
  <si>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Källa: Årsredovisningar för SAS-koncernen 2005-2009. Source: SAS Group Annual reports 2005-2009.</t>
    </r>
  </si>
  <si>
    <r>
      <t>chartertrafik 1970-2010</t>
    </r>
    <r>
      <rPr>
        <b/>
        <vertAlign val="superscript"/>
        <sz val="8"/>
        <rFont val="Arial"/>
        <family val="2"/>
      </rPr>
      <t>1</t>
    </r>
  </si>
  <si>
    <r>
      <t>non-scheduled traffic 1970-2010</t>
    </r>
    <r>
      <rPr>
        <vertAlign val="superscript"/>
        <sz val="8"/>
        <rFont val="Arial"/>
        <family val="2"/>
      </rPr>
      <t>1</t>
    </r>
  </si>
  <si>
    <r>
      <t>Passagerare</t>
    </r>
    <r>
      <rPr>
        <vertAlign val="superscript"/>
        <sz val="8"/>
        <rFont val="Arial"/>
        <family val="2"/>
      </rPr>
      <t>2</t>
    </r>
  </si>
  <si>
    <r>
      <t>Passengers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</si>
  <si>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T o m  1971 avser antalet landningar och passagerare endast statliga flygplatser med linjefart och chartertrafik.</t>
    </r>
  </si>
  <si>
    <r>
      <t>2</t>
    </r>
    <r>
      <rPr>
        <sz val="8"/>
        <rFont val="Arial"/>
        <family val="2"/>
      </rPr>
      <t xml:space="preserve"> Antal ankommande och avresande passagerare i utrikes trafik samt antal avresande passagerare i inrikes trafik.</t>
    </r>
  </si>
  <si>
    <r>
      <t>verksamhet</t>
    </r>
    <r>
      <rPr>
        <vertAlign val="superscript"/>
        <sz val="8"/>
        <rFont val="Arial"/>
        <family val="2"/>
      </rPr>
      <t>1</t>
    </r>
  </si>
  <si>
    <r>
      <t>activity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</si>
  <si>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Privatflyg, skolflyg, aerial work och militär. Private flights, instructional flights, aerial work and military.</t>
    </r>
  </si>
  <si>
    <r>
      <t>Ank</t>
    </r>
    <r>
      <rPr>
        <vertAlign val="superscript"/>
        <sz val="8"/>
        <rFont val="Arial"/>
        <family val="2"/>
      </rPr>
      <t>1</t>
    </r>
  </si>
  <si>
    <r>
      <t>Avr</t>
    </r>
    <r>
      <rPr>
        <vertAlign val="superscript"/>
        <sz val="8"/>
        <rFont val="Arial"/>
        <family val="2"/>
      </rPr>
      <t>1</t>
    </r>
  </si>
  <si>
    <r>
      <t>Arr</t>
    </r>
    <r>
      <rPr>
        <vertAlign val="superscript"/>
        <sz val="8"/>
        <rFont val="Arial"/>
        <family val="2"/>
      </rPr>
      <t>1</t>
    </r>
  </si>
  <si>
    <r>
      <t>Dep</t>
    </r>
    <r>
      <rPr>
        <vertAlign val="superscript"/>
        <sz val="8"/>
        <rFont val="Arial"/>
        <family val="2"/>
      </rPr>
      <t>1</t>
    </r>
  </si>
  <si>
    <r>
      <t>in domestic traffic 2005-2010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thousands</t>
    </r>
  </si>
  <si>
    <r>
      <t>1</t>
    </r>
    <r>
      <rPr>
        <sz val="8"/>
        <rFont val="Arial"/>
        <family val="2"/>
      </rPr>
      <t xml:space="preserve"> Antalet kilometer är beräknat på antalet inrikes passagerare, antalet passageraravgångar </t>
    </r>
  </si>
  <si>
    <t xml:space="preserve">  och gods/post mellan svenska flygplatser (första destination efter avgång).</t>
  </si>
  <si>
    <r>
      <t>i inrikes trafik 2005-2010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tusental</t>
    </r>
  </si>
  <si>
    <t xml:space="preserve"> The number of  kilometres has been calculated based on the number of domestic passengers, number of take-offs </t>
  </si>
  <si>
    <t xml:space="preserve"> (passenger flights) and mail/freight between Swedish airports (first landing after take-off).</t>
  </si>
  <si>
    <r>
      <t>och chartertrafik 1970-2010</t>
    </r>
    <r>
      <rPr>
        <b/>
        <vertAlign val="superscript"/>
        <sz val="8"/>
        <rFont val="Arial"/>
        <family val="2"/>
      </rPr>
      <t>1, 2</t>
    </r>
    <r>
      <rPr>
        <b/>
        <sz val="8"/>
        <rFont val="Arial"/>
        <family val="2"/>
      </rPr>
      <t>. Ton.</t>
    </r>
  </si>
  <si>
    <r>
      <t>non-scheduled traffic 1970-2010</t>
    </r>
    <r>
      <rPr>
        <vertAlign val="superscript"/>
        <sz val="8"/>
        <rFont val="Arial"/>
        <family val="2"/>
      </rPr>
      <t>1, 2</t>
    </r>
    <r>
      <rPr>
        <sz val="8"/>
        <rFont val="Arial"/>
        <family val="2"/>
      </rPr>
      <t>. Tonnes.</t>
    </r>
  </si>
  <si>
    <r>
      <t>Fraktgods</t>
    </r>
    <r>
      <rPr>
        <vertAlign val="superscript"/>
        <sz val="8"/>
        <rFont val="Arial"/>
        <family val="2"/>
      </rPr>
      <t>3</t>
    </r>
  </si>
  <si>
    <r>
      <t>Post</t>
    </r>
    <r>
      <rPr>
        <vertAlign val="superscript"/>
        <sz val="8"/>
        <rFont val="Arial"/>
        <family val="2"/>
      </rPr>
      <t>3</t>
    </r>
  </si>
  <si>
    <r>
      <t>Freight</t>
    </r>
    <r>
      <rPr>
        <vertAlign val="superscript"/>
        <sz val="8"/>
        <rFont val="Arial"/>
        <family val="2"/>
      </rPr>
      <t>3</t>
    </r>
  </si>
  <si>
    <r>
      <t>Mail</t>
    </r>
    <r>
      <rPr>
        <vertAlign val="superscript"/>
        <sz val="8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</si>
  <si>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Avser flugen frakt och post.</t>
    </r>
  </si>
  <si>
    <r>
      <t>2</t>
    </r>
    <r>
      <rPr>
        <sz val="8"/>
        <rFont val="Arial"/>
        <family val="2"/>
      </rPr>
      <t xml:space="preserve"> T o m  1971 avser frakt- och postuppgifter endast statliga flygplatser med linjefart och chartertrafik.</t>
    </r>
  </si>
  <si>
    <r>
      <t>3</t>
    </r>
    <r>
      <rPr>
        <sz val="8"/>
        <rFont val="Arial"/>
        <family val="2"/>
      </rPr>
      <t xml:space="preserve"> Antal ankommande och avgående frakt och post i utrikes trafik samt antal avgående frakt och post i inrikes trafik.</t>
    </r>
  </si>
  <si>
    <r>
      <t>chartertrafik 2009-2010</t>
    </r>
    <r>
      <rPr>
        <b/>
        <vertAlign val="superscript"/>
        <sz val="8"/>
        <rFont val="Arial"/>
        <family val="2"/>
      </rPr>
      <t xml:space="preserve"> 1</t>
    </r>
    <r>
      <rPr>
        <b/>
        <sz val="8"/>
        <rFont val="Arial"/>
        <family val="2"/>
      </rPr>
      <t>. Ton.</t>
    </r>
  </si>
  <si>
    <r>
      <t xml:space="preserve">non-scheduled traffic 2009-2010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. Tonnes.</t>
    </r>
  </si>
  <si>
    <r>
      <t>Ank</t>
    </r>
    <r>
      <rPr>
        <vertAlign val="superscript"/>
        <sz val="8"/>
        <rFont val="Arial"/>
        <family val="2"/>
      </rPr>
      <t>2</t>
    </r>
  </si>
  <si>
    <r>
      <t>Avg</t>
    </r>
    <r>
      <rPr>
        <vertAlign val="superscript"/>
        <sz val="8"/>
        <rFont val="Arial"/>
        <family val="2"/>
      </rPr>
      <t>2</t>
    </r>
  </si>
  <si>
    <r>
      <t>Unloaded</t>
    </r>
    <r>
      <rPr>
        <vertAlign val="superscript"/>
        <sz val="8"/>
        <rFont val="Arial"/>
        <family val="2"/>
      </rPr>
      <t>2</t>
    </r>
  </si>
  <si>
    <r>
      <t>Loaded</t>
    </r>
    <r>
      <rPr>
        <vertAlign val="superscript"/>
        <sz val="8"/>
        <rFont val="Arial"/>
        <family val="2"/>
      </rPr>
      <t>2</t>
    </r>
  </si>
  <si>
    <r>
      <t xml:space="preserve">chartertrafik 2009-2010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Ton.</t>
    </r>
  </si>
  <si>
    <r>
      <t>1</t>
    </r>
    <r>
      <rPr>
        <sz val="8"/>
        <rFont val="Arial"/>
        <family val="2"/>
      </rPr>
      <t xml:space="preserve"> Avser flugen frakt </t>
    </r>
  </si>
  <si>
    <t xml:space="preserve">  The difference between the number of loaded and unloaded freight-tons depends on a more accurate report of</t>
  </si>
  <si>
    <t xml:space="preserve">  departing freight-tons.</t>
  </si>
  <si>
    <r>
      <t xml:space="preserve">2 </t>
    </r>
    <r>
      <rPr>
        <sz val="8"/>
        <rFont val="Arial"/>
        <family val="2"/>
      </rPr>
      <t xml:space="preserve">Skillnaden mellan antalet ankommande och avgående fraktton beror på en större noggrannhet i </t>
    </r>
  </si>
  <si>
    <t xml:space="preserve">  rapporteringen av avgående fraktton.</t>
  </si>
  <si>
    <r>
      <t xml:space="preserve">1 </t>
    </r>
    <r>
      <rPr>
        <sz val="8"/>
        <rFont val="Arial"/>
        <family val="2"/>
      </rPr>
      <t>Skillnaden mellan antalet ankommande och avresande passagerare beror på en större noggrannhet i rapporteringen</t>
    </r>
  </si>
  <si>
    <t xml:space="preserve">  av avresande passagerare. The difference between the number of arriving and departing passengers</t>
  </si>
  <si>
    <t xml:space="preserve">  depends on a more accurate report of departing passengers.</t>
  </si>
  <si>
    <t xml:space="preserve">  The difference between the number of loaded and unloaded mail-tons depends on a more accurate report of</t>
  </si>
  <si>
    <t xml:space="preserve">  departing mail-tons.</t>
  </si>
  <si>
    <r>
      <t>1</t>
    </r>
    <r>
      <rPr>
        <sz val="8"/>
        <rFont val="Arial"/>
        <family val="2"/>
      </rPr>
      <t xml:space="preserve"> Avser flugen post </t>
    </r>
  </si>
  <si>
    <r>
      <t xml:space="preserve">2 </t>
    </r>
    <r>
      <rPr>
        <sz val="8"/>
        <rFont val="Arial"/>
        <family val="2"/>
      </rPr>
      <t xml:space="preserve">Skillnaden mellan antalet ankommande och avgående posttton beror på en större noggrannhet i </t>
    </r>
  </si>
  <si>
    <t xml:space="preserve">  rapporteringen av avgående postton.</t>
  </si>
  <si>
    <t xml:space="preserve">Tabell 4.11 </t>
  </si>
  <si>
    <t>Antalet starter i linjefart och chartertrafik efter flygplanstyp</t>
  </si>
  <si>
    <r>
      <t>Koldioxid (CO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), tusen ton Carbon dioxide, thousand tonnes</t>
    </r>
  </si>
  <si>
    <r>
      <t>Kväveoxider (NO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), ton Nitrogen oxides, tonnes</t>
    </r>
  </si>
  <si>
    <r>
      <t>Svaveldioxid (SO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), ton Sulphur dioxide, tonnes</t>
    </r>
  </si>
  <si>
    <t xml:space="preserve">Anm: Från och med 2007 ingår inte skol- och privatflyget i beräkningarna. </t>
  </si>
  <si>
    <r>
      <t>Koldioxid (CO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), Carbon dioxide</t>
    </r>
  </si>
  <si>
    <r>
      <t>Kväveoxider (NO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), Nitrogen oxides</t>
    </r>
  </si>
  <si>
    <r>
      <t>Svaveldioxid (SO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), Sulphur dioxide</t>
    </r>
  </si>
  <si>
    <r>
      <t>2010</t>
    </r>
    <r>
      <rPr>
        <vertAlign val="superscript"/>
        <sz val="8"/>
        <rFont val="Arial"/>
        <family val="2"/>
      </rPr>
      <t xml:space="preserve"> 1</t>
    </r>
  </si>
  <si>
    <t xml:space="preserve">  Data för 2010 avser de statliga flygplatserna inklusive avyttrade flygplatser fram till avyttringsdatum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</si>
  <si>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Under  2010 har två flygplatser övergått från statlig till annan ägo:
</t>
    </r>
  </si>
  <si>
    <t xml:space="preserve">  Skellefteå, avyttrad 2010-04-01 och Karlstad, avyttrad 2010-12-01</t>
  </si>
  <si>
    <r>
      <t>Bruksflyg</t>
    </r>
    <r>
      <rPr>
        <vertAlign val="superscript"/>
        <sz val="8"/>
        <rFont val="Arial"/>
        <family val="2"/>
      </rPr>
      <t xml:space="preserve"> 1</t>
    </r>
  </si>
  <si>
    <r>
      <t xml:space="preserve">operations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</si>
  <si>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Taxiflyg och aerial work</t>
    </r>
  </si>
  <si>
    <r>
      <t xml:space="preserve">Certifikat den 31 december </t>
    </r>
    <r>
      <rPr>
        <vertAlign val="superscript"/>
        <sz val="8"/>
        <rFont val="Arial"/>
        <family val="2"/>
      </rPr>
      <t>1</t>
    </r>
  </si>
  <si>
    <r>
      <t>Licences, December 31</t>
    </r>
    <r>
      <rPr>
        <vertAlign val="superscript"/>
        <sz val="8"/>
        <rFont val="Arial"/>
        <family val="2"/>
      </rPr>
      <t xml:space="preserve"> 1</t>
    </r>
  </si>
  <si>
    <r>
      <t>samtliga ICAO-anslutna staters linjebolag (milj)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</si>
  <si>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Number of passengers carried on scheduled sevices for ICAO contracting states' scheduled airlines</t>
    </r>
  </si>
  <si>
    <r>
      <t>r</t>
    </r>
    <r>
      <rPr>
        <sz val="8"/>
        <rFont val="Arial"/>
        <family val="2"/>
      </rPr>
      <t xml:space="preserve"> Reviderade siffror. Revised figures.</t>
    </r>
  </si>
  <si>
    <r>
      <t>1</t>
    </r>
    <r>
      <rPr>
        <sz val="8"/>
        <rFont val="Arial"/>
        <family val="2"/>
      </rPr>
      <t xml:space="preserve"> Se tabell 2.4. For explanation see table 2.4.</t>
    </r>
  </si>
  <si>
    <r>
      <t xml:space="preserve">Världsluftfartens utveckling 1974-2009 (linjefart), miljoner </t>
    </r>
    <r>
      <rPr>
        <b/>
        <vertAlign val="superscript"/>
        <sz val="8"/>
        <rFont val="Arial"/>
        <family val="2"/>
      </rPr>
      <t>1</t>
    </r>
  </si>
  <si>
    <r>
      <t>Development of world scheduled revenue traffic 1974-2009, million</t>
    </r>
    <r>
      <rPr>
        <vertAlign val="superscript"/>
        <sz val="8"/>
        <rFont val="Arial"/>
        <family val="2"/>
      </rPr>
      <t xml:space="preserve"> 1</t>
    </r>
  </si>
  <si>
    <r>
      <t>1</t>
    </r>
    <r>
      <rPr>
        <sz val="8"/>
        <rFont val="Arial"/>
        <family val="2"/>
      </rPr>
      <t xml:space="preserve"> Exklusive ej ICAO-anslutna stater. Excluding States not members of ICAO.</t>
    </r>
  </si>
  <si>
    <t>Kontaktperson:</t>
  </si>
  <si>
    <t>Anette Myhr, anette.myhr@trafa.se</t>
  </si>
  <si>
    <t>Innehåll/Content</t>
  </si>
  <si>
    <t xml:space="preserve">Antal landningar på svenska flygplatser med linjefart och chartertrafik 2009-2010 </t>
  </si>
  <si>
    <t xml:space="preserve">Number of landings at Swedish airports with scheduled and non-scheduled traffic 2009-2010 </t>
  </si>
  <si>
    <t>Ankommande och avresande passagerare på svenska flygplatser med linjefart och chartertrafik 2009-2010</t>
  </si>
  <si>
    <t>Number of arriving and departing passengers at Swedish airports with scheduled and non-scheduled traffic 2009-2010</t>
  </si>
  <si>
    <t>Tabell 4.11</t>
  </si>
  <si>
    <t>Tabell 8.1</t>
  </si>
  <si>
    <t>Luftfart 2010</t>
  </si>
  <si>
    <t>Civil aviation 2010</t>
  </si>
  <si>
    <t>Helicopter Aerodromes Licensed by the Swedish Civil Aviation Authority December 31, 2010</t>
  </si>
  <si>
    <t>Motordrivna luftfartyg efter viktklass 2005-2010</t>
  </si>
  <si>
    <t>Powered aircraft. Distribution by weight 2005-2010</t>
  </si>
  <si>
    <t>Registreringar och avregistreringar av luftfartyg 2005-2010</t>
  </si>
  <si>
    <t>Number of registrations and deregistrations of aircraft 2005-2010</t>
  </si>
  <si>
    <t>Luftvärdighetsbevis 2005-2010</t>
  </si>
  <si>
    <t>Airworthiness certificates 2005-2010</t>
  </si>
  <si>
    <t>Antal sysselsatta i företag med tillstånd till att bedriva kommersiell luftfartsverksamhet per den 31 december 2006-2010</t>
  </si>
  <si>
    <t>Number of people employed in commercial air traffic in December 31, 2006-2010</t>
  </si>
  <si>
    <t>Antal landningar och passagerare på svenska flygplatser med linjefart och chartertrafik 1970-2010</t>
  </si>
  <si>
    <t>Number of landings and passengers at Swedish airports with scheduled and non-scheduled traffic 1970-2010</t>
  </si>
  <si>
    <t>Antalet personkilometer, fordonskilometrar och tonkilometrar (gods och post) i inrikes trafik 2005-2010, tusental</t>
  </si>
  <si>
    <t xml:space="preserve">Number of passenger-km, vehicular traffic-km and tonne-km (mail and freight) in domestic traffic 2005-2010, thousands  </t>
  </si>
  <si>
    <t>Avresande passagerare i utrikes trafik efter land för första landningsflygplats efter start från svenska flygplatser 2006-2010</t>
  </si>
  <si>
    <t>Passengers embarked in international traffic by country for the first landing airport after take-off from Swedish airports 2006-2010</t>
  </si>
  <si>
    <t>Antal utbjudna flygstolar i linje- och chartertrafik på svenska flygplatser 2009-2010</t>
  </si>
  <si>
    <t>Number of available seats in scheduled and non-scheduled traffic at Swedish airports 2009-2010</t>
  </si>
  <si>
    <t>Ankommande och avgående frakt och post på svenska flygplatser med linjefart och chartertrafik 1970-2010</t>
  </si>
  <si>
    <t>Freight and Mail loaded and unloaded at Swedish airports with scheduled and non-scheduled traffic 1970-2010</t>
  </si>
  <si>
    <t xml:space="preserve">Ankommande och avgående frakt på svenska flygplatser med linjefart och chartertrafik 2009-2010 </t>
  </si>
  <si>
    <t>Freight loaded and unloaded at Swedish airports with scheduled and non-scheduled traffic 2009-2010</t>
  </si>
  <si>
    <t>Ankommande och avgående post på svenska flygplatser med linjefart och chartertrafik 2009-2010</t>
  </si>
  <si>
    <t>Mail loaded and unloaded at Swedish airports with scheduled and non-scheduled traffic 2009-2010</t>
  </si>
  <si>
    <t>Number of  movements in controlled airspace 2006-2010</t>
  </si>
  <si>
    <t>Antalet starter i linjefart och chartertrafik efter flygplanstyp från svenska flygplatser 2009-2010</t>
  </si>
  <si>
    <t>Number of departures in scheduled and non-scheduled traffic by aircraft type from Swedish airports 2009-2010</t>
  </si>
  <si>
    <t>Avgasemissioner från inrikes, utrikes och nationell flygtrafik 2009-2010</t>
  </si>
  <si>
    <t>Exhaust gases from domestic, international and national air traffic 2009-2010</t>
  </si>
  <si>
    <t>Nyckeltal inrikes flygningar 2009-2010</t>
  </si>
  <si>
    <t>Ratio domestic flights 2009-2010</t>
  </si>
  <si>
    <t>Använd mängd halkbekämpningsmedel och flygplanavisningsmedel vid de svenska statliga flygplatserna 2009-2010</t>
  </si>
  <si>
    <t>Used amount of runway de-icing and aircraft de-icing agents at Swedish State-owned airports 2009-2010</t>
  </si>
  <si>
    <t>Luftfartsolyckor med motordrivna luftfartyg efter flygsituation i Sverige oavsett nationalitet 2009-2010</t>
  </si>
  <si>
    <t>Accidents to powered aircraft by flight phase in Sweden irrespective of the nationality of the aircraft 2009-2010</t>
  </si>
  <si>
    <t>Luftfartsolyckor med motordrivna luftfartyg efter typ av skada i Sverige oavsett nationalitet 2009-2010</t>
  </si>
  <si>
    <t>Accidents to powered aircraft by injuries in Sweden irrespective of the nationality of the aircraft 2009-2010</t>
  </si>
  <si>
    <t>Luftfartsolyckor med svenskregistrerade motordrivna luftfartyg efter flygsituation oavsett haveriplats 2009-2010</t>
  </si>
  <si>
    <t>Accidents to Swedish-registered powered aircraft by flight phase irrespective of country of accident 2009-2010</t>
  </si>
  <si>
    <t>Luftfartsolyckor med svenskregistrerade motordrivna luftfartyg efter typ av skada oavsett haveriplats 2009-2010</t>
  </si>
  <si>
    <t>Accidents to Swedish-registered powered aircraft by injuries irrespective of country of accident 2009-2010</t>
  </si>
  <si>
    <t>Världsluftfartens utveckling 1974-2009 (linjefart)</t>
  </si>
  <si>
    <t>Development of world scheduled revenue traffic 1974-2009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</si>
</sst>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.0%"/>
    <numFmt numFmtId="167" formatCode="#,##0.000"/>
    <numFmt numFmtId="168" formatCode="0.000"/>
    <numFmt numFmtId="169" formatCode="#,##0_ ;[Red]\-#,##0\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[$-41D]&quot;den &quot;d\ mmmm\ yyyy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vertAlign val="subscript"/>
      <sz val="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7.5"/>
      <color indexed="20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7.5"/>
      <color theme="11"/>
      <name val="Arial"/>
      <family val="2"/>
    </font>
    <font>
      <i/>
      <sz val="11"/>
      <color rgb="FF7F7F7F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7" fillId="0" borderId="0" xfId="0" applyNumberFormat="1" applyFont="1" applyAlignment="1">
      <alignment/>
    </xf>
    <xf numFmtId="0" fontId="6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16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3" fontId="6" fillId="0" borderId="12" xfId="0" applyNumberFormat="1" applyFont="1" applyBorder="1" applyAlignment="1">
      <alignment horizontal="right"/>
    </xf>
    <xf numFmtId="169" fontId="6" fillId="0" borderId="12" xfId="0" applyNumberFormat="1" applyFont="1" applyBorder="1" applyAlignment="1">
      <alignment horizontal="right"/>
    </xf>
    <xf numFmtId="169" fontId="6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69" fontId="6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3" fontId="10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12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 horizontal="left"/>
    </xf>
    <xf numFmtId="3" fontId="10" fillId="0" borderId="12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 horizontal="left"/>
    </xf>
    <xf numFmtId="168" fontId="6" fillId="0" borderId="10" xfId="0" applyNumberFormat="1" applyFont="1" applyBorder="1" applyAlignment="1">
      <alignment/>
    </xf>
    <xf numFmtId="166" fontId="6" fillId="0" borderId="0" xfId="52" applyNumberFormat="1" applyFont="1" applyAlignment="1">
      <alignment/>
    </xf>
    <xf numFmtId="166" fontId="6" fillId="0" borderId="10" xfId="52" applyNumberFormat="1" applyFont="1" applyBorder="1" applyAlignment="1">
      <alignment/>
    </xf>
    <xf numFmtId="166" fontId="6" fillId="0" borderId="12" xfId="52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61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4" fontId="6" fillId="0" borderId="0" xfId="0" applyNumberFormat="1" applyFont="1" applyAlignment="1">
      <alignment/>
    </xf>
    <xf numFmtId="167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0" fillId="0" borderId="0" xfId="51">
      <alignment/>
      <protection/>
    </xf>
    <xf numFmtId="0" fontId="13" fillId="0" borderId="0" xfId="51" applyFont="1">
      <alignment/>
      <protection/>
    </xf>
    <xf numFmtId="0" fontId="14" fillId="0" borderId="0" xfId="51" applyFont="1">
      <alignment/>
      <protection/>
    </xf>
    <xf numFmtId="0" fontId="15" fillId="0" borderId="0" xfId="51" applyFont="1">
      <alignment/>
      <protection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56" fillId="0" borderId="0" xfId="46" applyFont="1" applyAlignment="1" applyProtection="1">
      <alignment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ljde hyperlänken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Tusental 2" xfId="61"/>
    <cellStyle name="Utdata" xfId="62"/>
    <cellStyle name="Currency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3</xdr:col>
      <xdr:colOff>571500</xdr:colOff>
      <xdr:row>8</xdr:row>
      <xdr:rowOff>38100</xdr:rowOff>
    </xdr:to>
    <xdr:pic>
      <xdr:nvPicPr>
        <xdr:cNvPr id="1" name="Bildobjekt 1" descr="Trafikanalys_RG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828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2</xdr:col>
      <xdr:colOff>276225</xdr:colOff>
      <xdr:row>23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2</xdr:col>
      <xdr:colOff>276225</xdr:colOff>
      <xdr:row>71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0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</xdr:col>
      <xdr:colOff>581025</xdr:colOff>
      <xdr:row>55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0"/>
          <a:ext cx="1190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1</xdr:col>
      <xdr:colOff>466725</xdr:colOff>
      <xdr:row>60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2</xdr:col>
      <xdr:colOff>28575</xdr:colOff>
      <xdr:row>62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6325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2</xdr:col>
      <xdr:colOff>28575</xdr:colOff>
      <xdr:row>62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6325"/>
          <a:ext cx="1190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3</xdr:col>
      <xdr:colOff>447675</xdr:colOff>
      <xdr:row>24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0"/>
          <a:ext cx="1190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447675</xdr:colOff>
      <xdr:row>51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81850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2</xdr:col>
      <xdr:colOff>361950</xdr:colOff>
      <xdr:row>29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8600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2</xdr:col>
      <xdr:colOff>361950</xdr:colOff>
      <xdr:row>41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2</xdr:col>
      <xdr:colOff>361950</xdr:colOff>
      <xdr:row>61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05850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3</xdr:col>
      <xdr:colOff>447675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5800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</xdr:col>
      <xdr:colOff>428625</xdr:colOff>
      <xdr:row>55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58125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180</xdr:row>
      <xdr:rowOff>0</xdr:rowOff>
    </xdr:from>
    <xdr:to>
      <xdr:col>1</xdr:col>
      <xdr:colOff>581025</xdr:colOff>
      <xdr:row>181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0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</xdr:col>
      <xdr:colOff>514350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</xdr:col>
      <xdr:colOff>438150</xdr:colOff>
      <xdr:row>53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3</xdr:col>
      <xdr:colOff>447675</xdr:colOff>
      <xdr:row>61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542925</xdr:colOff>
      <xdr:row>51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91375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1</xdr:col>
      <xdr:colOff>457200</xdr:colOff>
      <xdr:row>64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457200</xdr:colOff>
      <xdr:row>49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0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2</xdr:col>
      <xdr:colOff>314325</xdr:colOff>
      <xdr:row>17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2</xdr:col>
      <xdr:colOff>314325</xdr:colOff>
      <xdr:row>37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2</xdr:col>
      <xdr:colOff>314325</xdr:colOff>
      <xdr:row>64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39225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2</xdr:col>
      <xdr:colOff>552450</xdr:colOff>
      <xdr:row>56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447675</xdr:colOff>
      <xdr:row>51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1181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1</xdr:col>
      <xdr:colOff>542925</xdr:colOff>
      <xdr:row>61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1</xdr:col>
      <xdr:colOff>495300</xdr:colOff>
      <xdr:row>60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5</xdr:col>
      <xdr:colOff>57150</xdr:colOff>
      <xdr:row>59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05800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F74"/>
  <sheetViews>
    <sheetView showGridLines="0" tabSelected="1" zoomScalePageLayoutView="0" workbookViewId="0" topLeftCell="A1">
      <selection activeCell="C75" sqref="C75"/>
    </sheetView>
  </sheetViews>
  <sheetFormatPr defaultColWidth="9.140625" defaultRowHeight="12.75"/>
  <cols>
    <col min="1" max="1" width="2.421875" style="105" customWidth="1"/>
    <col min="2" max="2" width="9.8515625" style="105" customWidth="1"/>
    <col min="3" max="16384" width="9.140625" style="10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1" ht="23.25">
      <c r="B11" s="106" t="s">
        <v>765</v>
      </c>
    </row>
    <row r="12" ht="18.75">
      <c r="B12" s="107" t="s">
        <v>766</v>
      </c>
    </row>
    <row r="13" ht="18.75">
      <c r="B13" s="108"/>
    </row>
    <row r="14" ht="12.75">
      <c r="B14" s="109" t="s">
        <v>756</v>
      </c>
    </row>
    <row r="15" ht="12.75">
      <c r="B15" s="110" t="s">
        <v>757</v>
      </c>
    </row>
    <row r="16" ht="12.75">
      <c r="B16" s="110"/>
    </row>
    <row r="17" ht="12.75">
      <c r="B17" s="110"/>
    </row>
    <row r="18" ht="12.75">
      <c r="B18" s="109" t="s">
        <v>758</v>
      </c>
    </row>
    <row r="19" spans="2:3" ht="12.75">
      <c r="B19" s="113" t="s">
        <v>25</v>
      </c>
      <c r="C19" s="111" t="s">
        <v>26</v>
      </c>
    </row>
    <row r="20" spans="2:3" ht="12.75">
      <c r="B20" s="110"/>
      <c r="C20" s="112" t="s">
        <v>27</v>
      </c>
    </row>
    <row r="21" spans="2:3" ht="12.75">
      <c r="B21" s="113" t="s">
        <v>167</v>
      </c>
      <c r="C21" s="111" t="s">
        <v>168</v>
      </c>
    </row>
    <row r="22" spans="2:3" ht="12.75">
      <c r="B22" s="110"/>
      <c r="C22" s="112" t="s">
        <v>169</v>
      </c>
    </row>
    <row r="23" spans="2:3" ht="12.75">
      <c r="B23" s="113" t="s">
        <v>207</v>
      </c>
      <c r="C23" s="111" t="s">
        <v>208</v>
      </c>
    </row>
    <row r="24" spans="2:3" ht="12.75">
      <c r="B24" s="110"/>
      <c r="C24" s="112" t="s">
        <v>767</v>
      </c>
    </row>
    <row r="25" spans="2:3" ht="12.75">
      <c r="B25" s="113" t="s">
        <v>212</v>
      </c>
      <c r="C25" s="111" t="s">
        <v>768</v>
      </c>
    </row>
    <row r="26" spans="2:3" ht="12.75">
      <c r="B26" s="110"/>
      <c r="C26" s="112" t="s">
        <v>769</v>
      </c>
    </row>
    <row r="27" spans="2:3" ht="12.75">
      <c r="B27" s="113" t="s">
        <v>221</v>
      </c>
      <c r="C27" s="111" t="s">
        <v>770</v>
      </c>
    </row>
    <row r="28" spans="2:3" ht="12.75">
      <c r="B28" s="110"/>
      <c r="C28" s="112" t="s">
        <v>771</v>
      </c>
    </row>
    <row r="29" spans="2:3" ht="12.75">
      <c r="B29" s="113" t="s">
        <v>230</v>
      </c>
      <c r="C29" s="111" t="s">
        <v>772</v>
      </c>
    </row>
    <row r="30" spans="2:3" ht="12.75">
      <c r="B30" s="110"/>
      <c r="C30" s="112" t="s">
        <v>773</v>
      </c>
    </row>
    <row r="31" spans="2:3" ht="12.75">
      <c r="B31" s="113" t="s">
        <v>239</v>
      </c>
      <c r="C31" s="111" t="s">
        <v>240</v>
      </c>
    </row>
    <row r="32" spans="2:3" ht="12.75">
      <c r="B32" s="110"/>
      <c r="C32" s="112" t="s">
        <v>241</v>
      </c>
    </row>
    <row r="33" spans="2:3" ht="12.75">
      <c r="B33" s="113" t="s">
        <v>637</v>
      </c>
      <c r="C33" s="109" t="s">
        <v>774</v>
      </c>
    </row>
    <row r="34" spans="2:3" ht="12.75">
      <c r="B34" s="109"/>
      <c r="C34" s="112" t="s">
        <v>775</v>
      </c>
    </row>
    <row r="35" spans="2:3" ht="12.75">
      <c r="B35" s="113" t="s">
        <v>301</v>
      </c>
      <c r="C35" s="109" t="s">
        <v>776</v>
      </c>
    </row>
    <row r="36" spans="2:3" ht="12.75">
      <c r="B36" s="109"/>
      <c r="C36" s="112" t="s">
        <v>777</v>
      </c>
    </row>
    <row r="37" spans="2:4" ht="12.75">
      <c r="B37" s="113" t="s">
        <v>320</v>
      </c>
      <c r="C37" s="109" t="s">
        <v>759</v>
      </c>
      <c r="D37" s="109"/>
    </row>
    <row r="38" spans="2:5" ht="12.75">
      <c r="B38" s="109"/>
      <c r="C38" s="112" t="s">
        <v>760</v>
      </c>
      <c r="D38" s="109"/>
      <c r="E38" s="109"/>
    </row>
    <row r="39" spans="2:6" ht="12.75">
      <c r="B39" s="113" t="s">
        <v>340</v>
      </c>
      <c r="C39" s="109" t="s">
        <v>761</v>
      </c>
      <c r="D39" s="109"/>
      <c r="F39" s="109"/>
    </row>
    <row r="40" spans="2:6" ht="12.75">
      <c r="B40" s="109"/>
      <c r="C40" s="112" t="s">
        <v>762</v>
      </c>
      <c r="D40" s="109"/>
      <c r="E40" s="109"/>
      <c r="F40" s="109"/>
    </row>
    <row r="41" spans="2:6" ht="12.75">
      <c r="B41" s="113" t="s">
        <v>352</v>
      </c>
      <c r="C41" s="109" t="s">
        <v>778</v>
      </c>
      <c r="D41" s="109"/>
      <c r="E41" s="109"/>
      <c r="F41" s="109"/>
    </row>
    <row r="42" spans="2:6" ht="12.75">
      <c r="B42" s="109"/>
      <c r="C42" s="112" t="s">
        <v>779</v>
      </c>
      <c r="D42" s="109"/>
      <c r="E42" s="109"/>
      <c r="F42" s="109"/>
    </row>
    <row r="43" spans="2:6" ht="12.75">
      <c r="B43" s="113" t="s">
        <v>362</v>
      </c>
      <c r="C43" s="109" t="s">
        <v>780</v>
      </c>
      <c r="D43" s="109"/>
      <c r="E43" s="109"/>
      <c r="F43" s="109"/>
    </row>
    <row r="44" spans="2:6" ht="12.75">
      <c r="B44" s="109"/>
      <c r="C44" s="112" t="s">
        <v>781</v>
      </c>
      <c r="D44" s="109"/>
      <c r="E44" s="109"/>
      <c r="F44" s="109"/>
    </row>
    <row r="45" spans="2:6" ht="12.75">
      <c r="B45" s="113" t="s">
        <v>404</v>
      </c>
      <c r="C45" s="109" t="s">
        <v>782</v>
      </c>
      <c r="D45" s="109"/>
      <c r="E45" s="109"/>
      <c r="F45" s="109"/>
    </row>
    <row r="46" spans="2:6" ht="12.75">
      <c r="B46" s="109"/>
      <c r="C46" s="112" t="s">
        <v>783</v>
      </c>
      <c r="D46" s="109"/>
      <c r="E46" s="109"/>
      <c r="F46" s="109"/>
    </row>
    <row r="47" spans="2:6" ht="12.75">
      <c r="B47" s="113" t="s">
        <v>410</v>
      </c>
      <c r="C47" s="109" t="s">
        <v>784</v>
      </c>
      <c r="D47" s="110"/>
      <c r="F47" s="110"/>
    </row>
    <row r="48" spans="2:6" ht="12.75">
      <c r="B48" s="110"/>
      <c r="C48" s="112" t="s">
        <v>785</v>
      </c>
      <c r="D48" s="110"/>
      <c r="E48" s="110"/>
      <c r="F48" s="110"/>
    </row>
    <row r="49" spans="2:6" ht="12.75">
      <c r="B49" s="113" t="s">
        <v>416</v>
      </c>
      <c r="C49" s="109" t="s">
        <v>786</v>
      </c>
      <c r="E49" s="109"/>
      <c r="F49" s="110"/>
    </row>
    <row r="50" spans="1:6" ht="12.75">
      <c r="A50" s="109"/>
      <c r="B50" s="109"/>
      <c r="C50" s="112" t="s">
        <v>787</v>
      </c>
      <c r="D50" s="109"/>
      <c r="E50" s="109"/>
      <c r="F50" s="110"/>
    </row>
    <row r="51" spans="1:6" ht="12.75">
      <c r="A51" s="110"/>
      <c r="B51" s="113" t="s">
        <v>423</v>
      </c>
      <c r="C51" s="109" t="s">
        <v>788</v>
      </c>
      <c r="D51" s="109"/>
      <c r="F51" s="109"/>
    </row>
    <row r="52" spans="1:6" ht="12.75">
      <c r="A52" s="110"/>
      <c r="B52" s="109"/>
      <c r="C52" s="112" t="s">
        <v>789</v>
      </c>
      <c r="D52" s="109"/>
      <c r="E52" s="109"/>
      <c r="F52" s="109"/>
    </row>
    <row r="53" spans="2:6" ht="12.75">
      <c r="B53" s="113" t="s">
        <v>428</v>
      </c>
      <c r="C53" s="109" t="s">
        <v>429</v>
      </c>
      <c r="D53" s="110"/>
      <c r="F53" s="110"/>
    </row>
    <row r="54" spans="2:6" ht="12.75">
      <c r="B54" s="109"/>
      <c r="C54" s="112" t="s">
        <v>790</v>
      </c>
      <c r="D54" s="110"/>
      <c r="E54" s="110"/>
      <c r="F54" s="110"/>
    </row>
    <row r="55" spans="2:5" ht="12.75">
      <c r="B55" s="113" t="s">
        <v>763</v>
      </c>
      <c r="C55" s="109" t="s">
        <v>791</v>
      </c>
      <c r="D55" s="110"/>
      <c r="E55" s="110"/>
    </row>
    <row r="56" spans="2:3" ht="12.75">
      <c r="B56" s="110"/>
      <c r="C56" s="112" t="s">
        <v>792</v>
      </c>
    </row>
    <row r="57" spans="2:3" ht="12.75">
      <c r="B57" s="113" t="s">
        <v>490</v>
      </c>
      <c r="C57" s="109" t="s">
        <v>793</v>
      </c>
    </row>
    <row r="58" spans="2:3" ht="12.75">
      <c r="B58" s="110"/>
      <c r="C58" s="112" t="s">
        <v>794</v>
      </c>
    </row>
    <row r="59" spans="2:3" ht="12.75">
      <c r="B59" s="113" t="s">
        <v>498</v>
      </c>
      <c r="C59" s="109" t="s">
        <v>795</v>
      </c>
    </row>
    <row r="60" spans="2:3" ht="12.75">
      <c r="B60" s="110"/>
      <c r="C60" s="112" t="s">
        <v>796</v>
      </c>
    </row>
    <row r="61" spans="2:3" ht="12.75">
      <c r="B61" s="113" t="s">
        <v>501</v>
      </c>
      <c r="C61" s="109" t="s">
        <v>797</v>
      </c>
    </row>
    <row r="62" spans="2:3" ht="12.75">
      <c r="B62" s="110"/>
      <c r="C62" s="112" t="s">
        <v>798</v>
      </c>
    </row>
    <row r="63" spans="2:3" ht="12.75">
      <c r="B63" s="113" t="s">
        <v>511</v>
      </c>
      <c r="C63" s="109" t="s">
        <v>799</v>
      </c>
    </row>
    <row r="64" spans="2:3" ht="12.75">
      <c r="B64" s="110"/>
      <c r="C64" s="112" t="s">
        <v>800</v>
      </c>
    </row>
    <row r="65" spans="2:3" ht="12.75">
      <c r="B65" s="113" t="s">
        <v>543</v>
      </c>
      <c r="C65" s="109" t="s">
        <v>801</v>
      </c>
    </row>
    <row r="66" spans="2:3" ht="12.75">
      <c r="B66" s="110"/>
      <c r="C66" s="112" t="s">
        <v>802</v>
      </c>
    </row>
    <row r="67" spans="2:3" ht="12.75">
      <c r="B67" s="113" t="s">
        <v>570</v>
      </c>
      <c r="C67" s="109" t="s">
        <v>803</v>
      </c>
    </row>
    <row r="68" spans="2:3" ht="12.75">
      <c r="B68" s="110"/>
      <c r="C68" s="112" t="s">
        <v>804</v>
      </c>
    </row>
    <row r="69" spans="2:3" ht="12.75">
      <c r="B69" s="113" t="s">
        <v>576</v>
      </c>
      <c r="C69" s="109" t="s">
        <v>805</v>
      </c>
    </row>
    <row r="70" spans="2:3" ht="12.75">
      <c r="B70" s="110"/>
      <c r="C70" s="112" t="s">
        <v>806</v>
      </c>
    </row>
    <row r="71" spans="2:3" ht="12.75">
      <c r="B71" s="113" t="s">
        <v>620</v>
      </c>
      <c r="C71" s="109" t="s">
        <v>581</v>
      </c>
    </row>
    <row r="72" spans="2:3" ht="12.75">
      <c r="B72" s="110"/>
      <c r="C72" s="112" t="s">
        <v>582</v>
      </c>
    </row>
    <row r="73" spans="2:3" ht="12.75">
      <c r="B73" s="113" t="s">
        <v>764</v>
      </c>
      <c r="C73" s="109" t="s">
        <v>807</v>
      </c>
    </row>
    <row r="74" spans="2:3" ht="12.75">
      <c r="B74" s="110"/>
      <c r="C74" s="112" t="s">
        <v>808</v>
      </c>
    </row>
  </sheetData>
  <sheetProtection/>
  <hyperlinks>
    <hyperlink ref="B35" location="'4.1'!A1" display="Tabell 4.1"/>
    <hyperlink ref="B37" location="'4.2'!A1" display="Tabell 4.2"/>
    <hyperlink ref="B39" location="'4.3'!A1" display="Tabell 4.3"/>
    <hyperlink ref="B47" location="'4.7'!A1" display="Tabell 4.7"/>
    <hyperlink ref="B49" location="'4.8'!A1" display="Tabell 4.8"/>
    <hyperlink ref="B51" location="'4.9'!A1" display="Tabell 4.9"/>
    <hyperlink ref="B41" location="'4.4'!A1" display="Tabell 4.4"/>
    <hyperlink ref="B43" location="'4.5'!A1" display="Tabell 4.5"/>
    <hyperlink ref="B45" location="'4.6'!A1" display="Tabell 4.6"/>
    <hyperlink ref="B53" location="'4.10'!A1" display="Tabell 4.10"/>
    <hyperlink ref="B55" location="'4.11'!A1" display="Tabell 4.11"/>
    <hyperlink ref="B19" location="'1.1'!A1" display="Tabell 1.1"/>
    <hyperlink ref="B21" location="'1.2'!A1" display="Tabell 1.2"/>
    <hyperlink ref="B23" location="'1.3'!A1" display="Tabell 1.3"/>
    <hyperlink ref="B25" location="'2.1'!A1" display="Tabell 2.1"/>
    <hyperlink ref="B27" location="'2.2'!A1" display="Tabell 2.2"/>
    <hyperlink ref="B29" location="'2.3'!A1" display="Tabell 2.3"/>
    <hyperlink ref="B31" location="'2.4'!A1" display="Tabell 2.4"/>
    <hyperlink ref="B33" location="'3.1'!A1" display="Tabell 3.1"/>
    <hyperlink ref="B57" location="'5.1'!A1" display="Tabell 5.1"/>
    <hyperlink ref="B59" location="'5.2'!A1" display="Tabell 5.2"/>
    <hyperlink ref="B61" location="'5.3'!A1" display="Tabell 5.3"/>
    <hyperlink ref="B63" location="'6.1'!A1" display="Tabell 6.1"/>
    <hyperlink ref="B65" location="'6.2'!A1" display="Tabell 6.2"/>
    <hyperlink ref="B67" location="'6.3'!A1" display="Tabell 6.3"/>
    <hyperlink ref="B69" location="'6.4'!A1" display="Tabell 6.4"/>
    <hyperlink ref="B71" location="'7.1'!A1" display="Tabell 7.1"/>
    <hyperlink ref="B73" location="'8.1'!A1" display="Tabell 8.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9.57421875" style="2" customWidth="1"/>
    <col min="2" max="2" width="4.140625" style="2" customWidth="1"/>
    <col min="3" max="3" width="9.140625" style="2" customWidth="1"/>
    <col min="4" max="4" width="0.85546875" style="2" customWidth="1"/>
    <col min="5" max="5" width="9.140625" style="2" customWidth="1"/>
    <col min="6" max="6" width="0.85546875" style="2" customWidth="1"/>
    <col min="7" max="7" width="9.140625" style="2" customWidth="1"/>
    <col min="8" max="8" width="0.85546875" style="2" customWidth="1"/>
    <col min="9" max="9" width="9.140625" style="2" customWidth="1"/>
    <col min="10" max="10" width="0.85546875" style="2" customWidth="1"/>
    <col min="11" max="11" width="9.140625" style="2" customWidth="1"/>
    <col min="12" max="12" width="0.85546875" style="2" customWidth="1"/>
    <col min="13" max="16384" width="9.140625" style="2" customWidth="1"/>
  </cols>
  <sheetData>
    <row r="1" spans="1:4" ht="11.25">
      <c r="A1" s="1" t="s">
        <v>352</v>
      </c>
      <c r="B1" s="1" t="s">
        <v>353</v>
      </c>
      <c r="D1" s="1"/>
    </row>
    <row r="2" spans="1:4" ht="11.25">
      <c r="A2" s="1"/>
      <c r="B2" s="1" t="s">
        <v>699</v>
      </c>
      <c r="D2" s="1"/>
    </row>
    <row r="3" ht="11.25">
      <c r="B3" s="2" t="s">
        <v>354</v>
      </c>
    </row>
    <row r="4" ht="11.25">
      <c r="B4" s="2" t="s">
        <v>696</v>
      </c>
    </row>
    <row r="5" spans="1:11" ht="11.25">
      <c r="A5" s="3"/>
      <c r="B5" s="3"/>
      <c r="C5" s="3"/>
      <c r="D5" s="3"/>
      <c r="E5" s="3"/>
      <c r="F5" s="3"/>
      <c r="G5" s="6"/>
      <c r="H5" s="6"/>
      <c r="I5" s="3"/>
      <c r="J5" s="3"/>
      <c r="K5" s="6"/>
    </row>
    <row r="6" spans="1:11" ht="11.25">
      <c r="A6" s="2" t="s">
        <v>1</v>
      </c>
      <c r="C6" s="2" t="s">
        <v>355</v>
      </c>
      <c r="G6" s="16" t="s">
        <v>356</v>
      </c>
      <c r="H6" s="16"/>
      <c r="K6" s="16" t="s">
        <v>357</v>
      </c>
    </row>
    <row r="7" spans="1:11" ht="11.25">
      <c r="A7" s="2" t="s">
        <v>7</v>
      </c>
      <c r="C7" s="3" t="s">
        <v>358</v>
      </c>
      <c r="D7" s="3"/>
      <c r="E7" s="3"/>
      <c r="F7" s="3"/>
      <c r="G7" s="3" t="s">
        <v>359</v>
      </c>
      <c r="H7" s="3"/>
      <c r="I7" s="3"/>
      <c r="J7" s="3"/>
      <c r="K7" s="3" t="s">
        <v>360</v>
      </c>
    </row>
    <row r="8" spans="3:11" ht="11.25">
      <c r="C8" s="2" t="s">
        <v>314</v>
      </c>
      <c r="G8" s="2" t="s">
        <v>314</v>
      </c>
      <c r="K8" s="2" t="s">
        <v>314</v>
      </c>
    </row>
    <row r="9" spans="1:11" ht="11.25">
      <c r="A9" s="3"/>
      <c r="B9" s="3"/>
      <c r="C9" s="3" t="s">
        <v>317</v>
      </c>
      <c r="D9" s="3"/>
      <c r="E9" s="3"/>
      <c r="F9" s="3"/>
      <c r="G9" s="3" t="s">
        <v>317</v>
      </c>
      <c r="H9" s="3"/>
      <c r="I9" s="3"/>
      <c r="J9" s="3"/>
      <c r="K9" s="3" t="s">
        <v>317</v>
      </c>
    </row>
    <row r="11" spans="1:11" ht="11.25">
      <c r="A11" s="51">
        <v>2005</v>
      </c>
      <c r="B11" s="51"/>
      <c r="C11" s="70">
        <v>3328189</v>
      </c>
      <c r="G11" s="71">
        <v>62093.07835820896</v>
      </c>
      <c r="K11" s="70" t="s">
        <v>361</v>
      </c>
    </row>
    <row r="12" spans="1:11" ht="11.25">
      <c r="A12" s="51">
        <v>2006</v>
      </c>
      <c r="B12" s="51"/>
      <c r="C12" s="70">
        <v>3290032</v>
      </c>
      <c r="G12" s="71">
        <v>59386.85920577618</v>
      </c>
      <c r="K12" s="70" t="s">
        <v>361</v>
      </c>
    </row>
    <row r="13" spans="1:11" ht="11.25">
      <c r="A13" s="51">
        <v>2007</v>
      </c>
      <c r="B13" s="51"/>
      <c r="C13" s="70">
        <v>3248234</v>
      </c>
      <c r="G13" s="71">
        <v>57086.71353251318</v>
      </c>
      <c r="K13" s="70" t="s">
        <v>361</v>
      </c>
    </row>
    <row r="14" spans="1:11" ht="11.25">
      <c r="A14" s="51">
        <v>2008</v>
      </c>
      <c r="B14" s="51"/>
      <c r="C14" s="70">
        <v>3233405</v>
      </c>
      <c r="G14" s="71">
        <v>57636.45276292335</v>
      </c>
      <c r="K14" s="70">
        <v>8692</v>
      </c>
    </row>
    <row r="15" spans="1:11" ht="11.25">
      <c r="A15" s="51">
        <v>2009</v>
      </c>
      <c r="B15" s="51"/>
      <c r="C15" s="70">
        <v>2885628</v>
      </c>
      <c r="G15" s="71">
        <v>55280.229885057466</v>
      </c>
      <c r="K15" s="70">
        <v>7051</v>
      </c>
    </row>
    <row r="16" spans="1:11" ht="11.25">
      <c r="A16" s="58">
        <v>2010</v>
      </c>
      <c r="B16" s="58"/>
      <c r="C16" s="72">
        <v>2979230</v>
      </c>
      <c r="D16" s="3"/>
      <c r="E16" s="3"/>
      <c r="F16" s="3"/>
      <c r="G16" s="73">
        <v>54365.51094890511</v>
      </c>
      <c r="H16" s="3"/>
      <c r="I16" s="3"/>
      <c r="J16" s="3"/>
      <c r="K16" s="72">
        <v>6679</v>
      </c>
    </row>
    <row r="18" spans="1:3" ht="11.25">
      <c r="A18" s="8" t="s">
        <v>697</v>
      </c>
      <c r="B18" s="8"/>
      <c r="C18" s="4"/>
    </row>
    <row r="19" spans="1:3" ht="11.25">
      <c r="A19" s="2" t="s">
        <v>698</v>
      </c>
      <c r="C19" s="4"/>
    </row>
    <row r="20" spans="1:3" ht="11.25">
      <c r="A20" s="2" t="s">
        <v>700</v>
      </c>
      <c r="C20" s="4"/>
    </row>
    <row r="21" ht="11.25">
      <c r="A21" s="2" t="s">
        <v>701</v>
      </c>
    </row>
    <row r="26" spans="1:11" ht="11.25">
      <c r="A26" s="1" t="s">
        <v>362</v>
      </c>
      <c r="B26" s="1" t="s">
        <v>363</v>
      </c>
      <c r="D26" s="1"/>
      <c r="F26" s="1"/>
      <c r="G26" s="1"/>
      <c r="H26" s="1"/>
      <c r="I26" s="1"/>
      <c r="J26" s="1"/>
      <c r="K26" s="1"/>
    </row>
    <row r="27" ht="11.25">
      <c r="B27" s="1" t="s">
        <v>364</v>
      </c>
    </row>
    <row r="28" ht="11.25">
      <c r="B28" s="2" t="s">
        <v>365</v>
      </c>
    </row>
    <row r="29" spans="1:4" ht="11.25">
      <c r="A29" s="6"/>
      <c r="B29" s="6" t="s">
        <v>366</v>
      </c>
      <c r="D29" s="6"/>
    </row>
    <row r="30" spans="1:5" ht="11.25">
      <c r="A30" s="6"/>
      <c r="B30" s="6"/>
      <c r="C30" s="6"/>
      <c r="D30" s="6"/>
      <c r="E30" s="6"/>
    </row>
    <row r="31" spans="1:13" ht="11.25">
      <c r="A31" s="17" t="s">
        <v>367</v>
      </c>
      <c r="B31" s="17"/>
      <c r="C31" s="17"/>
      <c r="D31" s="17"/>
      <c r="E31" s="22">
        <v>2006</v>
      </c>
      <c r="F31" s="22"/>
      <c r="G31" s="22">
        <v>2007</v>
      </c>
      <c r="H31" s="22"/>
      <c r="I31" s="17">
        <v>2008</v>
      </c>
      <c r="J31" s="17"/>
      <c r="K31" s="74">
        <v>2009</v>
      </c>
      <c r="L31" s="17"/>
      <c r="M31" s="17">
        <v>2010</v>
      </c>
    </row>
    <row r="32" spans="5:8" ht="11.25">
      <c r="E32" s="10"/>
      <c r="F32" s="10"/>
      <c r="G32" s="10"/>
      <c r="H32" s="10"/>
    </row>
    <row r="33" spans="1:13" ht="11.25">
      <c r="A33" s="2" t="s">
        <v>368</v>
      </c>
      <c r="E33" s="75">
        <v>1080485</v>
      </c>
      <c r="F33" s="55"/>
      <c r="G33" s="75">
        <v>1204700</v>
      </c>
      <c r="H33" s="55"/>
      <c r="I33" s="75">
        <v>1296208</v>
      </c>
      <c r="J33" s="55"/>
      <c r="K33" s="4">
        <v>1280108</v>
      </c>
      <c r="M33" s="4">
        <v>1306849</v>
      </c>
    </row>
    <row r="34" spans="1:13" ht="11.25">
      <c r="A34" s="2" t="s">
        <v>369</v>
      </c>
      <c r="E34" s="54">
        <v>1147052</v>
      </c>
      <c r="F34" s="55"/>
      <c r="G34" s="54">
        <v>1140505</v>
      </c>
      <c r="H34" s="55"/>
      <c r="I34" s="54">
        <v>1149153</v>
      </c>
      <c r="J34" s="37"/>
      <c r="K34" s="4">
        <v>1038555</v>
      </c>
      <c r="M34" s="4">
        <v>1088403</v>
      </c>
    </row>
    <row r="35" spans="1:13" ht="11.25">
      <c r="A35" s="2" t="s">
        <v>370</v>
      </c>
      <c r="E35" s="75">
        <v>908362</v>
      </c>
      <c r="F35" s="55"/>
      <c r="G35" s="75">
        <v>1027835</v>
      </c>
      <c r="H35" s="55"/>
      <c r="I35" s="75">
        <v>1078883</v>
      </c>
      <c r="J35" s="55"/>
      <c r="K35" s="4">
        <v>880935</v>
      </c>
      <c r="M35" s="4">
        <v>1015311</v>
      </c>
    </row>
    <row r="36" spans="1:13" ht="11.25">
      <c r="A36" s="2" t="s">
        <v>371</v>
      </c>
      <c r="E36" s="75">
        <v>885441</v>
      </c>
      <c r="F36" s="55"/>
      <c r="G36" s="75">
        <v>888800</v>
      </c>
      <c r="H36" s="55"/>
      <c r="I36" s="75">
        <v>870808</v>
      </c>
      <c r="J36" s="55"/>
      <c r="K36" s="4">
        <v>721650</v>
      </c>
      <c r="M36" s="4">
        <v>786368</v>
      </c>
    </row>
    <row r="37" spans="1:13" ht="11.25">
      <c r="A37" s="6" t="s">
        <v>372</v>
      </c>
      <c r="B37" s="6"/>
      <c r="C37" s="6"/>
      <c r="D37" s="6"/>
      <c r="E37" s="75">
        <v>601498</v>
      </c>
      <c r="F37" s="55"/>
      <c r="G37" s="75">
        <v>607946</v>
      </c>
      <c r="H37" s="55"/>
      <c r="I37" s="75">
        <v>625361</v>
      </c>
      <c r="J37" s="55"/>
      <c r="K37" s="4">
        <v>564524</v>
      </c>
      <c r="M37" s="4">
        <v>601110</v>
      </c>
    </row>
    <row r="38" spans="1:13" ht="11.25">
      <c r="A38" s="6" t="s">
        <v>373</v>
      </c>
      <c r="B38" s="6"/>
      <c r="C38" s="6"/>
      <c r="D38" s="6"/>
      <c r="E38" s="75">
        <v>676130</v>
      </c>
      <c r="F38" s="55"/>
      <c r="G38" s="75">
        <v>654513</v>
      </c>
      <c r="H38" s="55"/>
      <c r="I38" s="75">
        <v>631455</v>
      </c>
      <c r="J38" s="55"/>
      <c r="K38" s="4">
        <v>553812</v>
      </c>
      <c r="M38" s="4">
        <v>597633</v>
      </c>
    </row>
    <row r="39" spans="1:13" ht="11.25">
      <c r="A39" s="2" t="s">
        <v>374</v>
      </c>
      <c r="E39" s="75">
        <v>445503</v>
      </c>
      <c r="F39" s="75"/>
      <c r="G39" s="75">
        <v>476051</v>
      </c>
      <c r="H39" s="55"/>
      <c r="I39" s="75">
        <v>502798</v>
      </c>
      <c r="J39" s="37"/>
      <c r="K39" s="4">
        <v>459363</v>
      </c>
      <c r="M39" s="4">
        <v>464231</v>
      </c>
    </row>
    <row r="40" spans="1:13" ht="11.25">
      <c r="A40" s="2" t="s">
        <v>375</v>
      </c>
      <c r="E40" s="75">
        <v>528055</v>
      </c>
      <c r="F40" s="55"/>
      <c r="G40" s="75">
        <v>582719</v>
      </c>
      <c r="H40" s="55"/>
      <c r="I40" s="75">
        <v>591923</v>
      </c>
      <c r="J40" s="55"/>
      <c r="K40" s="4">
        <v>463370</v>
      </c>
      <c r="M40" s="4">
        <v>451843</v>
      </c>
    </row>
    <row r="41" spans="1:13" ht="11.25">
      <c r="A41" s="2" t="s">
        <v>376</v>
      </c>
      <c r="E41" s="75">
        <v>255877</v>
      </c>
      <c r="F41" s="55"/>
      <c r="G41" s="75">
        <v>254838</v>
      </c>
      <c r="H41" s="55"/>
      <c r="I41" s="75">
        <v>319505</v>
      </c>
      <c r="J41" s="55"/>
      <c r="K41" s="4">
        <v>325710</v>
      </c>
      <c r="M41" s="4">
        <v>432048</v>
      </c>
    </row>
    <row r="42" spans="1:13" ht="11.25">
      <c r="A42" s="2" t="s">
        <v>377</v>
      </c>
      <c r="E42" s="75">
        <v>291386</v>
      </c>
      <c r="F42" s="55"/>
      <c r="G42" s="75">
        <v>342417</v>
      </c>
      <c r="H42" s="55"/>
      <c r="I42" s="75">
        <v>385440</v>
      </c>
      <c r="J42" s="55"/>
      <c r="K42" s="4">
        <v>365487</v>
      </c>
      <c r="M42" s="4">
        <v>405275</v>
      </c>
    </row>
    <row r="43" spans="1:13" ht="11.25">
      <c r="A43" s="2" t="s">
        <v>378</v>
      </c>
      <c r="E43" s="75">
        <v>351062</v>
      </c>
      <c r="F43" s="55"/>
      <c r="G43" s="75">
        <v>368683</v>
      </c>
      <c r="H43" s="55"/>
      <c r="I43" s="75">
        <v>359234</v>
      </c>
      <c r="J43" s="55"/>
      <c r="K43" s="4">
        <v>329521</v>
      </c>
      <c r="M43" s="4">
        <v>358127</v>
      </c>
    </row>
    <row r="44" spans="1:13" ht="11.25">
      <c r="A44" s="2" t="s">
        <v>379</v>
      </c>
      <c r="E44" s="75">
        <v>216281</v>
      </c>
      <c r="F44" s="55"/>
      <c r="G44" s="75">
        <v>199566</v>
      </c>
      <c r="H44" s="75"/>
      <c r="I44" s="75">
        <v>186411</v>
      </c>
      <c r="J44" s="37"/>
      <c r="K44" s="4">
        <v>179415</v>
      </c>
      <c r="M44" s="4">
        <v>309382</v>
      </c>
    </row>
    <row r="45" spans="1:13" ht="11.25">
      <c r="A45" s="2" t="s">
        <v>380</v>
      </c>
      <c r="E45" s="75">
        <v>169980</v>
      </c>
      <c r="F45" s="75"/>
      <c r="G45" s="75">
        <v>241109</v>
      </c>
      <c r="H45" s="55"/>
      <c r="I45" s="75">
        <v>270911</v>
      </c>
      <c r="J45" s="55"/>
      <c r="K45" s="4">
        <v>273991</v>
      </c>
      <c r="M45" s="4">
        <v>254022</v>
      </c>
    </row>
    <row r="46" spans="1:13" ht="11.25">
      <c r="A46" s="2" t="s">
        <v>381</v>
      </c>
      <c r="E46" s="75">
        <v>145058</v>
      </c>
      <c r="F46" s="55"/>
      <c r="G46" s="75">
        <v>204497</v>
      </c>
      <c r="H46" s="55"/>
      <c r="I46" s="75">
        <v>247145</v>
      </c>
      <c r="J46" s="55"/>
      <c r="K46" s="4">
        <v>227856</v>
      </c>
      <c r="M46" s="4">
        <v>237435</v>
      </c>
    </row>
    <row r="47" spans="1:13" ht="11.25">
      <c r="A47" s="2" t="s">
        <v>382</v>
      </c>
      <c r="E47" s="75">
        <v>211317</v>
      </c>
      <c r="F47" s="55"/>
      <c r="G47" s="75">
        <v>226980</v>
      </c>
      <c r="H47" s="55"/>
      <c r="I47" s="75">
        <v>257318</v>
      </c>
      <c r="J47" s="37"/>
      <c r="K47" s="4">
        <v>235285</v>
      </c>
      <c r="M47" s="4">
        <v>235601</v>
      </c>
    </row>
    <row r="48" spans="1:13" ht="11.25">
      <c r="A48" s="2" t="s">
        <v>383</v>
      </c>
      <c r="E48" s="75">
        <v>154511</v>
      </c>
      <c r="F48" s="55"/>
      <c r="G48" s="75">
        <v>174270</v>
      </c>
      <c r="H48" s="55"/>
      <c r="I48" s="75">
        <v>199588</v>
      </c>
      <c r="J48" s="55"/>
      <c r="K48" s="4">
        <v>225235</v>
      </c>
      <c r="M48" s="4">
        <v>223933</v>
      </c>
    </row>
    <row r="49" spans="1:13" ht="11.25">
      <c r="A49" s="2" t="s">
        <v>384</v>
      </c>
      <c r="E49" s="75">
        <v>136613</v>
      </c>
      <c r="F49" s="55"/>
      <c r="G49" s="75">
        <v>153721</v>
      </c>
      <c r="H49" s="55"/>
      <c r="I49" s="75">
        <v>165395</v>
      </c>
      <c r="J49" s="55"/>
      <c r="K49" s="4">
        <v>182373</v>
      </c>
      <c r="M49" s="4">
        <v>199414</v>
      </c>
    </row>
    <row r="50" spans="1:13" ht="11.25">
      <c r="A50" s="2" t="s">
        <v>385</v>
      </c>
      <c r="E50" s="75">
        <v>66946</v>
      </c>
      <c r="F50" s="55"/>
      <c r="G50" s="75">
        <v>75327</v>
      </c>
      <c r="H50" s="55"/>
      <c r="I50" s="75">
        <v>116808</v>
      </c>
      <c r="J50" s="55"/>
      <c r="K50" s="4">
        <v>127879</v>
      </c>
      <c r="M50" s="4">
        <v>170401</v>
      </c>
    </row>
    <row r="51" spans="1:13" ht="11.25">
      <c r="A51" s="2" t="s">
        <v>386</v>
      </c>
      <c r="E51" s="75">
        <v>98318</v>
      </c>
      <c r="F51" s="55"/>
      <c r="G51" s="75">
        <v>112445</v>
      </c>
      <c r="H51" s="55"/>
      <c r="I51" s="75">
        <v>134482</v>
      </c>
      <c r="J51" s="55"/>
      <c r="K51" s="4">
        <v>152595</v>
      </c>
      <c r="M51" s="4">
        <v>162289</v>
      </c>
    </row>
    <row r="52" spans="1:13" ht="11.25">
      <c r="A52" s="2" t="s">
        <v>387</v>
      </c>
      <c r="E52" s="75">
        <v>78831</v>
      </c>
      <c r="F52" s="75"/>
      <c r="G52" s="75">
        <v>100130</v>
      </c>
      <c r="H52" s="75"/>
      <c r="I52" s="75">
        <v>106988</v>
      </c>
      <c r="J52" s="37"/>
      <c r="K52" s="4">
        <v>121562</v>
      </c>
      <c r="M52" s="4">
        <v>118401</v>
      </c>
    </row>
    <row r="53" spans="1:13" ht="11.25">
      <c r="A53" s="2" t="s">
        <v>388</v>
      </c>
      <c r="E53" s="75">
        <v>90757</v>
      </c>
      <c r="F53" s="55"/>
      <c r="G53" s="75">
        <v>117174</v>
      </c>
      <c r="H53" s="55"/>
      <c r="I53" s="75">
        <v>121541</v>
      </c>
      <c r="J53" s="55"/>
      <c r="K53" s="4">
        <v>107007</v>
      </c>
      <c r="M53" s="4">
        <v>107777</v>
      </c>
    </row>
    <row r="54" spans="1:13" ht="11.25">
      <c r="A54" s="2" t="s">
        <v>389</v>
      </c>
      <c r="E54" s="75">
        <v>78899</v>
      </c>
      <c r="F54" s="55"/>
      <c r="G54" s="75">
        <v>62195</v>
      </c>
      <c r="H54" s="55"/>
      <c r="I54" s="75">
        <v>80427</v>
      </c>
      <c r="J54" s="37"/>
      <c r="K54" s="4">
        <v>109251</v>
      </c>
      <c r="M54" s="4">
        <v>102786</v>
      </c>
    </row>
    <row r="55" spans="1:13" ht="11.25">
      <c r="A55" s="2" t="s">
        <v>390</v>
      </c>
      <c r="E55" s="75">
        <v>88008</v>
      </c>
      <c r="F55" s="55"/>
      <c r="G55" s="75">
        <v>85678</v>
      </c>
      <c r="H55" s="55"/>
      <c r="I55" s="75">
        <v>93164</v>
      </c>
      <c r="J55" s="55"/>
      <c r="K55" s="4">
        <v>80067</v>
      </c>
      <c r="M55" s="4">
        <v>98073</v>
      </c>
    </row>
    <row r="56" spans="1:13" ht="11.25">
      <c r="A56" s="2" t="s">
        <v>391</v>
      </c>
      <c r="E56" s="75">
        <v>74271</v>
      </c>
      <c r="F56" s="55"/>
      <c r="G56" s="75">
        <v>75774</v>
      </c>
      <c r="H56" s="55"/>
      <c r="I56" s="75">
        <v>81319</v>
      </c>
      <c r="J56" s="55"/>
      <c r="K56" s="4">
        <v>62948</v>
      </c>
      <c r="M56" s="4">
        <v>71794</v>
      </c>
    </row>
    <row r="57" spans="1:13" ht="11.25">
      <c r="A57" s="2" t="s">
        <v>392</v>
      </c>
      <c r="E57" s="75">
        <v>76701</v>
      </c>
      <c r="F57" s="75"/>
      <c r="G57" s="75">
        <v>86993</v>
      </c>
      <c r="H57" s="75"/>
      <c r="I57" s="75">
        <v>82149</v>
      </c>
      <c r="J57" s="55"/>
      <c r="K57" s="4">
        <v>64793</v>
      </c>
      <c r="M57" s="4">
        <v>66521</v>
      </c>
    </row>
    <row r="58" spans="1:13" ht="11.25">
      <c r="A58" s="2" t="s">
        <v>393</v>
      </c>
      <c r="E58" s="75">
        <v>43377</v>
      </c>
      <c r="F58" s="55"/>
      <c r="G58" s="75">
        <v>43968</v>
      </c>
      <c r="H58" s="55"/>
      <c r="I58" s="75">
        <v>57729</v>
      </c>
      <c r="J58" s="55"/>
      <c r="K58" s="4">
        <v>59555</v>
      </c>
      <c r="M58" s="4">
        <v>62313</v>
      </c>
    </row>
    <row r="59" spans="1:13" ht="11.25">
      <c r="A59" s="2" t="s">
        <v>394</v>
      </c>
      <c r="E59" s="75">
        <v>36222</v>
      </c>
      <c r="F59" s="55"/>
      <c r="G59" s="75">
        <v>45423</v>
      </c>
      <c r="H59" s="55"/>
      <c r="I59" s="75">
        <v>43939</v>
      </c>
      <c r="J59" s="55"/>
      <c r="K59" s="4">
        <v>41966</v>
      </c>
      <c r="M59" s="4">
        <v>60243</v>
      </c>
    </row>
    <row r="60" spans="1:13" ht="11.25">
      <c r="A60" s="2" t="s">
        <v>395</v>
      </c>
      <c r="E60" s="75">
        <v>29460</v>
      </c>
      <c r="F60" s="75"/>
      <c r="G60" s="75">
        <v>60622</v>
      </c>
      <c r="H60" s="75"/>
      <c r="I60" s="75">
        <v>62697</v>
      </c>
      <c r="J60" s="37"/>
      <c r="K60" s="4">
        <v>36985</v>
      </c>
      <c r="M60" s="4">
        <v>59480</v>
      </c>
    </row>
    <row r="61" spans="1:13" ht="11.25">
      <c r="A61" s="2" t="s">
        <v>396</v>
      </c>
      <c r="E61" s="75">
        <v>67202</v>
      </c>
      <c r="F61" s="55"/>
      <c r="G61" s="75">
        <v>74581</v>
      </c>
      <c r="H61" s="55"/>
      <c r="I61" s="75">
        <v>57492</v>
      </c>
      <c r="J61" s="37"/>
      <c r="K61" s="4">
        <v>49989</v>
      </c>
      <c r="M61" s="4">
        <v>54968</v>
      </c>
    </row>
    <row r="62" spans="1:13" ht="11.25">
      <c r="A62" s="2" t="s">
        <v>397</v>
      </c>
      <c r="E62" s="38" t="s">
        <v>184</v>
      </c>
      <c r="F62" s="55"/>
      <c r="G62" s="75">
        <v>2108</v>
      </c>
      <c r="H62" s="55"/>
      <c r="I62" s="75">
        <v>18503</v>
      </c>
      <c r="J62" s="37"/>
      <c r="K62" s="4">
        <v>18744</v>
      </c>
      <c r="M62" s="4">
        <v>54379</v>
      </c>
    </row>
    <row r="63" spans="1:13" ht="11.25">
      <c r="A63" s="2" t="s">
        <v>398</v>
      </c>
      <c r="E63" s="75">
        <v>79334</v>
      </c>
      <c r="F63" s="55"/>
      <c r="G63" s="75">
        <v>104066</v>
      </c>
      <c r="H63" s="75"/>
      <c r="I63" s="75">
        <v>82872</v>
      </c>
      <c r="J63" s="37"/>
      <c r="K63" s="4">
        <v>54660</v>
      </c>
      <c r="M63" s="4">
        <v>51114</v>
      </c>
    </row>
    <row r="64" spans="1:13" ht="11.25">
      <c r="A64" s="2" t="s">
        <v>399</v>
      </c>
      <c r="E64" s="75">
        <v>11440</v>
      </c>
      <c r="F64" s="55"/>
      <c r="G64" s="75">
        <v>3903</v>
      </c>
      <c r="H64" s="75"/>
      <c r="I64" s="75">
        <v>4986</v>
      </c>
      <c r="J64" s="37"/>
      <c r="K64" s="4">
        <v>41863</v>
      </c>
      <c r="M64" s="4">
        <v>49883</v>
      </c>
    </row>
    <row r="65" spans="1:13" ht="11.25">
      <c r="A65" s="2" t="s">
        <v>400</v>
      </c>
      <c r="E65" s="75">
        <v>13957</v>
      </c>
      <c r="F65" s="75"/>
      <c r="G65" s="75">
        <v>22077</v>
      </c>
      <c r="H65" s="75"/>
      <c r="I65" s="75">
        <v>27049</v>
      </c>
      <c r="J65" s="55"/>
      <c r="K65" s="4">
        <v>27244</v>
      </c>
      <c r="M65" s="4">
        <v>30961</v>
      </c>
    </row>
    <row r="66" spans="1:13" ht="11.25">
      <c r="A66" s="2" t="s">
        <v>401</v>
      </c>
      <c r="E66" s="75">
        <v>88617</v>
      </c>
      <c r="F66" s="55"/>
      <c r="G66" s="75">
        <v>87866</v>
      </c>
      <c r="H66" s="55"/>
      <c r="I66" s="75">
        <v>62273</v>
      </c>
      <c r="J66" s="55"/>
      <c r="K66" s="4">
        <v>38025</v>
      </c>
      <c r="M66" s="4">
        <v>28622</v>
      </c>
    </row>
    <row r="67" spans="1:13" ht="11.25">
      <c r="A67" s="2" t="s">
        <v>402</v>
      </c>
      <c r="E67" s="4">
        <v>22716</v>
      </c>
      <c r="F67" s="4"/>
      <c r="G67" s="4">
        <v>27159</v>
      </c>
      <c r="H67" s="4"/>
      <c r="I67" s="4">
        <v>27472</v>
      </c>
      <c r="J67" s="4"/>
      <c r="K67" s="4">
        <v>22926</v>
      </c>
      <c r="M67" s="4">
        <v>22421</v>
      </c>
    </row>
    <row r="68" spans="1:13" s="6" customFormat="1" ht="11.25">
      <c r="A68" s="6" t="s">
        <v>403</v>
      </c>
      <c r="E68" s="54">
        <f>E69-SUM(E33:E67)</f>
        <v>197855</v>
      </c>
      <c r="F68" s="54"/>
      <c r="G68" s="54">
        <f aca="true" t="shared" si="0" ref="G68:M68">G69-SUM(G33:G67)</f>
        <v>229694</v>
      </c>
      <c r="H68" s="54"/>
      <c r="I68" s="54">
        <f t="shared" si="0"/>
        <v>223108</v>
      </c>
      <c r="J68" s="54"/>
      <c r="K68" s="54">
        <f t="shared" si="0"/>
        <v>209046</v>
      </c>
      <c r="L68" s="54"/>
      <c r="M68" s="54">
        <f t="shared" si="0"/>
        <v>72778</v>
      </c>
    </row>
    <row r="69" spans="1:13" ht="11.25">
      <c r="A69" s="17" t="s">
        <v>201</v>
      </c>
      <c r="B69" s="17"/>
      <c r="C69" s="17"/>
      <c r="D69" s="17"/>
      <c r="E69" s="76">
        <v>9447522</v>
      </c>
      <c r="F69" s="77"/>
      <c r="G69" s="76">
        <v>10166333</v>
      </c>
      <c r="H69" s="77"/>
      <c r="I69" s="76">
        <v>10622534</v>
      </c>
      <c r="J69" s="77"/>
      <c r="K69" s="20">
        <v>9734295</v>
      </c>
      <c r="L69" s="17"/>
      <c r="M69" s="78">
        <v>10412189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3">
      <selection activeCell="F34" sqref="F34"/>
    </sheetView>
  </sheetViews>
  <sheetFormatPr defaultColWidth="9.140625" defaultRowHeight="12.75"/>
  <cols>
    <col min="1" max="2" width="9.140625" style="2" customWidth="1"/>
    <col min="3" max="3" width="9.8515625" style="2" customWidth="1"/>
    <col min="4" max="4" width="2.00390625" style="2" customWidth="1"/>
    <col min="5" max="5" width="9.57421875" style="2" customWidth="1"/>
    <col min="6" max="6" width="1.8515625" style="2" customWidth="1"/>
    <col min="7" max="7" width="14.28125" style="2" customWidth="1"/>
    <col min="8" max="8" width="1.57421875" style="2" customWidth="1"/>
    <col min="9" max="9" width="11.57421875" style="2" customWidth="1"/>
    <col min="10" max="16384" width="9.140625" style="2" customWidth="1"/>
  </cols>
  <sheetData>
    <row r="1" spans="1:10" ht="11.25">
      <c r="A1" s="1" t="s">
        <v>404</v>
      </c>
      <c r="B1" s="1" t="s">
        <v>405</v>
      </c>
      <c r="C1" s="1"/>
      <c r="D1" s="1"/>
      <c r="E1" s="1"/>
      <c r="F1" s="1"/>
      <c r="G1" s="1"/>
      <c r="H1" s="1"/>
      <c r="I1" s="1"/>
      <c r="J1" s="1"/>
    </row>
    <row r="2" spans="1:10" ht="11.25">
      <c r="A2" s="1"/>
      <c r="B2" s="1" t="s">
        <v>406</v>
      </c>
      <c r="C2" s="1"/>
      <c r="D2" s="1"/>
      <c r="E2" s="1"/>
      <c r="F2" s="1"/>
      <c r="G2" s="1"/>
      <c r="H2" s="1"/>
      <c r="I2" s="1"/>
      <c r="J2" s="1"/>
    </row>
    <row r="3" spans="2:10" ht="11.25">
      <c r="B3" s="2" t="s">
        <v>407</v>
      </c>
      <c r="J3" s="4"/>
    </row>
    <row r="4" ht="11.25">
      <c r="B4" s="2" t="s">
        <v>408</v>
      </c>
    </row>
    <row r="5" spans="1:9" ht="11.25">
      <c r="A5" s="3"/>
      <c r="B5" s="3"/>
      <c r="C5" s="3"/>
      <c r="D5" s="3"/>
      <c r="E5" s="3"/>
      <c r="F5" s="3"/>
      <c r="G5" s="3"/>
      <c r="H5" s="3"/>
      <c r="I5" s="3"/>
    </row>
    <row r="6" spans="1:9" ht="11.25">
      <c r="A6" s="2" t="s">
        <v>28</v>
      </c>
      <c r="C6" s="2" t="s">
        <v>325</v>
      </c>
      <c r="E6" s="2" t="s">
        <v>325</v>
      </c>
      <c r="G6" s="2" t="s">
        <v>343</v>
      </c>
      <c r="I6" s="2" t="s">
        <v>344</v>
      </c>
    </row>
    <row r="7" spans="1:9" ht="11.25">
      <c r="A7" s="2" t="s">
        <v>32</v>
      </c>
      <c r="C7" s="2" t="s">
        <v>180</v>
      </c>
      <c r="E7" s="2" t="s">
        <v>180</v>
      </c>
      <c r="G7" s="3" t="s">
        <v>345</v>
      </c>
      <c r="H7" s="3"/>
      <c r="I7" s="3" t="s">
        <v>346</v>
      </c>
    </row>
    <row r="8" spans="7:9" ht="11.25">
      <c r="G8" s="10" t="s">
        <v>409</v>
      </c>
      <c r="H8" s="10"/>
      <c r="I8" s="10" t="s">
        <v>409</v>
      </c>
    </row>
    <row r="9" spans="3:9" ht="11.25">
      <c r="C9" s="3"/>
      <c r="D9" s="3"/>
      <c r="E9" s="3"/>
      <c r="F9" s="3"/>
      <c r="G9" s="12" t="s">
        <v>350</v>
      </c>
      <c r="H9" s="12"/>
      <c r="I9" s="12" t="s">
        <v>350</v>
      </c>
    </row>
    <row r="10" spans="1:9" ht="11.25">
      <c r="A10" s="3"/>
      <c r="B10" s="3"/>
      <c r="C10" s="17">
        <v>2009</v>
      </c>
      <c r="D10" s="3"/>
      <c r="E10" s="3">
        <v>2010</v>
      </c>
      <c r="F10" s="3"/>
      <c r="G10" s="3">
        <v>2010</v>
      </c>
      <c r="H10" s="3"/>
      <c r="I10" s="3">
        <v>2010</v>
      </c>
    </row>
    <row r="11" spans="3:9" ht="11.25">
      <c r="C11" s="63"/>
      <c r="D11" s="63"/>
      <c r="E11" s="63"/>
      <c r="F11" s="63"/>
      <c r="G11" s="63"/>
      <c r="H11" s="63"/>
      <c r="I11" s="63"/>
    </row>
    <row r="12" spans="1:9" ht="11.25">
      <c r="A12" s="2" t="s">
        <v>40</v>
      </c>
      <c r="C12" s="63">
        <v>59418</v>
      </c>
      <c r="D12" s="63"/>
      <c r="E12" s="63">
        <f>G12+I12</f>
        <v>56498</v>
      </c>
      <c r="F12" s="63"/>
      <c r="G12" s="63">
        <v>12541</v>
      </c>
      <c r="H12" s="63"/>
      <c r="I12" s="63">
        <v>43957</v>
      </c>
    </row>
    <row r="13" spans="1:9" ht="11.25">
      <c r="A13" s="2" t="s">
        <v>48</v>
      </c>
      <c r="C13" s="63">
        <v>39147</v>
      </c>
      <c r="D13" s="63"/>
      <c r="E13" s="63">
        <f aca="true" t="shared" si="0" ref="E13:E47">G13+I13</f>
        <v>33993</v>
      </c>
      <c r="F13" s="63"/>
      <c r="G13" s="63">
        <v>6976</v>
      </c>
      <c r="H13" s="63"/>
      <c r="I13" s="63">
        <v>27017</v>
      </c>
    </row>
    <row r="14" spans="1:9" ht="11.25">
      <c r="A14" s="2" t="s">
        <v>55</v>
      </c>
      <c r="C14" s="63">
        <v>39103</v>
      </c>
      <c r="D14" s="63"/>
      <c r="E14" s="63">
        <v>40327</v>
      </c>
      <c r="F14" s="63"/>
      <c r="G14" s="63" t="s">
        <v>184</v>
      </c>
      <c r="H14" s="63"/>
      <c r="I14" s="63">
        <v>40327</v>
      </c>
    </row>
    <row r="15" spans="1:9" ht="11.25">
      <c r="A15" s="2" t="s">
        <v>58</v>
      </c>
      <c r="C15" s="63">
        <v>2654135</v>
      </c>
      <c r="D15" s="63"/>
      <c r="E15" s="63">
        <f t="shared" si="0"/>
        <v>2912922</v>
      </c>
      <c r="F15" s="63"/>
      <c r="G15" s="63">
        <v>2137174</v>
      </c>
      <c r="H15" s="63"/>
      <c r="I15" s="63">
        <v>775748</v>
      </c>
    </row>
    <row r="16" spans="1:9" ht="11.25">
      <c r="A16" s="2" t="s">
        <v>61</v>
      </c>
      <c r="C16" s="63">
        <v>471087</v>
      </c>
      <c r="D16" s="63"/>
      <c r="E16" s="63">
        <f t="shared" si="0"/>
        <v>463892</v>
      </c>
      <c r="F16" s="63"/>
      <c r="G16" s="63">
        <v>455339</v>
      </c>
      <c r="H16" s="63"/>
      <c r="I16" s="63">
        <v>8553</v>
      </c>
    </row>
    <row r="17" spans="1:9" ht="11.25">
      <c r="A17" s="2" t="s">
        <v>65</v>
      </c>
      <c r="C17" s="63">
        <v>11361</v>
      </c>
      <c r="D17" s="63"/>
      <c r="E17" s="63">
        <v>11587</v>
      </c>
      <c r="F17" s="63"/>
      <c r="G17" s="63" t="s">
        <v>184</v>
      </c>
      <c r="H17" s="63"/>
      <c r="I17" s="63">
        <v>11587</v>
      </c>
    </row>
    <row r="18" spans="1:9" ht="11.25">
      <c r="A18" s="2" t="s">
        <v>67</v>
      </c>
      <c r="C18" s="63">
        <v>81375</v>
      </c>
      <c r="D18" s="63"/>
      <c r="E18" s="63">
        <f t="shared" si="0"/>
        <v>97522</v>
      </c>
      <c r="F18" s="63"/>
      <c r="G18" s="63">
        <v>2921</v>
      </c>
      <c r="H18" s="63"/>
      <c r="I18" s="63">
        <v>94601</v>
      </c>
    </row>
    <row r="19" spans="1:9" ht="11.25">
      <c r="A19" s="2" t="s">
        <v>70</v>
      </c>
      <c r="C19" s="63">
        <v>20304</v>
      </c>
      <c r="D19" s="63"/>
      <c r="E19" s="63">
        <v>17399</v>
      </c>
      <c r="F19" s="63"/>
      <c r="G19" s="63" t="s">
        <v>184</v>
      </c>
      <c r="H19" s="63"/>
      <c r="I19" s="63">
        <v>17399</v>
      </c>
    </row>
    <row r="20" spans="1:9" ht="11.25">
      <c r="A20" s="2" t="s">
        <v>72</v>
      </c>
      <c r="C20" s="63">
        <v>62563</v>
      </c>
      <c r="D20" s="63"/>
      <c r="E20" s="63">
        <f t="shared" si="0"/>
        <v>73246</v>
      </c>
      <c r="F20" s="63"/>
      <c r="G20" s="63">
        <v>21613</v>
      </c>
      <c r="H20" s="63"/>
      <c r="I20" s="63">
        <v>51633</v>
      </c>
    </row>
    <row r="21" spans="1:9" ht="11.25">
      <c r="A21" s="2" t="s">
        <v>75</v>
      </c>
      <c r="C21" s="63">
        <v>126430</v>
      </c>
      <c r="D21" s="63"/>
      <c r="E21" s="63">
        <f t="shared" si="0"/>
        <v>130581</v>
      </c>
      <c r="F21" s="63"/>
      <c r="G21" s="63">
        <v>14359</v>
      </c>
      <c r="H21" s="63"/>
      <c r="I21" s="63">
        <v>116222</v>
      </c>
    </row>
    <row r="22" spans="1:9" ht="11.25">
      <c r="A22" s="2" t="s">
        <v>79</v>
      </c>
      <c r="C22" s="63">
        <v>82610</v>
      </c>
      <c r="D22" s="63"/>
      <c r="E22" s="63">
        <f t="shared" si="0"/>
        <v>76429</v>
      </c>
      <c r="F22" s="63"/>
      <c r="G22" s="63">
        <v>32795</v>
      </c>
      <c r="H22" s="63"/>
      <c r="I22" s="63">
        <v>43634</v>
      </c>
    </row>
    <row r="23" spans="1:9" ht="11.25">
      <c r="A23" s="2" t="s">
        <v>83</v>
      </c>
      <c r="C23" s="63">
        <v>151658</v>
      </c>
      <c r="D23" s="63"/>
      <c r="E23" s="63">
        <f t="shared" si="0"/>
        <v>146708</v>
      </c>
      <c r="F23" s="63"/>
      <c r="G23" s="63">
        <v>2740</v>
      </c>
      <c r="H23" s="63"/>
      <c r="I23" s="63">
        <v>143968</v>
      </c>
    </row>
    <row r="24" spans="1:9" ht="11.25">
      <c r="A24" s="2" t="s">
        <v>86</v>
      </c>
      <c r="C24" s="63">
        <v>55401</v>
      </c>
      <c r="D24" s="63"/>
      <c r="E24" s="63">
        <f t="shared" si="0"/>
        <v>76332</v>
      </c>
      <c r="F24" s="63"/>
      <c r="G24" s="63">
        <v>11</v>
      </c>
      <c r="H24" s="63"/>
      <c r="I24" s="63">
        <v>76321</v>
      </c>
    </row>
    <row r="25" spans="1:9" ht="11.25">
      <c r="A25" s="2" t="s">
        <v>88</v>
      </c>
      <c r="C25" s="63">
        <v>40027</v>
      </c>
      <c r="D25" s="63"/>
      <c r="E25" s="63">
        <f t="shared" si="0"/>
        <v>40313</v>
      </c>
      <c r="F25" s="63"/>
      <c r="G25" s="63">
        <v>148</v>
      </c>
      <c r="H25" s="63"/>
      <c r="I25" s="63">
        <v>40165</v>
      </c>
    </row>
    <row r="26" spans="1:9" ht="11.25">
      <c r="A26" s="2" t="s">
        <v>91</v>
      </c>
      <c r="C26" s="63">
        <v>112793</v>
      </c>
      <c r="D26" s="63"/>
      <c r="E26" s="63">
        <f t="shared" si="0"/>
        <v>105774</v>
      </c>
      <c r="F26" s="63"/>
      <c r="G26" s="63">
        <v>82724</v>
      </c>
      <c r="H26" s="63"/>
      <c r="I26" s="63">
        <v>23050</v>
      </c>
    </row>
    <row r="27" spans="1:9" ht="11.25">
      <c r="A27" s="2" t="s">
        <v>93</v>
      </c>
      <c r="C27" s="63">
        <v>692797</v>
      </c>
      <c r="D27" s="63"/>
      <c r="E27" s="63">
        <f t="shared" si="0"/>
        <v>678548</v>
      </c>
      <c r="F27" s="63"/>
      <c r="G27" s="63">
        <v>39236</v>
      </c>
      <c r="H27" s="63"/>
      <c r="I27" s="63">
        <v>639312</v>
      </c>
    </row>
    <row r="28" spans="1:9" ht="11.25">
      <c r="A28" s="2" t="s">
        <v>97</v>
      </c>
      <c r="C28" s="63">
        <v>80622</v>
      </c>
      <c r="D28" s="63"/>
      <c r="E28" s="63">
        <v>68451</v>
      </c>
      <c r="F28" s="63"/>
      <c r="G28" s="63" t="s">
        <v>184</v>
      </c>
      <c r="H28" s="63"/>
      <c r="I28" s="63">
        <v>68451</v>
      </c>
    </row>
    <row r="29" spans="1:9" ht="11.25">
      <c r="A29" s="2" t="s">
        <v>351</v>
      </c>
      <c r="C29" s="63">
        <v>1068417</v>
      </c>
      <c r="D29" s="63"/>
      <c r="E29" s="63">
        <f t="shared" si="0"/>
        <v>1079386</v>
      </c>
      <c r="F29" s="63"/>
      <c r="G29" s="63">
        <v>395100</v>
      </c>
      <c r="H29" s="63"/>
      <c r="I29" s="63">
        <v>684286</v>
      </c>
    </row>
    <row r="30" spans="1:9" ht="11.25">
      <c r="A30" s="2" t="s">
        <v>103</v>
      </c>
      <c r="C30" s="63">
        <v>17141</v>
      </c>
      <c r="D30" s="63"/>
      <c r="E30" s="63">
        <f t="shared" si="0"/>
        <v>14841</v>
      </c>
      <c r="F30" s="63"/>
      <c r="G30" s="63">
        <v>69</v>
      </c>
      <c r="H30" s="63"/>
      <c r="I30" s="63">
        <v>14772</v>
      </c>
    </row>
    <row r="31" spans="1:9" ht="11.25">
      <c r="A31" s="2" t="s">
        <v>105</v>
      </c>
      <c r="C31" s="63">
        <v>90787</v>
      </c>
      <c r="D31" s="63"/>
      <c r="E31" s="63">
        <f t="shared" si="0"/>
        <v>95315</v>
      </c>
      <c r="F31" s="63"/>
      <c r="G31" s="63">
        <v>85773</v>
      </c>
      <c r="H31" s="63"/>
      <c r="I31" s="63">
        <v>9542</v>
      </c>
    </row>
    <row r="32" spans="1:9" ht="11.25">
      <c r="A32" s="2" t="s">
        <v>107</v>
      </c>
      <c r="C32" s="63">
        <v>13832</v>
      </c>
      <c r="D32" s="63"/>
      <c r="E32" s="63">
        <f t="shared" si="0"/>
        <v>11854</v>
      </c>
      <c r="F32" s="63"/>
      <c r="G32" s="63">
        <v>189</v>
      </c>
      <c r="H32" s="63"/>
      <c r="I32" s="63">
        <v>11665</v>
      </c>
    </row>
    <row r="33" spans="1:9" ht="11.25">
      <c r="A33" s="2" t="s">
        <v>338</v>
      </c>
      <c r="C33" s="63">
        <v>4807</v>
      </c>
      <c r="D33" s="63"/>
      <c r="E33" s="63">
        <v>4932</v>
      </c>
      <c r="F33" s="63"/>
      <c r="G33" s="63" t="s">
        <v>184</v>
      </c>
      <c r="H33" s="63"/>
      <c r="I33" s="63">
        <v>4932</v>
      </c>
    </row>
    <row r="34" spans="1:9" ht="11.25">
      <c r="A34" s="2" t="s">
        <v>111</v>
      </c>
      <c r="C34" s="63">
        <v>155721</v>
      </c>
      <c r="D34" s="63"/>
      <c r="E34" s="63">
        <f t="shared" si="0"/>
        <v>163274</v>
      </c>
      <c r="F34" s="63"/>
      <c r="G34" s="63">
        <v>2090</v>
      </c>
      <c r="H34" s="63"/>
      <c r="I34" s="63">
        <v>161184</v>
      </c>
    </row>
    <row r="35" spans="1:9" ht="11.25">
      <c r="A35" s="2" t="s">
        <v>114</v>
      </c>
      <c r="C35" s="63">
        <v>158826</v>
      </c>
      <c r="D35" s="63"/>
      <c r="E35" s="63">
        <f t="shared" si="0"/>
        <v>155231</v>
      </c>
      <c r="F35" s="63"/>
      <c r="G35" s="63">
        <v>7525</v>
      </c>
      <c r="H35" s="63"/>
      <c r="I35" s="63">
        <v>147706</v>
      </c>
    </row>
    <row r="36" spans="1:9" ht="11.25">
      <c r="A36" s="2" t="s">
        <v>116</v>
      </c>
      <c r="C36" s="63">
        <v>11513770</v>
      </c>
      <c r="D36" s="63"/>
      <c r="E36" s="63">
        <f t="shared" si="0"/>
        <v>11872524</v>
      </c>
      <c r="F36" s="63"/>
      <c r="G36" s="63">
        <v>8873109</v>
      </c>
      <c r="H36" s="63"/>
      <c r="I36" s="63">
        <v>2999415</v>
      </c>
    </row>
    <row r="37" spans="1:9" ht="11.25">
      <c r="A37" s="2" t="s">
        <v>123</v>
      </c>
      <c r="C37" s="63">
        <v>1415909</v>
      </c>
      <c r="D37" s="63"/>
      <c r="E37" s="63">
        <f t="shared" si="0"/>
        <v>1486474</v>
      </c>
      <c r="F37" s="63"/>
      <c r="G37" s="63">
        <v>169971</v>
      </c>
      <c r="H37" s="63"/>
      <c r="I37" s="63">
        <v>1316503</v>
      </c>
    </row>
    <row r="38" spans="1:9" ht="11.25">
      <c r="A38" s="2" t="s">
        <v>126</v>
      </c>
      <c r="C38" s="63">
        <v>1747264</v>
      </c>
      <c r="D38" s="63"/>
      <c r="E38" s="63">
        <f t="shared" si="0"/>
        <v>1715388</v>
      </c>
      <c r="F38" s="63"/>
      <c r="G38" s="63">
        <v>1713952</v>
      </c>
      <c r="H38" s="63"/>
      <c r="I38" s="63">
        <v>1436</v>
      </c>
    </row>
    <row r="39" spans="1:9" ht="11.25">
      <c r="A39" s="2" t="s">
        <v>129</v>
      </c>
      <c r="C39" s="63">
        <v>115700</v>
      </c>
      <c r="D39" s="63"/>
      <c r="E39" s="63">
        <f t="shared" si="0"/>
        <v>103970</v>
      </c>
      <c r="F39" s="63"/>
      <c r="G39" s="63">
        <v>102016</v>
      </c>
      <c r="H39" s="63"/>
      <c r="I39" s="63">
        <v>1954</v>
      </c>
    </row>
    <row r="40" spans="1:9" ht="11.25">
      <c r="A40" s="2" t="s">
        <v>132</v>
      </c>
      <c r="C40" s="63">
        <v>15531</v>
      </c>
      <c r="D40" s="63"/>
      <c r="E40" s="63">
        <f t="shared" si="0"/>
        <v>5691</v>
      </c>
      <c r="F40" s="63"/>
      <c r="G40" s="63">
        <v>22</v>
      </c>
      <c r="H40" s="63"/>
      <c r="I40" s="63">
        <v>5669</v>
      </c>
    </row>
    <row r="41" spans="1:9" ht="11.25">
      <c r="A41" s="2" t="s">
        <v>134</v>
      </c>
      <c r="C41" s="63">
        <v>237339</v>
      </c>
      <c r="D41" s="63"/>
      <c r="E41" s="63">
        <f t="shared" si="0"/>
        <v>218030</v>
      </c>
      <c r="F41" s="63"/>
      <c r="G41" s="63">
        <v>12143</v>
      </c>
      <c r="H41" s="63"/>
      <c r="I41" s="63">
        <v>205887</v>
      </c>
    </row>
    <row r="42" spans="1:9" ht="11.25">
      <c r="A42" s="2" t="s">
        <v>136</v>
      </c>
      <c r="C42" s="63">
        <v>8586</v>
      </c>
      <c r="D42" s="63"/>
      <c r="E42" s="63">
        <f t="shared" si="0"/>
        <v>9188</v>
      </c>
      <c r="F42" s="63"/>
      <c r="G42" s="63">
        <v>253</v>
      </c>
      <c r="H42" s="63"/>
      <c r="I42" s="63">
        <v>8935</v>
      </c>
    </row>
    <row r="43" spans="1:9" ht="11.25">
      <c r="A43" s="2" t="s">
        <v>138</v>
      </c>
      <c r="C43" s="63">
        <v>6940</v>
      </c>
      <c r="D43" s="63"/>
      <c r="E43" s="63">
        <f t="shared" si="0"/>
        <v>6324</v>
      </c>
      <c r="F43" s="63"/>
      <c r="G43" s="63">
        <v>31</v>
      </c>
      <c r="H43" s="63"/>
      <c r="I43" s="63">
        <v>6293</v>
      </c>
    </row>
    <row r="44" spans="1:9" ht="11.25">
      <c r="A44" s="2" t="s">
        <v>140</v>
      </c>
      <c r="C44" s="63">
        <v>28375</v>
      </c>
      <c r="D44" s="63"/>
      <c r="E44" s="63">
        <f t="shared" si="0"/>
        <v>30449</v>
      </c>
      <c r="F44" s="63"/>
      <c r="G44" s="63">
        <v>1629</v>
      </c>
      <c r="H44" s="63"/>
      <c r="I44" s="63">
        <v>28820</v>
      </c>
    </row>
    <row r="45" spans="1:9" ht="11.25">
      <c r="A45" s="2" t="s">
        <v>143</v>
      </c>
      <c r="C45" s="63">
        <v>569297</v>
      </c>
      <c r="D45" s="63"/>
      <c r="E45" s="63">
        <f t="shared" si="0"/>
        <v>587741</v>
      </c>
      <c r="F45" s="63"/>
      <c r="G45" s="63">
        <v>32435</v>
      </c>
      <c r="H45" s="63"/>
      <c r="I45" s="63">
        <v>555306</v>
      </c>
    </row>
    <row r="46" spans="1:9" ht="11.25">
      <c r="A46" s="2" t="s">
        <v>145</v>
      </c>
      <c r="C46" s="63">
        <v>45317</v>
      </c>
      <c r="D46" s="63"/>
      <c r="E46" s="63">
        <f t="shared" si="0"/>
        <v>34766</v>
      </c>
      <c r="F46" s="63"/>
      <c r="G46" s="63">
        <v>18</v>
      </c>
      <c r="H46" s="63"/>
      <c r="I46" s="63">
        <v>34748</v>
      </c>
    </row>
    <row r="47" spans="1:9" ht="11.25">
      <c r="A47" s="2" t="s">
        <v>147</v>
      </c>
      <c r="C47" s="63">
        <v>223482</v>
      </c>
      <c r="D47" s="63"/>
      <c r="E47" s="63">
        <f t="shared" si="0"/>
        <v>240352</v>
      </c>
      <c r="F47" s="63"/>
      <c r="G47" s="63">
        <v>12316</v>
      </c>
      <c r="H47" s="63"/>
      <c r="I47" s="63">
        <v>228036</v>
      </c>
    </row>
    <row r="48" spans="1:9" ht="11.25">
      <c r="A48" s="2" t="s">
        <v>150</v>
      </c>
      <c r="C48" s="63">
        <v>123043</v>
      </c>
      <c r="D48" s="63"/>
      <c r="E48" s="63">
        <f>G48+I48</f>
        <v>121939</v>
      </c>
      <c r="F48" s="63"/>
      <c r="G48" s="63">
        <v>47745</v>
      </c>
      <c r="H48" s="63"/>
      <c r="I48" s="63">
        <v>74194</v>
      </c>
    </row>
    <row r="49" spans="1:9" ht="11.25">
      <c r="A49" s="6" t="s">
        <v>153</v>
      </c>
      <c r="B49" s="6"/>
      <c r="C49" s="63">
        <v>258484</v>
      </c>
      <c r="D49" s="63"/>
      <c r="E49" s="63">
        <f>G49+I49</f>
        <v>273104</v>
      </c>
      <c r="F49" s="63"/>
      <c r="G49" s="63">
        <v>25290</v>
      </c>
      <c r="H49" s="63"/>
      <c r="I49" s="63">
        <v>247814</v>
      </c>
    </row>
    <row r="50" spans="1:9" ht="11.25">
      <c r="A50" s="2" t="s">
        <v>155</v>
      </c>
      <c r="C50" s="2">
        <v>253541</v>
      </c>
      <c r="D50" s="63"/>
      <c r="E50" s="63">
        <f>G50+I50</f>
        <v>265616</v>
      </c>
      <c r="F50" s="63"/>
      <c r="G50" s="63">
        <v>711</v>
      </c>
      <c r="H50" s="63"/>
      <c r="I50" s="63">
        <v>264905</v>
      </c>
    </row>
    <row r="51" spans="1:9" ht="11.25">
      <c r="A51" s="6" t="s">
        <v>157</v>
      </c>
      <c r="C51" s="2">
        <v>60392</v>
      </c>
      <c r="D51" s="63"/>
      <c r="E51" s="63">
        <f>G51+I51</f>
        <v>67069</v>
      </c>
      <c r="F51" s="63"/>
      <c r="G51" s="63">
        <v>27999</v>
      </c>
      <c r="H51" s="63"/>
      <c r="I51" s="63">
        <v>39070</v>
      </c>
    </row>
    <row r="52" spans="1:9" ht="11.25">
      <c r="A52" s="3" t="s">
        <v>159</v>
      </c>
      <c r="B52" s="3"/>
      <c r="C52" s="3">
        <v>73166</v>
      </c>
      <c r="D52" s="67"/>
      <c r="E52" s="67">
        <f>G52+I52</f>
        <v>69849</v>
      </c>
      <c r="F52" s="67"/>
      <c r="G52" s="67">
        <v>3885</v>
      </c>
      <c r="H52" s="67"/>
      <c r="I52" s="67">
        <v>65964</v>
      </c>
    </row>
    <row r="53" spans="1:9" ht="11.25">
      <c r="A53" s="3" t="s">
        <v>201</v>
      </c>
      <c r="B53" s="3"/>
      <c r="C53" s="69">
        <f>SUM(C48:C52)+SUM(C12:C47)</f>
        <v>22986498</v>
      </c>
      <c r="D53" s="69"/>
      <c r="E53" s="69">
        <f>SUM(E48:E52)+SUM(E12:E47)</f>
        <v>23663829</v>
      </c>
      <c r="F53" s="69"/>
      <c r="G53" s="69">
        <f>SUM(G48:G52)+SUM(G12:G47)</f>
        <v>14322848</v>
      </c>
      <c r="H53" s="69"/>
      <c r="I53" s="69">
        <f>SUM(I48:I52)+SUM(I12:I47)</f>
        <v>9340981</v>
      </c>
    </row>
    <row r="54" spans="1:9" ht="11.25">
      <c r="A54" s="6"/>
      <c r="B54" s="6"/>
      <c r="C54" s="6"/>
      <c r="D54" s="6"/>
      <c r="E54" s="6"/>
      <c r="F54" s="6"/>
      <c r="G54" s="6"/>
      <c r="H54" s="6"/>
      <c r="I54" s="6"/>
    </row>
    <row r="55" spans="1:5" ht="11.25">
      <c r="A55" s="8"/>
      <c r="C55" s="54"/>
      <c r="D55" s="6"/>
      <c r="E55" s="5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63" sqref="B63"/>
    </sheetView>
  </sheetViews>
  <sheetFormatPr defaultColWidth="9.140625" defaultRowHeight="12.75"/>
  <cols>
    <col min="1" max="2" width="10.8515625" style="2" customWidth="1"/>
    <col min="3" max="3" width="1.7109375" style="2" customWidth="1"/>
    <col min="4" max="4" width="10.8515625" style="2" customWidth="1"/>
    <col min="5" max="5" width="1.7109375" style="2" customWidth="1"/>
    <col min="6" max="6" width="10.8515625" style="2" customWidth="1"/>
    <col min="7" max="7" width="2.00390625" style="2" customWidth="1"/>
    <col min="8" max="8" width="10.8515625" style="2" customWidth="1"/>
    <col min="9" max="9" width="1.7109375" style="2" customWidth="1"/>
    <col min="10" max="10" width="10.8515625" style="2" customWidth="1"/>
    <col min="11" max="11" width="1.7109375" style="2" customWidth="1"/>
    <col min="12" max="12" width="8.421875" style="2" customWidth="1"/>
    <col min="13" max="16384" width="9.140625" style="2" customWidth="1"/>
  </cols>
  <sheetData>
    <row r="1" spans="1:2" s="1" customFormat="1" ht="11.25">
      <c r="A1" s="1" t="s">
        <v>410</v>
      </c>
      <c r="B1" s="1" t="s">
        <v>411</v>
      </c>
    </row>
    <row r="2" s="1" customFormat="1" ht="11.25">
      <c r="B2" s="1" t="s">
        <v>702</v>
      </c>
    </row>
    <row r="3" ht="11.25">
      <c r="B3" s="2" t="s">
        <v>412</v>
      </c>
    </row>
    <row r="4" ht="11.25">
      <c r="B4" s="2" t="s">
        <v>703</v>
      </c>
    </row>
    <row r="5" spans="1:12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8" ht="11.25">
      <c r="A6" s="2" t="s">
        <v>1</v>
      </c>
      <c r="B6" s="2" t="s">
        <v>704</v>
      </c>
      <c r="H6" s="2" t="s">
        <v>705</v>
      </c>
    </row>
    <row r="7" spans="1:12" ht="11.25">
      <c r="A7" s="2" t="s">
        <v>7</v>
      </c>
      <c r="B7" s="3" t="s">
        <v>706</v>
      </c>
      <c r="C7" s="3"/>
      <c r="D7" s="3"/>
      <c r="E7" s="3"/>
      <c r="F7" s="3"/>
      <c r="H7" s="3" t="s">
        <v>707</v>
      </c>
      <c r="I7" s="3"/>
      <c r="J7" s="3"/>
      <c r="K7" s="3"/>
      <c r="L7" s="3"/>
    </row>
    <row r="8" spans="2:12" ht="11.25">
      <c r="B8" s="2" t="s">
        <v>313</v>
      </c>
      <c r="D8" s="2" t="s">
        <v>314</v>
      </c>
      <c r="F8" s="2" t="s">
        <v>308</v>
      </c>
      <c r="H8" s="2" t="s">
        <v>313</v>
      </c>
      <c r="J8" s="2" t="s">
        <v>314</v>
      </c>
      <c r="L8" s="2" t="s">
        <v>308</v>
      </c>
    </row>
    <row r="9" spans="1:12" ht="11.25">
      <c r="A9" s="3"/>
      <c r="B9" s="3" t="s">
        <v>316</v>
      </c>
      <c r="C9" s="3"/>
      <c r="D9" s="3" t="s">
        <v>317</v>
      </c>
      <c r="E9" s="3"/>
      <c r="F9" s="3" t="s">
        <v>180</v>
      </c>
      <c r="G9" s="3"/>
      <c r="H9" s="3" t="s">
        <v>316</v>
      </c>
      <c r="I9" s="3"/>
      <c r="J9" s="3" t="s">
        <v>317</v>
      </c>
      <c r="K9" s="3"/>
      <c r="L9" s="3" t="s">
        <v>180</v>
      </c>
    </row>
    <row r="11" spans="1:12" ht="11.25">
      <c r="A11" s="51">
        <v>1970</v>
      </c>
      <c r="B11" s="4">
        <v>48401</v>
      </c>
      <c r="D11" s="4">
        <v>13675</v>
      </c>
      <c r="E11" s="4"/>
      <c r="F11" s="4">
        <f>SUM(B11+D11)</f>
        <v>62076</v>
      </c>
      <c r="G11" s="4"/>
      <c r="H11" s="4">
        <v>5645</v>
      </c>
      <c r="I11" s="4"/>
      <c r="J11" s="4">
        <v>8595</v>
      </c>
      <c r="K11" s="4"/>
      <c r="L11" s="4">
        <f>SUM(H11+J11)</f>
        <v>14240</v>
      </c>
    </row>
    <row r="12" spans="1:12" ht="11.25">
      <c r="A12" s="51">
        <v>1971</v>
      </c>
      <c r="B12" s="4">
        <v>39690</v>
      </c>
      <c r="D12" s="4">
        <v>12480</v>
      </c>
      <c r="E12" s="4"/>
      <c r="F12" s="4">
        <f aca="true" t="shared" si="0" ref="F12:F51">SUM(B12+D12)</f>
        <v>52170</v>
      </c>
      <c r="G12" s="4"/>
      <c r="H12" s="4">
        <v>5590</v>
      </c>
      <c r="I12" s="4"/>
      <c r="J12" s="4">
        <v>9466</v>
      </c>
      <c r="K12" s="4"/>
      <c r="L12" s="4">
        <f aca="true" t="shared" si="1" ref="L12:L51">SUM(H12+J12)</f>
        <v>15056</v>
      </c>
    </row>
    <row r="13" spans="1:12" ht="11.25">
      <c r="A13" s="51">
        <v>1972</v>
      </c>
      <c r="B13" s="4">
        <v>43580</v>
      </c>
      <c r="D13" s="4">
        <v>11652</v>
      </c>
      <c r="E13" s="4"/>
      <c r="F13" s="4">
        <f t="shared" si="0"/>
        <v>55232</v>
      </c>
      <c r="G13" s="4"/>
      <c r="H13" s="4">
        <v>5728</v>
      </c>
      <c r="I13" s="4"/>
      <c r="J13" s="4">
        <v>9087</v>
      </c>
      <c r="K13" s="4"/>
      <c r="L13" s="4">
        <f t="shared" si="1"/>
        <v>14815</v>
      </c>
    </row>
    <row r="14" spans="1:12" ht="11.25">
      <c r="A14" s="51">
        <v>1973</v>
      </c>
      <c r="B14" s="4">
        <v>50322</v>
      </c>
      <c r="D14" s="4">
        <v>12175</v>
      </c>
      <c r="E14" s="4"/>
      <c r="F14" s="4">
        <f t="shared" si="0"/>
        <v>62497</v>
      </c>
      <c r="G14" s="4"/>
      <c r="H14" s="4">
        <v>5694</v>
      </c>
      <c r="I14" s="4"/>
      <c r="J14" s="4">
        <v>9176</v>
      </c>
      <c r="K14" s="4"/>
      <c r="L14" s="4">
        <f t="shared" si="1"/>
        <v>14870</v>
      </c>
    </row>
    <row r="15" spans="1:12" ht="11.25">
      <c r="A15" s="51">
        <v>1974</v>
      </c>
      <c r="B15" s="4">
        <v>52503</v>
      </c>
      <c r="D15" s="4">
        <v>10988</v>
      </c>
      <c r="E15" s="4"/>
      <c r="F15" s="4">
        <f t="shared" si="0"/>
        <v>63491</v>
      </c>
      <c r="G15" s="4"/>
      <c r="H15" s="4">
        <v>5242</v>
      </c>
      <c r="I15" s="4"/>
      <c r="J15" s="4">
        <v>10001</v>
      </c>
      <c r="K15" s="4"/>
      <c r="L15" s="4">
        <f t="shared" si="1"/>
        <v>15243</v>
      </c>
    </row>
    <row r="16" spans="1:12" ht="11.25">
      <c r="A16" s="51">
        <v>1975</v>
      </c>
      <c r="B16" s="4">
        <v>44796</v>
      </c>
      <c r="D16" s="4">
        <v>9229</v>
      </c>
      <c r="E16" s="4"/>
      <c r="F16" s="4">
        <f t="shared" si="0"/>
        <v>54025</v>
      </c>
      <c r="G16" s="4"/>
      <c r="H16" s="4">
        <v>5708</v>
      </c>
      <c r="I16" s="4"/>
      <c r="J16" s="4">
        <v>9962</v>
      </c>
      <c r="K16" s="4"/>
      <c r="L16" s="4">
        <f t="shared" si="1"/>
        <v>15670</v>
      </c>
    </row>
    <row r="17" spans="1:12" ht="11.25">
      <c r="A17" s="51">
        <v>1976</v>
      </c>
      <c r="B17" s="4">
        <v>46421</v>
      </c>
      <c r="D17" s="4">
        <v>8832</v>
      </c>
      <c r="E17" s="4"/>
      <c r="F17" s="4">
        <f t="shared" si="0"/>
        <v>55253</v>
      </c>
      <c r="G17" s="4"/>
      <c r="H17" s="4">
        <v>5807</v>
      </c>
      <c r="I17" s="4"/>
      <c r="J17" s="4">
        <v>9575</v>
      </c>
      <c r="K17" s="4"/>
      <c r="L17" s="4">
        <f t="shared" si="1"/>
        <v>15382</v>
      </c>
    </row>
    <row r="18" spans="1:12" ht="11.25">
      <c r="A18" s="51">
        <v>1977</v>
      </c>
      <c r="B18" s="4">
        <v>46870</v>
      </c>
      <c r="D18" s="4">
        <v>7964</v>
      </c>
      <c r="E18" s="4"/>
      <c r="F18" s="4">
        <f t="shared" si="0"/>
        <v>54834</v>
      </c>
      <c r="G18" s="4"/>
      <c r="H18" s="4">
        <v>6236</v>
      </c>
      <c r="I18" s="4"/>
      <c r="J18" s="4">
        <v>8612</v>
      </c>
      <c r="K18" s="4"/>
      <c r="L18" s="4">
        <f t="shared" si="1"/>
        <v>14848</v>
      </c>
    </row>
    <row r="19" spans="1:12" ht="11.25">
      <c r="A19" s="51">
        <v>1978</v>
      </c>
      <c r="B19" s="4">
        <v>57068</v>
      </c>
      <c r="D19" s="4">
        <v>7603</v>
      </c>
      <c r="E19" s="4"/>
      <c r="F19" s="4">
        <f t="shared" si="0"/>
        <v>64671</v>
      </c>
      <c r="G19" s="4"/>
      <c r="H19" s="4">
        <v>6610</v>
      </c>
      <c r="I19" s="4"/>
      <c r="J19" s="4">
        <v>8114</v>
      </c>
      <c r="K19" s="4"/>
      <c r="L19" s="4">
        <f t="shared" si="1"/>
        <v>14724</v>
      </c>
    </row>
    <row r="20" spans="1:12" ht="11.25">
      <c r="A20" s="51">
        <v>1979</v>
      </c>
      <c r="B20" s="4">
        <v>75112</v>
      </c>
      <c r="D20" s="4">
        <v>8146</v>
      </c>
      <c r="E20" s="4"/>
      <c r="F20" s="4">
        <f t="shared" si="0"/>
        <v>83258</v>
      </c>
      <c r="G20" s="4"/>
      <c r="H20" s="4">
        <v>7518</v>
      </c>
      <c r="I20" s="4"/>
      <c r="J20" s="4">
        <v>7967</v>
      </c>
      <c r="K20" s="4"/>
      <c r="L20" s="4">
        <f t="shared" si="1"/>
        <v>15485</v>
      </c>
    </row>
    <row r="21" spans="1:12" ht="11.25">
      <c r="A21" s="51">
        <v>1980</v>
      </c>
      <c r="B21" s="4">
        <v>62394</v>
      </c>
      <c r="D21" s="4">
        <v>9322</v>
      </c>
      <c r="E21" s="4"/>
      <c r="F21" s="4">
        <f t="shared" si="0"/>
        <v>71716</v>
      </c>
      <c r="G21" s="4"/>
      <c r="H21" s="4">
        <v>7555</v>
      </c>
      <c r="I21" s="4"/>
      <c r="J21" s="4">
        <v>8026</v>
      </c>
      <c r="K21" s="4"/>
      <c r="L21" s="4">
        <f t="shared" si="1"/>
        <v>15581</v>
      </c>
    </row>
    <row r="22" spans="1:12" ht="11.25">
      <c r="A22" s="51">
        <v>1981</v>
      </c>
      <c r="B22" s="4">
        <v>55782</v>
      </c>
      <c r="D22" s="4">
        <v>9071</v>
      </c>
      <c r="E22" s="4"/>
      <c r="F22" s="4">
        <f t="shared" si="0"/>
        <v>64853</v>
      </c>
      <c r="G22" s="4"/>
      <c r="H22" s="4">
        <v>7880</v>
      </c>
      <c r="I22" s="4"/>
      <c r="J22" s="4">
        <v>8077</v>
      </c>
      <c r="K22" s="4"/>
      <c r="L22" s="4">
        <f t="shared" si="1"/>
        <v>15957</v>
      </c>
    </row>
    <row r="23" spans="1:12" ht="11.25">
      <c r="A23" s="51">
        <v>1982</v>
      </c>
      <c r="B23" s="4">
        <v>53340</v>
      </c>
      <c r="D23" s="4">
        <v>11407</v>
      </c>
      <c r="E23" s="4"/>
      <c r="F23" s="4">
        <f t="shared" si="0"/>
        <v>64747</v>
      </c>
      <c r="G23" s="4"/>
      <c r="H23" s="4">
        <v>7986</v>
      </c>
      <c r="I23" s="4"/>
      <c r="J23" s="4">
        <v>8117</v>
      </c>
      <c r="K23" s="4"/>
      <c r="L23" s="4">
        <f t="shared" si="1"/>
        <v>16103</v>
      </c>
    </row>
    <row r="24" spans="1:12" ht="11.25">
      <c r="A24" s="51">
        <v>1983</v>
      </c>
      <c r="B24" s="4">
        <v>57845</v>
      </c>
      <c r="D24" s="4">
        <v>13884</v>
      </c>
      <c r="E24" s="4"/>
      <c r="F24" s="4">
        <f t="shared" si="0"/>
        <v>71729</v>
      </c>
      <c r="G24" s="4"/>
      <c r="H24" s="4">
        <v>7725</v>
      </c>
      <c r="I24" s="4"/>
      <c r="J24" s="4">
        <v>9431</v>
      </c>
      <c r="K24" s="4"/>
      <c r="L24" s="4">
        <f t="shared" si="1"/>
        <v>17156</v>
      </c>
    </row>
    <row r="25" spans="1:12" ht="11.25">
      <c r="A25" s="51">
        <v>1984</v>
      </c>
      <c r="B25" s="4">
        <v>72059</v>
      </c>
      <c r="D25" s="4">
        <v>14697</v>
      </c>
      <c r="E25" s="4"/>
      <c r="F25" s="4">
        <f t="shared" si="0"/>
        <v>86756</v>
      </c>
      <c r="G25" s="4"/>
      <c r="H25" s="4">
        <v>8437</v>
      </c>
      <c r="I25" s="4"/>
      <c r="J25" s="4">
        <v>9443</v>
      </c>
      <c r="K25" s="4"/>
      <c r="L25" s="4">
        <f t="shared" si="1"/>
        <v>17880</v>
      </c>
    </row>
    <row r="26" spans="1:12" ht="11.25">
      <c r="A26" s="51">
        <v>1985</v>
      </c>
      <c r="B26" s="4">
        <v>70592</v>
      </c>
      <c r="D26" s="4">
        <v>14593</v>
      </c>
      <c r="E26" s="4"/>
      <c r="F26" s="4">
        <f t="shared" si="0"/>
        <v>85185</v>
      </c>
      <c r="G26" s="4"/>
      <c r="H26" s="4">
        <v>9037</v>
      </c>
      <c r="I26" s="4"/>
      <c r="J26" s="4">
        <v>9685</v>
      </c>
      <c r="K26" s="4"/>
      <c r="L26" s="4">
        <f t="shared" si="1"/>
        <v>18722</v>
      </c>
    </row>
    <row r="27" spans="1:12" ht="11.25">
      <c r="A27" s="51">
        <v>1986</v>
      </c>
      <c r="B27" s="4">
        <v>72471</v>
      </c>
      <c r="D27" s="4">
        <v>15198</v>
      </c>
      <c r="E27" s="4"/>
      <c r="F27" s="4">
        <f t="shared" si="0"/>
        <v>87669</v>
      </c>
      <c r="G27" s="4"/>
      <c r="H27" s="4">
        <v>11363</v>
      </c>
      <c r="I27" s="4"/>
      <c r="J27" s="4">
        <v>11834</v>
      </c>
      <c r="K27" s="4"/>
      <c r="L27" s="4">
        <f t="shared" si="1"/>
        <v>23197</v>
      </c>
    </row>
    <row r="28" spans="1:12" ht="11.25">
      <c r="A28" s="51">
        <v>1987</v>
      </c>
      <c r="B28" s="4">
        <v>79506</v>
      </c>
      <c r="D28" s="4">
        <v>15870</v>
      </c>
      <c r="E28" s="4"/>
      <c r="F28" s="4">
        <f t="shared" si="0"/>
        <v>95376</v>
      </c>
      <c r="G28" s="4"/>
      <c r="H28" s="4">
        <v>11548</v>
      </c>
      <c r="I28" s="4"/>
      <c r="J28" s="4">
        <v>14262</v>
      </c>
      <c r="K28" s="4"/>
      <c r="L28" s="4">
        <f t="shared" si="1"/>
        <v>25810</v>
      </c>
    </row>
    <row r="29" spans="1:12" ht="11.25">
      <c r="A29" s="51">
        <v>1988</v>
      </c>
      <c r="B29" s="4">
        <v>81334</v>
      </c>
      <c r="D29" s="4">
        <v>16438</v>
      </c>
      <c r="E29" s="4"/>
      <c r="F29" s="4">
        <f t="shared" si="0"/>
        <v>97772</v>
      </c>
      <c r="G29" s="4"/>
      <c r="H29" s="4">
        <v>12104</v>
      </c>
      <c r="I29" s="4"/>
      <c r="J29" s="4">
        <v>16088</v>
      </c>
      <c r="K29" s="4"/>
      <c r="L29" s="4">
        <f t="shared" si="1"/>
        <v>28192</v>
      </c>
    </row>
    <row r="30" spans="1:12" ht="11.25">
      <c r="A30" s="51">
        <v>1989</v>
      </c>
      <c r="B30" s="4">
        <v>91507</v>
      </c>
      <c r="D30" s="4">
        <v>12976</v>
      </c>
      <c r="E30" s="4"/>
      <c r="F30" s="4">
        <f t="shared" si="0"/>
        <v>104483</v>
      </c>
      <c r="G30" s="4"/>
      <c r="H30" s="4">
        <v>9244</v>
      </c>
      <c r="I30" s="4"/>
      <c r="J30" s="4">
        <v>16003</v>
      </c>
      <c r="K30" s="4"/>
      <c r="L30" s="4">
        <f t="shared" si="1"/>
        <v>25247</v>
      </c>
    </row>
    <row r="31" spans="1:12" ht="11.25">
      <c r="A31" s="51">
        <v>1990</v>
      </c>
      <c r="B31" s="4">
        <v>87754</v>
      </c>
      <c r="D31" s="4">
        <v>11332</v>
      </c>
      <c r="E31" s="4"/>
      <c r="F31" s="4">
        <f t="shared" si="0"/>
        <v>99086</v>
      </c>
      <c r="G31" s="4"/>
      <c r="H31" s="4">
        <v>7550</v>
      </c>
      <c r="I31" s="4"/>
      <c r="J31" s="4">
        <v>13820</v>
      </c>
      <c r="K31" s="4"/>
      <c r="L31" s="4">
        <f t="shared" si="1"/>
        <v>21370</v>
      </c>
    </row>
    <row r="32" spans="1:12" ht="11.25">
      <c r="A32" s="51">
        <v>1991</v>
      </c>
      <c r="B32" s="4">
        <v>79712</v>
      </c>
      <c r="D32" s="4">
        <v>13022</v>
      </c>
      <c r="E32" s="4"/>
      <c r="F32" s="4">
        <f t="shared" si="0"/>
        <v>92734</v>
      </c>
      <c r="G32" s="4"/>
      <c r="H32" s="4">
        <v>10485</v>
      </c>
      <c r="I32" s="4"/>
      <c r="J32" s="4">
        <v>15780</v>
      </c>
      <c r="K32" s="4"/>
      <c r="L32" s="4">
        <f t="shared" si="1"/>
        <v>26265</v>
      </c>
    </row>
    <row r="33" spans="1:12" ht="11.25">
      <c r="A33" s="51">
        <v>1992</v>
      </c>
      <c r="B33" s="4">
        <v>96043</v>
      </c>
      <c r="D33" s="4">
        <v>15422</v>
      </c>
      <c r="E33" s="4"/>
      <c r="F33" s="4">
        <f t="shared" si="0"/>
        <v>111465</v>
      </c>
      <c r="G33" s="4"/>
      <c r="H33" s="4">
        <v>12564</v>
      </c>
      <c r="I33" s="4"/>
      <c r="J33" s="4">
        <v>15722</v>
      </c>
      <c r="K33" s="4"/>
      <c r="L33" s="4">
        <f t="shared" si="1"/>
        <v>28286</v>
      </c>
    </row>
    <row r="34" spans="1:12" ht="11.25">
      <c r="A34" s="51">
        <v>1993</v>
      </c>
      <c r="B34" s="4">
        <v>93009</v>
      </c>
      <c r="D34" s="4">
        <v>15296</v>
      </c>
      <c r="E34" s="4"/>
      <c r="F34" s="4">
        <f t="shared" si="0"/>
        <v>108305</v>
      </c>
      <c r="G34" s="4"/>
      <c r="H34" s="4">
        <v>10554</v>
      </c>
      <c r="I34" s="4"/>
      <c r="J34" s="4">
        <v>13500</v>
      </c>
      <c r="K34" s="4"/>
      <c r="L34" s="4">
        <f t="shared" si="1"/>
        <v>24054</v>
      </c>
    </row>
    <row r="35" spans="1:12" ht="11.25">
      <c r="A35" s="51">
        <v>1994</v>
      </c>
      <c r="B35" s="4">
        <v>116426</v>
      </c>
      <c r="D35" s="4">
        <v>8991</v>
      </c>
      <c r="E35" s="4"/>
      <c r="F35" s="4">
        <f t="shared" si="0"/>
        <v>125417</v>
      </c>
      <c r="G35" s="4"/>
      <c r="H35" s="4">
        <v>12129</v>
      </c>
      <c r="I35" s="4"/>
      <c r="J35" s="4">
        <v>14368</v>
      </c>
      <c r="K35" s="4"/>
      <c r="L35" s="4">
        <f t="shared" si="1"/>
        <v>26497</v>
      </c>
    </row>
    <row r="36" spans="1:12" ht="11.25">
      <c r="A36" s="51">
        <v>1995</v>
      </c>
      <c r="B36" s="4">
        <v>133486</v>
      </c>
      <c r="D36" s="4">
        <v>6552</v>
      </c>
      <c r="E36" s="4"/>
      <c r="F36" s="4">
        <f t="shared" si="0"/>
        <v>140038</v>
      </c>
      <c r="G36" s="4"/>
      <c r="H36" s="4">
        <v>12388</v>
      </c>
      <c r="I36" s="4"/>
      <c r="J36" s="4">
        <v>16761</v>
      </c>
      <c r="K36" s="4"/>
      <c r="L36" s="4">
        <f t="shared" si="1"/>
        <v>29149</v>
      </c>
    </row>
    <row r="37" spans="1:12" ht="11.25">
      <c r="A37" s="51">
        <v>1996</v>
      </c>
      <c r="B37" s="4">
        <v>159179</v>
      </c>
      <c r="D37" s="4">
        <v>6803</v>
      </c>
      <c r="E37" s="4"/>
      <c r="F37" s="4">
        <f t="shared" si="0"/>
        <v>165982</v>
      </c>
      <c r="G37" s="4"/>
      <c r="H37" s="4">
        <v>11728</v>
      </c>
      <c r="I37" s="4"/>
      <c r="J37" s="4">
        <v>21897</v>
      </c>
      <c r="K37" s="4"/>
      <c r="L37" s="4">
        <f t="shared" si="1"/>
        <v>33625</v>
      </c>
    </row>
    <row r="38" spans="1:12" ht="11.25">
      <c r="A38" s="51">
        <v>1997</v>
      </c>
      <c r="B38" s="4">
        <v>184927</v>
      </c>
      <c r="D38" s="4">
        <v>6475</v>
      </c>
      <c r="E38" s="4"/>
      <c r="F38" s="4">
        <f t="shared" si="0"/>
        <v>191402</v>
      </c>
      <c r="G38" s="4"/>
      <c r="H38" s="4">
        <v>10372</v>
      </c>
      <c r="I38" s="4"/>
      <c r="J38" s="4">
        <v>25192</v>
      </c>
      <c r="K38" s="4"/>
      <c r="L38" s="4">
        <f t="shared" si="1"/>
        <v>35564</v>
      </c>
    </row>
    <row r="39" spans="1:12" ht="11.25">
      <c r="A39" s="51">
        <v>1998</v>
      </c>
      <c r="B39" s="4">
        <v>189094</v>
      </c>
      <c r="D39" s="4">
        <v>9316</v>
      </c>
      <c r="E39" s="4"/>
      <c r="F39" s="4">
        <f t="shared" si="0"/>
        <v>198410</v>
      </c>
      <c r="G39" s="4"/>
      <c r="H39" s="4">
        <v>8904</v>
      </c>
      <c r="I39" s="4"/>
      <c r="J39" s="4">
        <v>25366</v>
      </c>
      <c r="K39" s="4"/>
      <c r="L39" s="4">
        <f t="shared" si="1"/>
        <v>34270</v>
      </c>
    </row>
    <row r="40" spans="1:12" ht="11.25">
      <c r="A40" s="52">
        <v>1999</v>
      </c>
      <c r="B40" s="7">
        <v>176073</v>
      </c>
      <c r="C40" s="6"/>
      <c r="D40" s="7">
        <v>12497</v>
      </c>
      <c r="E40" s="7"/>
      <c r="F40" s="4">
        <f t="shared" si="0"/>
        <v>188570</v>
      </c>
      <c r="G40" s="7"/>
      <c r="H40" s="7">
        <v>8940</v>
      </c>
      <c r="I40" s="7"/>
      <c r="J40" s="7">
        <v>27211</v>
      </c>
      <c r="K40" s="7"/>
      <c r="L40" s="4">
        <f t="shared" si="1"/>
        <v>36151</v>
      </c>
    </row>
    <row r="41" spans="1:12" ht="11.25">
      <c r="A41" s="52">
        <v>2000</v>
      </c>
      <c r="B41" s="7">
        <v>193396</v>
      </c>
      <c r="C41" s="6"/>
      <c r="D41" s="7">
        <v>6925</v>
      </c>
      <c r="E41" s="7"/>
      <c r="F41" s="4">
        <f t="shared" si="0"/>
        <v>200321</v>
      </c>
      <c r="G41" s="7"/>
      <c r="H41" s="7">
        <v>10241</v>
      </c>
      <c r="I41" s="7"/>
      <c r="J41" s="7">
        <v>27450</v>
      </c>
      <c r="K41" s="7"/>
      <c r="L41" s="4">
        <f t="shared" si="1"/>
        <v>37691</v>
      </c>
    </row>
    <row r="42" spans="1:12" ht="11.25">
      <c r="A42" s="52">
        <v>2001</v>
      </c>
      <c r="B42" s="7">
        <v>170939</v>
      </c>
      <c r="C42" s="6"/>
      <c r="D42" s="7">
        <v>4989</v>
      </c>
      <c r="E42" s="7"/>
      <c r="F42" s="4">
        <f t="shared" si="0"/>
        <v>175928</v>
      </c>
      <c r="G42" s="7"/>
      <c r="H42" s="7">
        <v>9682</v>
      </c>
      <c r="I42" s="7"/>
      <c r="J42" s="7">
        <v>26028</v>
      </c>
      <c r="K42" s="7"/>
      <c r="L42" s="4">
        <f t="shared" si="1"/>
        <v>35710</v>
      </c>
    </row>
    <row r="43" spans="1:12" ht="11.25">
      <c r="A43" s="52">
        <v>2002</v>
      </c>
      <c r="B43" s="7">
        <v>197045</v>
      </c>
      <c r="C43" s="6"/>
      <c r="D43" s="7">
        <v>5421</v>
      </c>
      <c r="E43" s="7"/>
      <c r="F43" s="4">
        <f t="shared" si="0"/>
        <v>202466</v>
      </c>
      <c r="G43" s="7"/>
      <c r="H43" s="7">
        <v>8140</v>
      </c>
      <c r="I43" s="7"/>
      <c r="J43" s="7">
        <v>26439</v>
      </c>
      <c r="K43" s="7"/>
      <c r="L43" s="4">
        <f t="shared" si="1"/>
        <v>34579</v>
      </c>
    </row>
    <row r="44" spans="1:12" s="6" customFormat="1" ht="11.25">
      <c r="A44" s="52">
        <v>2003</v>
      </c>
      <c r="B44" s="7">
        <v>185714</v>
      </c>
      <c r="D44" s="7">
        <v>4422</v>
      </c>
      <c r="E44" s="7"/>
      <c r="F44" s="4">
        <f t="shared" si="0"/>
        <v>190136</v>
      </c>
      <c r="G44" s="7"/>
      <c r="H44" s="7">
        <v>7096</v>
      </c>
      <c r="I44" s="7"/>
      <c r="J44" s="7">
        <v>22876</v>
      </c>
      <c r="K44" s="7"/>
      <c r="L44" s="4">
        <f t="shared" si="1"/>
        <v>29972</v>
      </c>
    </row>
    <row r="45" spans="1:12" s="6" customFormat="1" ht="11.25">
      <c r="A45" s="52">
        <v>2004</v>
      </c>
      <c r="B45" s="7">
        <v>166727</v>
      </c>
      <c r="D45" s="7">
        <v>4472</v>
      </c>
      <c r="E45" s="7"/>
      <c r="F45" s="4">
        <f t="shared" si="0"/>
        <v>171199</v>
      </c>
      <c r="G45" s="7"/>
      <c r="H45" s="7">
        <v>7897</v>
      </c>
      <c r="I45" s="7"/>
      <c r="J45" s="7">
        <v>21440</v>
      </c>
      <c r="K45" s="7"/>
      <c r="L45" s="4">
        <f t="shared" si="1"/>
        <v>29337</v>
      </c>
    </row>
    <row r="46" spans="1:12" s="6" customFormat="1" ht="11.25">
      <c r="A46" s="52">
        <v>2005</v>
      </c>
      <c r="B46" s="54">
        <v>168706</v>
      </c>
      <c r="C46" s="55"/>
      <c r="D46" s="54">
        <v>5658</v>
      </c>
      <c r="E46" s="55"/>
      <c r="F46" s="4">
        <f t="shared" si="0"/>
        <v>174364</v>
      </c>
      <c r="G46" s="55"/>
      <c r="H46" s="54">
        <v>9456</v>
      </c>
      <c r="I46" s="54"/>
      <c r="J46" s="54">
        <v>19306</v>
      </c>
      <c r="K46" s="54"/>
      <c r="L46" s="4">
        <f t="shared" si="1"/>
        <v>28762</v>
      </c>
    </row>
    <row r="47" spans="1:12" s="6" customFormat="1" ht="11.25">
      <c r="A47" s="52">
        <v>2006</v>
      </c>
      <c r="B47" s="54">
        <v>183245</v>
      </c>
      <c r="C47" s="55"/>
      <c r="D47" s="54">
        <v>5395</v>
      </c>
      <c r="E47" s="55"/>
      <c r="F47" s="4">
        <f t="shared" si="0"/>
        <v>188640</v>
      </c>
      <c r="G47" s="55"/>
      <c r="H47" s="54">
        <v>9026</v>
      </c>
      <c r="I47" s="54"/>
      <c r="J47" s="54">
        <v>22950</v>
      </c>
      <c r="K47" s="54"/>
      <c r="L47" s="4">
        <f t="shared" si="1"/>
        <v>31976</v>
      </c>
    </row>
    <row r="48" spans="1:12" s="6" customFormat="1" ht="11.25">
      <c r="A48" s="52">
        <v>2007</v>
      </c>
      <c r="B48" s="54">
        <v>208938</v>
      </c>
      <c r="C48" s="55"/>
      <c r="D48" s="54">
        <v>4993</v>
      </c>
      <c r="E48" s="55"/>
      <c r="F48" s="4">
        <f t="shared" si="0"/>
        <v>213931</v>
      </c>
      <c r="G48" s="55"/>
      <c r="H48" s="54">
        <v>8709</v>
      </c>
      <c r="I48" s="54"/>
      <c r="J48" s="54">
        <v>18000</v>
      </c>
      <c r="K48" s="54"/>
      <c r="L48" s="4">
        <f t="shared" si="1"/>
        <v>26709</v>
      </c>
    </row>
    <row r="49" spans="1:12" s="6" customFormat="1" ht="11.25">
      <c r="A49" s="52">
        <v>2008</v>
      </c>
      <c r="B49" s="7">
        <v>180746</v>
      </c>
      <c r="C49" s="55"/>
      <c r="D49" s="7">
        <v>4546</v>
      </c>
      <c r="E49" s="55"/>
      <c r="F49" s="4">
        <f t="shared" si="0"/>
        <v>185292</v>
      </c>
      <c r="G49" s="55"/>
      <c r="H49" s="7">
        <v>10630</v>
      </c>
      <c r="I49" s="54"/>
      <c r="J49" s="7">
        <v>17063</v>
      </c>
      <c r="K49" s="54"/>
      <c r="L49" s="4">
        <f t="shared" si="1"/>
        <v>27693</v>
      </c>
    </row>
    <row r="50" spans="1:12" s="6" customFormat="1" ht="11.25">
      <c r="A50" s="52">
        <v>2009</v>
      </c>
      <c r="B50" s="7">
        <v>139439</v>
      </c>
      <c r="C50" s="57"/>
      <c r="D50" s="7">
        <v>1674</v>
      </c>
      <c r="E50" s="57"/>
      <c r="F50" s="7">
        <f t="shared" si="0"/>
        <v>141113</v>
      </c>
      <c r="G50" s="57"/>
      <c r="H50" s="7">
        <v>9409</v>
      </c>
      <c r="I50" s="54"/>
      <c r="J50" s="7">
        <v>15711</v>
      </c>
      <c r="K50" s="54"/>
      <c r="L50" s="7">
        <f t="shared" si="1"/>
        <v>25120</v>
      </c>
    </row>
    <row r="51" spans="1:12" s="6" customFormat="1" ht="11.25">
      <c r="A51" s="58">
        <v>2010</v>
      </c>
      <c r="B51" s="9">
        <v>171298</v>
      </c>
      <c r="C51" s="3"/>
      <c r="D51" s="9">
        <v>2342</v>
      </c>
      <c r="E51" s="9"/>
      <c r="F51" s="9">
        <f t="shared" si="0"/>
        <v>173640</v>
      </c>
      <c r="G51" s="9"/>
      <c r="H51" s="9">
        <v>8277</v>
      </c>
      <c r="I51" s="9"/>
      <c r="J51" s="9">
        <v>14498</v>
      </c>
      <c r="K51" s="9"/>
      <c r="L51" s="9">
        <f t="shared" si="1"/>
        <v>22775</v>
      </c>
    </row>
    <row r="52" spans="1:12" ht="6" customHeight="1">
      <c r="A52" s="51"/>
      <c r="B52" s="4"/>
      <c r="D52" s="4"/>
      <c r="E52" s="4"/>
      <c r="F52" s="4"/>
      <c r="G52" s="4"/>
      <c r="H52" s="4"/>
      <c r="I52" s="4"/>
      <c r="J52" s="4"/>
      <c r="K52" s="4"/>
      <c r="L52" s="4"/>
    </row>
    <row r="53" spans="1:2" ht="11.25">
      <c r="A53" s="8" t="s">
        <v>708</v>
      </c>
      <c r="B53" s="4"/>
    </row>
    <row r="54" spans="1:2" ht="11.25">
      <c r="A54" s="2" t="s">
        <v>413</v>
      </c>
      <c r="B54" s="4"/>
    </row>
    <row r="55" spans="1:2" ht="11.25">
      <c r="A55" s="8" t="s">
        <v>709</v>
      </c>
      <c r="B55" s="4"/>
    </row>
    <row r="56" spans="1:2" ht="11.25">
      <c r="A56" s="2" t="s">
        <v>414</v>
      </c>
      <c r="B56" s="4"/>
    </row>
    <row r="57" ht="11.25">
      <c r="A57" s="59" t="s">
        <v>710</v>
      </c>
    </row>
    <row r="58" ht="11.25">
      <c r="A58" s="51" t="s">
        <v>415</v>
      </c>
    </row>
    <row r="59" ht="11.25">
      <c r="A59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A1" sqref="A1:Q16384"/>
    </sheetView>
  </sheetViews>
  <sheetFormatPr defaultColWidth="9.140625" defaultRowHeight="12.75"/>
  <cols>
    <col min="1" max="1" width="9.7109375" style="2" customWidth="1"/>
    <col min="2" max="2" width="7.7109375" style="2" customWidth="1"/>
    <col min="3" max="3" width="8.140625" style="2" customWidth="1"/>
    <col min="4" max="4" width="0.85546875" style="2" customWidth="1"/>
    <col min="5" max="5" width="8.140625" style="2" customWidth="1"/>
    <col min="6" max="6" width="0.85546875" style="2" customWidth="1"/>
    <col min="7" max="7" width="8.140625" style="2" customWidth="1"/>
    <col min="8" max="8" width="0.85546875" style="2" customWidth="1"/>
    <col min="9" max="9" width="8.140625" style="2" customWidth="1"/>
    <col min="10" max="10" width="0.85546875" style="2" customWidth="1"/>
    <col min="11" max="11" width="8.14062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7.7109375" style="2" customWidth="1"/>
    <col min="16" max="16" width="0.85546875" style="2" customWidth="1"/>
    <col min="17" max="17" width="7.7109375" style="2" customWidth="1"/>
    <col min="18" max="16384" width="9.140625" style="2" customWidth="1"/>
  </cols>
  <sheetData>
    <row r="1" spans="1:2" s="1" customFormat="1" ht="11.25">
      <c r="A1" s="1" t="s">
        <v>416</v>
      </c>
      <c r="B1" s="1" t="s">
        <v>417</v>
      </c>
    </row>
    <row r="2" s="1" customFormat="1" ht="11.25">
      <c r="B2" s="1" t="s">
        <v>711</v>
      </c>
    </row>
    <row r="3" ht="11.25">
      <c r="B3" s="2" t="s">
        <v>418</v>
      </c>
    </row>
    <row r="4" ht="11.25">
      <c r="B4" s="2" t="s">
        <v>712</v>
      </c>
    </row>
    <row r="5" spans="1:17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3" ht="12" customHeight="1">
      <c r="A6" s="2" t="s">
        <v>28</v>
      </c>
      <c r="C6" s="2" t="s">
        <v>325</v>
      </c>
      <c r="E6" s="2" t="s">
        <v>325</v>
      </c>
      <c r="G6" s="2" t="s">
        <v>343</v>
      </c>
      <c r="M6" s="2" t="s">
        <v>344</v>
      </c>
    </row>
    <row r="7" spans="1:17" ht="12" customHeight="1">
      <c r="A7" s="2" t="s">
        <v>32</v>
      </c>
      <c r="C7" s="2" t="s">
        <v>180</v>
      </c>
      <c r="E7" s="2" t="s">
        <v>180</v>
      </c>
      <c r="G7" s="3" t="s">
        <v>345</v>
      </c>
      <c r="H7" s="3"/>
      <c r="I7" s="3"/>
      <c r="J7" s="3"/>
      <c r="K7" s="3"/>
      <c r="M7" s="3" t="s">
        <v>346</v>
      </c>
      <c r="N7" s="3"/>
      <c r="O7" s="3"/>
      <c r="P7" s="3"/>
      <c r="Q7" s="3"/>
    </row>
    <row r="8" spans="7:17" ht="11.25">
      <c r="G8" s="2" t="s">
        <v>347</v>
      </c>
      <c r="I8" s="2" t="s">
        <v>409</v>
      </c>
      <c r="K8" s="2" t="s">
        <v>308</v>
      </c>
      <c r="M8" s="2" t="s">
        <v>713</v>
      </c>
      <c r="O8" s="2" t="s">
        <v>714</v>
      </c>
      <c r="Q8" s="2" t="s">
        <v>308</v>
      </c>
    </row>
    <row r="9" spans="3:17" ht="11.25">
      <c r="C9" s="3"/>
      <c r="D9" s="3"/>
      <c r="E9" s="3"/>
      <c r="F9" s="3"/>
      <c r="G9" s="3" t="s">
        <v>419</v>
      </c>
      <c r="H9" s="3"/>
      <c r="I9" s="3" t="s">
        <v>420</v>
      </c>
      <c r="J9" s="3"/>
      <c r="K9" s="3" t="s">
        <v>180</v>
      </c>
      <c r="L9" s="3"/>
      <c r="M9" s="3" t="s">
        <v>715</v>
      </c>
      <c r="N9" s="3"/>
      <c r="O9" s="3" t="s">
        <v>716</v>
      </c>
      <c r="P9" s="3"/>
      <c r="Q9" s="3" t="s">
        <v>180</v>
      </c>
    </row>
    <row r="10" spans="1:17" ht="11.25">
      <c r="A10" s="3"/>
      <c r="B10" s="3"/>
      <c r="C10" s="3">
        <v>2009</v>
      </c>
      <c r="D10" s="3"/>
      <c r="E10" s="3">
        <v>2010</v>
      </c>
      <c r="F10" s="3"/>
      <c r="G10" s="3">
        <v>2010</v>
      </c>
      <c r="H10" s="3"/>
      <c r="I10" s="3">
        <v>2010</v>
      </c>
      <c r="J10" s="3"/>
      <c r="K10" s="3">
        <v>2010</v>
      </c>
      <c r="L10" s="3"/>
      <c r="M10" s="3">
        <v>2010</v>
      </c>
      <c r="N10" s="3"/>
      <c r="O10" s="3">
        <v>2010</v>
      </c>
      <c r="P10" s="3"/>
      <c r="Q10" s="3">
        <v>2010</v>
      </c>
    </row>
    <row r="12" spans="1:17" ht="11.25">
      <c r="A12" s="2" t="s">
        <v>40</v>
      </c>
      <c r="C12" s="38" t="s">
        <v>184</v>
      </c>
      <c r="D12" s="63"/>
      <c r="E12" s="38">
        <v>1</v>
      </c>
      <c r="F12" s="63"/>
      <c r="G12" s="38" t="s">
        <v>184</v>
      </c>
      <c r="H12" s="63"/>
      <c r="I12" s="38" t="s">
        <v>184</v>
      </c>
      <c r="J12" s="63"/>
      <c r="K12" s="38" t="s">
        <v>184</v>
      </c>
      <c r="L12" s="63"/>
      <c r="M12" s="38">
        <v>1</v>
      </c>
      <c r="N12" s="63"/>
      <c r="O12" s="38" t="s">
        <v>184</v>
      </c>
      <c r="P12" s="63"/>
      <c r="Q12" s="38">
        <v>1</v>
      </c>
    </row>
    <row r="13" spans="1:17" ht="11.25">
      <c r="A13" s="2" t="s">
        <v>48</v>
      </c>
      <c r="C13" s="38" t="s">
        <v>184</v>
      </c>
      <c r="D13" s="63"/>
      <c r="E13" s="38" t="s">
        <v>184</v>
      </c>
      <c r="F13" s="63"/>
      <c r="G13" s="38" t="s">
        <v>184</v>
      </c>
      <c r="H13" s="63"/>
      <c r="I13" s="38" t="s">
        <v>184</v>
      </c>
      <c r="J13" s="63"/>
      <c r="K13" s="38" t="s">
        <v>184</v>
      </c>
      <c r="L13" s="63"/>
      <c r="M13" s="38" t="s">
        <v>184</v>
      </c>
      <c r="N13" s="63"/>
      <c r="O13" s="38" t="s">
        <v>184</v>
      </c>
      <c r="P13" s="63"/>
      <c r="Q13" s="38" t="s">
        <v>184</v>
      </c>
    </row>
    <row r="14" spans="1:17" ht="11.25">
      <c r="A14" s="2" t="s">
        <v>55</v>
      </c>
      <c r="C14" s="38">
        <v>16</v>
      </c>
      <c r="D14" s="56"/>
      <c r="E14" s="63">
        <v>18</v>
      </c>
      <c r="F14" s="63"/>
      <c r="G14" s="38" t="s">
        <v>184</v>
      </c>
      <c r="H14" s="63"/>
      <c r="I14" s="38" t="s">
        <v>184</v>
      </c>
      <c r="J14" s="63"/>
      <c r="K14" s="38" t="s">
        <v>184</v>
      </c>
      <c r="L14" s="63"/>
      <c r="M14" s="63">
        <v>16</v>
      </c>
      <c r="N14" s="63"/>
      <c r="O14" s="63">
        <v>2</v>
      </c>
      <c r="P14" s="63"/>
      <c r="Q14" s="63">
        <f>M14+O14</f>
        <v>18</v>
      </c>
    </row>
    <row r="15" spans="1:17" ht="11.25">
      <c r="A15" s="2" t="s">
        <v>58</v>
      </c>
      <c r="C15" s="38">
        <v>42872</v>
      </c>
      <c r="D15" s="56"/>
      <c r="E15" s="63">
        <f>K15+Q15</f>
        <v>47857</v>
      </c>
      <c r="F15" s="63"/>
      <c r="G15" s="63">
        <v>22230</v>
      </c>
      <c r="H15" s="63"/>
      <c r="I15" s="63">
        <v>25276</v>
      </c>
      <c r="J15" s="63"/>
      <c r="K15" s="63">
        <f>G15+I15</f>
        <v>47506</v>
      </c>
      <c r="L15" s="63"/>
      <c r="M15" s="63">
        <v>113</v>
      </c>
      <c r="N15" s="63"/>
      <c r="O15" s="63">
        <v>238</v>
      </c>
      <c r="P15" s="63"/>
      <c r="Q15" s="63">
        <f aca="true" t="shared" si="0" ref="Q15:Q47">M15+O15</f>
        <v>351</v>
      </c>
    </row>
    <row r="16" spans="1:17" ht="11.25">
      <c r="A16" s="2" t="s">
        <v>61</v>
      </c>
      <c r="C16" s="38">
        <v>2</v>
      </c>
      <c r="D16" s="56"/>
      <c r="E16" s="63">
        <v>14</v>
      </c>
      <c r="F16" s="63"/>
      <c r="G16" s="63">
        <v>10</v>
      </c>
      <c r="H16" s="63"/>
      <c r="I16" s="38">
        <v>4</v>
      </c>
      <c r="J16" s="63"/>
      <c r="K16" s="63">
        <f>G16+I16</f>
        <v>14</v>
      </c>
      <c r="L16" s="63"/>
      <c r="M16" s="38" t="s">
        <v>184</v>
      </c>
      <c r="N16" s="63"/>
      <c r="O16" s="38" t="s">
        <v>184</v>
      </c>
      <c r="P16" s="63"/>
      <c r="Q16" s="38" t="s">
        <v>184</v>
      </c>
    </row>
    <row r="17" spans="1:17" ht="11.25">
      <c r="A17" s="2" t="s">
        <v>65</v>
      </c>
      <c r="C17" s="38" t="s">
        <v>184</v>
      </c>
      <c r="D17" s="63"/>
      <c r="E17" s="38" t="s">
        <v>184</v>
      </c>
      <c r="F17" s="63"/>
      <c r="G17" s="38" t="s">
        <v>184</v>
      </c>
      <c r="H17" s="63"/>
      <c r="I17" s="38" t="s">
        <v>184</v>
      </c>
      <c r="J17" s="63"/>
      <c r="K17" s="38" t="s">
        <v>184</v>
      </c>
      <c r="L17" s="63"/>
      <c r="M17" s="38" t="s">
        <v>184</v>
      </c>
      <c r="N17" s="63"/>
      <c r="O17" s="38" t="s">
        <v>184</v>
      </c>
      <c r="P17" s="63"/>
      <c r="Q17" s="38" t="s">
        <v>184</v>
      </c>
    </row>
    <row r="18" spans="1:17" ht="11.25">
      <c r="A18" s="2" t="s">
        <v>67</v>
      </c>
      <c r="C18" s="38">
        <v>10</v>
      </c>
      <c r="D18" s="63"/>
      <c r="E18" s="63">
        <v>14</v>
      </c>
      <c r="F18" s="63"/>
      <c r="G18" s="38" t="s">
        <v>184</v>
      </c>
      <c r="H18" s="63"/>
      <c r="I18" s="38" t="s">
        <v>184</v>
      </c>
      <c r="J18" s="63"/>
      <c r="K18" s="38" t="s">
        <v>184</v>
      </c>
      <c r="L18" s="63"/>
      <c r="M18" s="63">
        <v>6</v>
      </c>
      <c r="N18" s="63"/>
      <c r="O18" s="63">
        <v>8</v>
      </c>
      <c r="P18" s="63"/>
      <c r="Q18" s="63">
        <f t="shared" si="0"/>
        <v>14</v>
      </c>
    </row>
    <row r="19" spans="1:17" ht="11.25">
      <c r="A19" s="2" t="s">
        <v>70</v>
      </c>
      <c r="C19" s="38" t="s">
        <v>184</v>
      </c>
      <c r="D19" s="63"/>
      <c r="E19" s="38" t="s">
        <v>184</v>
      </c>
      <c r="F19" s="63"/>
      <c r="G19" s="38" t="s">
        <v>184</v>
      </c>
      <c r="H19" s="63"/>
      <c r="I19" s="38" t="s">
        <v>184</v>
      </c>
      <c r="J19" s="63"/>
      <c r="K19" s="38" t="s">
        <v>184</v>
      </c>
      <c r="L19" s="63"/>
      <c r="M19" s="38" t="s">
        <v>184</v>
      </c>
      <c r="N19" s="63"/>
      <c r="O19" s="38" t="s">
        <v>184</v>
      </c>
      <c r="P19" s="63"/>
      <c r="Q19" s="38" t="s">
        <v>184</v>
      </c>
    </row>
    <row r="20" spans="1:17" ht="11.25">
      <c r="A20" s="2" t="s">
        <v>72</v>
      </c>
      <c r="C20" s="38">
        <v>1314</v>
      </c>
      <c r="D20" s="56"/>
      <c r="E20" s="63">
        <f>K20+Q20</f>
        <v>1346</v>
      </c>
      <c r="F20" s="63"/>
      <c r="G20" s="63">
        <v>476</v>
      </c>
      <c r="H20" s="63"/>
      <c r="I20" s="63">
        <v>779</v>
      </c>
      <c r="J20" s="63"/>
      <c r="K20" s="63">
        <f>G20+I20</f>
        <v>1255</v>
      </c>
      <c r="L20" s="63"/>
      <c r="M20" s="63">
        <v>82</v>
      </c>
      <c r="N20" s="63"/>
      <c r="O20" s="63">
        <v>9</v>
      </c>
      <c r="P20" s="63"/>
      <c r="Q20" s="63">
        <f t="shared" si="0"/>
        <v>91</v>
      </c>
    </row>
    <row r="21" spans="1:19" ht="11.25">
      <c r="A21" s="2" t="s">
        <v>75</v>
      </c>
      <c r="C21" s="38">
        <v>16</v>
      </c>
      <c r="D21" s="63"/>
      <c r="E21" s="63">
        <v>5</v>
      </c>
      <c r="F21" s="63"/>
      <c r="G21" s="63">
        <v>0</v>
      </c>
      <c r="H21" s="63"/>
      <c r="I21" s="63">
        <v>5</v>
      </c>
      <c r="J21" s="63"/>
      <c r="K21" s="63">
        <f>G21+I21</f>
        <v>5</v>
      </c>
      <c r="L21" s="63"/>
      <c r="M21" s="38" t="s">
        <v>184</v>
      </c>
      <c r="N21" s="63"/>
      <c r="O21" s="38" t="s">
        <v>184</v>
      </c>
      <c r="P21" s="63"/>
      <c r="Q21" s="38" t="s">
        <v>184</v>
      </c>
      <c r="R21" s="70"/>
      <c r="S21" s="70"/>
    </row>
    <row r="22" spans="1:17" ht="11.25">
      <c r="A22" s="2" t="s">
        <v>79</v>
      </c>
      <c r="C22" s="38">
        <v>16</v>
      </c>
      <c r="D22" s="56"/>
      <c r="E22" s="63">
        <f>K22+Q22</f>
        <v>9</v>
      </c>
      <c r="F22" s="63"/>
      <c r="G22" s="38">
        <v>1</v>
      </c>
      <c r="H22" s="63"/>
      <c r="I22" s="38">
        <v>1</v>
      </c>
      <c r="J22" s="63"/>
      <c r="K22" s="38">
        <f>G22+I22</f>
        <v>2</v>
      </c>
      <c r="L22" s="63"/>
      <c r="M22" s="63">
        <v>3</v>
      </c>
      <c r="N22" s="63"/>
      <c r="O22" s="63">
        <v>4</v>
      </c>
      <c r="P22" s="63"/>
      <c r="Q22" s="63">
        <f t="shared" si="0"/>
        <v>7</v>
      </c>
    </row>
    <row r="23" spans="1:17" ht="11.25">
      <c r="A23" s="2" t="s">
        <v>83</v>
      </c>
      <c r="C23" s="38">
        <v>64</v>
      </c>
      <c r="D23" s="56"/>
      <c r="E23" s="63">
        <v>58</v>
      </c>
      <c r="F23" s="63"/>
      <c r="G23" s="38" t="s">
        <v>184</v>
      </c>
      <c r="H23" s="63"/>
      <c r="I23" s="38" t="s">
        <v>184</v>
      </c>
      <c r="J23" s="63"/>
      <c r="K23" s="38" t="s">
        <v>184</v>
      </c>
      <c r="L23" s="63"/>
      <c r="M23" s="63">
        <v>43</v>
      </c>
      <c r="N23" s="63"/>
      <c r="O23" s="63">
        <v>15</v>
      </c>
      <c r="P23" s="63"/>
      <c r="Q23" s="63">
        <f t="shared" si="0"/>
        <v>58</v>
      </c>
    </row>
    <row r="24" spans="1:19" ht="11.25">
      <c r="A24" s="2" t="s">
        <v>86</v>
      </c>
      <c r="C24" s="38" t="s">
        <v>184</v>
      </c>
      <c r="D24" s="56"/>
      <c r="E24" s="38">
        <v>2</v>
      </c>
      <c r="F24" s="63"/>
      <c r="G24" s="38" t="s">
        <v>184</v>
      </c>
      <c r="H24" s="63"/>
      <c r="I24" s="38" t="s">
        <v>184</v>
      </c>
      <c r="J24" s="63"/>
      <c r="K24" s="38" t="s">
        <v>184</v>
      </c>
      <c r="L24" s="63"/>
      <c r="M24" s="38">
        <v>2</v>
      </c>
      <c r="N24" s="63"/>
      <c r="O24" s="38" t="s">
        <v>184</v>
      </c>
      <c r="P24" s="63"/>
      <c r="Q24" s="38">
        <v>2</v>
      </c>
      <c r="R24" s="70"/>
      <c r="S24" s="70"/>
    </row>
    <row r="25" spans="1:17" ht="11.25">
      <c r="A25" s="2" t="s">
        <v>88</v>
      </c>
      <c r="C25" s="38">
        <v>3</v>
      </c>
      <c r="D25" s="56"/>
      <c r="E25" s="63" t="s">
        <v>184</v>
      </c>
      <c r="F25" s="63"/>
      <c r="G25" s="38" t="s">
        <v>184</v>
      </c>
      <c r="H25" s="63"/>
      <c r="I25" s="38" t="s">
        <v>184</v>
      </c>
      <c r="J25" s="63"/>
      <c r="K25" s="38" t="s">
        <v>184</v>
      </c>
      <c r="L25" s="63"/>
      <c r="M25" s="63" t="s">
        <v>184</v>
      </c>
      <c r="N25" s="63"/>
      <c r="O25" s="63" t="s">
        <v>184</v>
      </c>
      <c r="P25" s="63"/>
      <c r="Q25" s="63" t="s">
        <v>184</v>
      </c>
    </row>
    <row r="26" spans="1:17" ht="11.25">
      <c r="A26" s="2" t="s">
        <v>91</v>
      </c>
      <c r="C26" s="38" t="s">
        <v>184</v>
      </c>
      <c r="D26" s="56"/>
      <c r="E26" s="38" t="s">
        <v>184</v>
      </c>
      <c r="F26" s="63"/>
      <c r="G26" s="38" t="s">
        <v>184</v>
      </c>
      <c r="H26" s="63"/>
      <c r="I26" s="38" t="s">
        <v>184</v>
      </c>
      <c r="J26" s="63"/>
      <c r="K26" s="38" t="s">
        <v>184</v>
      </c>
      <c r="L26" s="63"/>
      <c r="M26" s="38" t="s">
        <v>184</v>
      </c>
      <c r="N26" s="63"/>
      <c r="O26" s="38" t="s">
        <v>184</v>
      </c>
      <c r="P26" s="63"/>
      <c r="Q26" s="38" t="s">
        <v>184</v>
      </c>
    </row>
    <row r="27" spans="1:17" ht="11.25">
      <c r="A27" s="2" t="s">
        <v>93</v>
      </c>
      <c r="C27" s="38">
        <v>1093</v>
      </c>
      <c r="D27" s="56"/>
      <c r="E27" s="63">
        <f>K27+Q27</f>
        <v>298</v>
      </c>
      <c r="F27" s="63"/>
      <c r="G27" s="63">
        <v>1</v>
      </c>
      <c r="H27" s="63"/>
      <c r="I27" s="63" t="s">
        <v>184</v>
      </c>
      <c r="J27" s="63"/>
      <c r="K27" s="63">
        <v>1</v>
      </c>
      <c r="L27" s="63"/>
      <c r="M27" s="63">
        <v>250</v>
      </c>
      <c r="N27" s="63"/>
      <c r="O27" s="63">
        <v>47</v>
      </c>
      <c r="P27" s="63"/>
      <c r="Q27" s="63">
        <f t="shared" si="0"/>
        <v>297</v>
      </c>
    </row>
    <row r="28" spans="1:17" ht="11.25">
      <c r="A28" s="2" t="s">
        <v>97</v>
      </c>
      <c r="C28" s="38">
        <v>6</v>
      </c>
      <c r="D28" s="56"/>
      <c r="E28" s="63">
        <v>5</v>
      </c>
      <c r="F28" s="63"/>
      <c r="G28" s="38" t="s">
        <v>184</v>
      </c>
      <c r="H28" s="63"/>
      <c r="I28" s="38" t="s">
        <v>184</v>
      </c>
      <c r="J28" s="63"/>
      <c r="K28" s="38" t="s">
        <v>184</v>
      </c>
      <c r="L28" s="63"/>
      <c r="M28" s="63">
        <v>5</v>
      </c>
      <c r="N28" s="63"/>
      <c r="O28" s="63">
        <v>0</v>
      </c>
      <c r="P28" s="63"/>
      <c r="Q28" s="63">
        <f t="shared" si="0"/>
        <v>5</v>
      </c>
    </row>
    <row r="29" spans="1:17" ht="11.25">
      <c r="A29" s="2" t="s">
        <v>351</v>
      </c>
      <c r="C29" s="38">
        <v>24801</v>
      </c>
      <c r="D29" s="56"/>
      <c r="E29" s="63">
        <f>K29+Q29</f>
        <v>30037</v>
      </c>
      <c r="F29" s="63"/>
      <c r="G29" s="63">
        <v>13984</v>
      </c>
      <c r="H29" s="63"/>
      <c r="I29" s="63">
        <v>15790</v>
      </c>
      <c r="J29" s="63"/>
      <c r="K29" s="63">
        <f>G29+I29</f>
        <v>29774</v>
      </c>
      <c r="L29" s="63"/>
      <c r="M29" s="63">
        <v>27</v>
      </c>
      <c r="N29" s="63"/>
      <c r="O29" s="63">
        <v>236</v>
      </c>
      <c r="P29" s="63"/>
      <c r="Q29" s="63">
        <f t="shared" si="0"/>
        <v>263</v>
      </c>
    </row>
    <row r="30" spans="1:17" ht="11.25">
      <c r="A30" s="2" t="s">
        <v>103</v>
      </c>
      <c r="C30" s="38">
        <v>1</v>
      </c>
      <c r="D30" s="56"/>
      <c r="E30" s="63">
        <v>2</v>
      </c>
      <c r="F30" s="63"/>
      <c r="G30" s="38" t="s">
        <v>184</v>
      </c>
      <c r="H30" s="63"/>
      <c r="I30" s="38" t="s">
        <v>184</v>
      </c>
      <c r="J30" s="63"/>
      <c r="K30" s="38" t="s">
        <v>184</v>
      </c>
      <c r="L30" s="63"/>
      <c r="M30" s="63">
        <v>1</v>
      </c>
      <c r="N30" s="63"/>
      <c r="O30" s="38">
        <v>1</v>
      </c>
      <c r="P30" s="63"/>
      <c r="Q30" s="63">
        <v>2</v>
      </c>
    </row>
    <row r="31" spans="1:17" ht="11.25">
      <c r="A31" s="2" t="s">
        <v>105</v>
      </c>
      <c r="C31" s="75">
        <v>212</v>
      </c>
      <c r="D31" s="4"/>
      <c r="E31" s="63">
        <f>K31+Q31</f>
        <v>149</v>
      </c>
      <c r="F31" s="63"/>
      <c r="G31" s="63">
        <v>115</v>
      </c>
      <c r="H31" s="63"/>
      <c r="I31" s="63">
        <v>11</v>
      </c>
      <c r="J31" s="63"/>
      <c r="K31" s="63">
        <f>G31+I31</f>
        <v>126</v>
      </c>
      <c r="L31" s="63"/>
      <c r="M31" s="38">
        <v>23</v>
      </c>
      <c r="N31" s="63"/>
      <c r="O31" s="38" t="s">
        <v>184</v>
      </c>
      <c r="P31" s="63"/>
      <c r="Q31" s="38">
        <v>23</v>
      </c>
    </row>
    <row r="32" spans="1:17" ht="11.25">
      <c r="A32" s="2" t="s">
        <v>107</v>
      </c>
      <c r="C32" s="38">
        <v>8</v>
      </c>
      <c r="D32" s="56"/>
      <c r="E32" s="63">
        <v>10</v>
      </c>
      <c r="F32" s="4"/>
      <c r="G32" s="38" t="s">
        <v>184</v>
      </c>
      <c r="H32" s="63"/>
      <c r="I32" s="38" t="s">
        <v>184</v>
      </c>
      <c r="J32" s="63"/>
      <c r="K32" s="38" t="s">
        <v>184</v>
      </c>
      <c r="L32" s="63"/>
      <c r="M32" s="63">
        <v>6</v>
      </c>
      <c r="N32" s="63"/>
      <c r="O32" s="63">
        <v>4</v>
      </c>
      <c r="P32" s="63"/>
      <c r="Q32" s="63">
        <f t="shared" si="0"/>
        <v>10</v>
      </c>
    </row>
    <row r="33" spans="1:17" ht="11.25">
      <c r="A33" s="2" t="s">
        <v>338</v>
      </c>
      <c r="C33" s="38" t="s">
        <v>184</v>
      </c>
      <c r="D33" s="63"/>
      <c r="E33" s="38" t="s">
        <v>184</v>
      </c>
      <c r="F33" s="63"/>
      <c r="G33" s="38" t="s">
        <v>184</v>
      </c>
      <c r="H33" s="63"/>
      <c r="I33" s="38" t="s">
        <v>184</v>
      </c>
      <c r="J33" s="63"/>
      <c r="K33" s="38" t="s">
        <v>184</v>
      </c>
      <c r="L33" s="63"/>
      <c r="M33" s="38" t="s">
        <v>184</v>
      </c>
      <c r="N33" s="63"/>
      <c r="O33" s="38" t="s">
        <v>184</v>
      </c>
      <c r="P33" s="63"/>
      <c r="Q33" s="38" t="s">
        <v>184</v>
      </c>
    </row>
    <row r="34" spans="1:17" ht="11.25">
      <c r="A34" s="2" t="s">
        <v>111</v>
      </c>
      <c r="C34" s="75">
        <v>17</v>
      </c>
      <c r="D34" s="56"/>
      <c r="E34" s="63">
        <v>10</v>
      </c>
      <c r="F34" s="4"/>
      <c r="G34" s="38">
        <v>1</v>
      </c>
      <c r="H34" s="63"/>
      <c r="I34" s="38" t="s">
        <v>184</v>
      </c>
      <c r="J34" s="63"/>
      <c r="K34" s="38">
        <v>1</v>
      </c>
      <c r="L34" s="4"/>
      <c r="M34" s="4">
        <v>4</v>
      </c>
      <c r="N34" s="4"/>
      <c r="O34" s="4">
        <v>5</v>
      </c>
      <c r="P34" s="4"/>
      <c r="Q34" s="63">
        <f t="shared" si="0"/>
        <v>9</v>
      </c>
    </row>
    <row r="35" spans="1:17" ht="11.25">
      <c r="A35" s="2" t="s">
        <v>114</v>
      </c>
      <c r="C35" s="75">
        <v>113</v>
      </c>
      <c r="D35" s="56"/>
      <c r="E35" s="63">
        <v>27</v>
      </c>
      <c r="F35" s="4"/>
      <c r="G35" s="38" t="s">
        <v>184</v>
      </c>
      <c r="H35" s="63"/>
      <c r="I35" s="38" t="s">
        <v>184</v>
      </c>
      <c r="J35" s="63"/>
      <c r="K35" s="38" t="s">
        <v>184</v>
      </c>
      <c r="L35" s="4"/>
      <c r="M35" s="4">
        <v>21</v>
      </c>
      <c r="N35" s="4"/>
      <c r="O35" s="63">
        <v>6</v>
      </c>
      <c r="P35" s="4"/>
      <c r="Q35" s="63">
        <f t="shared" si="0"/>
        <v>27</v>
      </c>
    </row>
    <row r="36" spans="1:17" ht="11.25">
      <c r="A36" s="37" t="s">
        <v>116</v>
      </c>
      <c r="B36" s="37"/>
      <c r="C36" s="75">
        <v>64073</v>
      </c>
      <c r="D36" s="56"/>
      <c r="E36" s="63">
        <f>K36+Q36</f>
        <v>83488</v>
      </c>
      <c r="F36" s="75"/>
      <c r="G36" s="75">
        <v>38082</v>
      </c>
      <c r="H36" s="75"/>
      <c r="I36" s="75">
        <v>43236</v>
      </c>
      <c r="J36" s="75"/>
      <c r="K36" s="63">
        <f>G36+I36</f>
        <v>81318</v>
      </c>
      <c r="L36" s="75"/>
      <c r="M36" s="75">
        <v>946</v>
      </c>
      <c r="N36" s="75"/>
      <c r="O36" s="75">
        <v>1224</v>
      </c>
      <c r="P36" s="75"/>
      <c r="Q36" s="63">
        <f t="shared" si="0"/>
        <v>2170</v>
      </c>
    </row>
    <row r="37" spans="1:17" ht="11.25">
      <c r="A37" s="2" t="s">
        <v>123</v>
      </c>
      <c r="C37" s="38">
        <v>219</v>
      </c>
      <c r="D37" s="56"/>
      <c r="E37" s="63">
        <f>K37+Q37</f>
        <v>251</v>
      </c>
      <c r="F37" s="63"/>
      <c r="G37" s="63">
        <v>53</v>
      </c>
      <c r="H37" s="63"/>
      <c r="I37" s="38">
        <v>1</v>
      </c>
      <c r="J37" s="63"/>
      <c r="K37" s="63">
        <v>54</v>
      </c>
      <c r="L37" s="63"/>
      <c r="M37" s="63">
        <v>127</v>
      </c>
      <c r="N37" s="63"/>
      <c r="O37" s="63">
        <v>70</v>
      </c>
      <c r="P37" s="63"/>
      <c r="Q37" s="63">
        <f t="shared" si="0"/>
        <v>197</v>
      </c>
    </row>
    <row r="38" spans="1:17" ht="11.25">
      <c r="A38" s="2" t="s">
        <v>126</v>
      </c>
      <c r="C38" s="75">
        <v>4</v>
      </c>
      <c r="D38" s="4"/>
      <c r="E38" s="63">
        <v>17</v>
      </c>
      <c r="F38" s="4"/>
      <c r="G38" s="4">
        <v>2</v>
      </c>
      <c r="H38" s="4"/>
      <c r="I38" s="4">
        <v>15</v>
      </c>
      <c r="J38" s="4"/>
      <c r="K38" s="63">
        <f>G38+I38</f>
        <v>17</v>
      </c>
      <c r="L38" s="4"/>
      <c r="M38" s="38" t="s">
        <v>184</v>
      </c>
      <c r="N38" s="4"/>
      <c r="O38" s="38" t="s">
        <v>184</v>
      </c>
      <c r="P38" s="4"/>
      <c r="Q38" s="38" t="s">
        <v>184</v>
      </c>
    </row>
    <row r="39" spans="1:17" ht="11.25">
      <c r="A39" s="2" t="s">
        <v>129</v>
      </c>
      <c r="C39" s="75">
        <v>4102</v>
      </c>
      <c r="D39" s="4"/>
      <c r="E39" s="63">
        <f>K39+Q39</f>
        <v>5290</v>
      </c>
      <c r="F39" s="4"/>
      <c r="G39" s="4">
        <v>2657</v>
      </c>
      <c r="H39" s="4"/>
      <c r="I39" s="4">
        <v>2617</v>
      </c>
      <c r="J39" s="4"/>
      <c r="K39" s="63">
        <f>G39+I39</f>
        <v>5274</v>
      </c>
      <c r="L39" s="4"/>
      <c r="M39" s="63" t="s">
        <v>184</v>
      </c>
      <c r="N39" s="63"/>
      <c r="O39" s="63">
        <v>16</v>
      </c>
      <c r="P39" s="63"/>
      <c r="Q39" s="63">
        <v>16</v>
      </c>
    </row>
    <row r="40" spans="1:17" ht="11.25">
      <c r="A40" s="2" t="s">
        <v>132</v>
      </c>
      <c r="C40" s="38">
        <v>4</v>
      </c>
      <c r="D40" s="4"/>
      <c r="E40" s="63">
        <v>3</v>
      </c>
      <c r="F40" s="4"/>
      <c r="G40" s="38" t="s">
        <v>184</v>
      </c>
      <c r="H40" s="63"/>
      <c r="I40" s="38" t="s">
        <v>184</v>
      </c>
      <c r="J40" s="63"/>
      <c r="K40" s="38" t="s">
        <v>184</v>
      </c>
      <c r="L40" s="63"/>
      <c r="M40" s="63">
        <v>3</v>
      </c>
      <c r="N40" s="63"/>
      <c r="O40" s="38" t="s">
        <v>184</v>
      </c>
      <c r="P40" s="63"/>
      <c r="Q40" s="63">
        <v>3</v>
      </c>
    </row>
    <row r="41" spans="1:17" ht="11.25">
      <c r="A41" s="2" t="s">
        <v>134</v>
      </c>
      <c r="C41" s="75">
        <v>121</v>
      </c>
      <c r="D41" s="56"/>
      <c r="E41" s="63">
        <v>85</v>
      </c>
      <c r="F41" s="4"/>
      <c r="G41" s="38">
        <v>1</v>
      </c>
      <c r="H41" s="4"/>
      <c r="I41" s="38" t="s">
        <v>184</v>
      </c>
      <c r="J41" s="4"/>
      <c r="K41" s="38">
        <v>1</v>
      </c>
      <c r="L41" s="4"/>
      <c r="M41" s="4">
        <v>65</v>
      </c>
      <c r="N41" s="4"/>
      <c r="O41" s="4">
        <v>19</v>
      </c>
      <c r="P41" s="4"/>
      <c r="Q41" s="63">
        <f t="shared" si="0"/>
        <v>84</v>
      </c>
    </row>
    <row r="42" spans="1:17" ht="11.25">
      <c r="A42" s="2" t="s">
        <v>136</v>
      </c>
      <c r="C42" s="38" t="s">
        <v>184</v>
      </c>
      <c r="D42" s="4"/>
      <c r="E42" s="38" t="s">
        <v>184</v>
      </c>
      <c r="F42" s="63"/>
      <c r="G42" s="38" t="s">
        <v>184</v>
      </c>
      <c r="H42" s="4"/>
      <c r="I42" s="38" t="s">
        <v>184</v>
      </c>
      <c r="J42" s="63"/>
      <c r="K42" s="38" t="s">
        <v>184</v>
      </c>
      <c r="L42" s="63"/>
      <c r="M42" s="38" t="s">
        <v>184</v>
      </c>
      <c r="N42" s="4"/>
      <c r="O42" s="38" t="s">
        <v>184</v>
      </c>
      <c r="P42" s="63"/>
      <c r="Q42" s="38" t="s">
        <v>184</v>
      </c>
    </row>
    <row r="43" spans="1:17" ht="11.25">
      <c r="A43" s="2" t="s">
        <v>138</v>
      </c>
      <c r="C43" s="38" t="s">
        <v>184</v>
      </c>
      <c r="D43" s="4"/>
      <c r="E43" s="38" t="s">
        <v>184</v>
      </c>
      <c r="F43" s="63"/>
      <c r="G43" s="38" t="s">
        <v>184</v>
      </c>
      <c r="H43" s="4"/>
      <c r="I43" s="38" t="s">
        <v>184</v>
      </c>
      <c r="J43" s="63"/>
      <c r="K43" s="38" t="s">
        <v>184</v>
      </c>
      <c r="L43" s="63"/>
      <c r="M43" s="38" t="s">
        <v>184</v>
      </c>
      <c r="N43" s="4"/>
      <c r="O43" s="38" t="s">
        <v>184</v>
      </c>
      <c r="P43" s="63"/>
      <c r="Q43" s="38" t="s">
        <v>184</v>
      </c>
    </row>
    <row r="44" spans="1:17" ht="11.25">
      <c r="A44" s="2" t="s">
        <v>140</v>
      </c>
      <c r="C44" s="38" t="s">
        <v>184</v>
      </c>
      <c r="D44" s="7"/>
      <c r="E44" s="38">
        <v>2</v>
      </c>
      <c r="F44" s="7"/>
      <c r="G44" s="38">
        <v>2</v>
      </c>
      <c r="H44" s="63"/>
      <c r="I44" s="38" t="s">
        <v>184</v>
      </c>
      <c r="J44" s="63"/>
      <c r="K44" s="38">
        <v>2</v>
      </c>
      <c r="L44" s="7"/>
      <c r="M44" s="38" t="s">
        <v>184</v>
      </c>
      <c r="N44" s="4"/>
      <c r="O44" s="38" t="s">
        <v>184</v>
      </c>
      <c r="P44" s="4"/>
      <c r="Q44" s="38" t="s">
        <v>184</v>
      </c>
    </row>
    <row r="45" spans="1:17" ht="11.25">
      <c r="A45" s="2" t="s">
        <v>143</v>
      </c>
      <c r="C45" s="75">
        <v>136</v>
      </c>
      <c r="D45" s="56"/>
      <c r="E45" s="63">
        <v>132</v>
      </c>
      <c r="F45" s="4"/>
      <c r="G45" s="38" t="s">
        <v>184</v>
      </c>
      <c r="H45" s="63"/>
      <c r="I45" s="38" t="s">
        <v>184</v>
      </c>
      <c r="J45" s="63"/>
      <c r="K45" s="38" t="s">
        <v>184</v>
      </c>
      <c r="L45" s="4"/>
      <c r="M45" s="4">
        <v>96</v>
      </c>
      <c r="N45" s="4"/>
      <c r="O45" s="4">
        <v>36</v>
      </c>
      <c r="P45" s="4"/>
      <c r="Q45" s="63">
        <f t="shared" si="0"/>
        <v>132</v>
      </c>
    </row>
    <row r="46" spans="1:17" ht="11.25">
      <c r="A46" s="2" t="s">
        <v>145</v>
      </c>
      <c r="C46" s="38" t="s">
        <v>184</v>
      </c>
      <c r="D46" s="56"/>
      <c r="E46" s="63" t="s">
        <v>184</v>
      </c>
      <c r="F46" s="63"/>
      <c r="G46" s="38" t="s">
        <v>184</v>
      </c>
      <c r="H46" s="4"/>
      <c r="I46" s="38" t="s">
        <v>184</v>
      </c>
      <c r="J46" s="63"/>
      <c r="K46" s="38" t="s">
        <v>184</v>
      </c>
      <c r="L46" s="63"/>
      <c r="M46" s="38" t="s">
        <v>184</v>
      </c>
      <c r="N46" s="4"/>
      <c r="O46" s="38" t="s">
        <v>184</v>
      </c>
      <c r="P46" s="63"/>
      <c r="Q46" s="38" t="s">
        <v>184</v>
      </c>
    </row>
    <row r="47" spans="1:17" ht="11.25">
      <c r="A47" s="2" t="s">
        <v>147</v>
      </c>
      <c r="C47" s="75">
        <v>81</v>
      </c>
      <c r="D47" s="56"/>
      <c r="E47" s="63">
        <v>77</v>
      </c>
      <c r="F47" s="4"/>
      <c r="G47" s="38" t="s">
        <v>184</v>
      </c>
      <c r="H47" s="63"/>
      <c r="I47" s="38" t="s">
        <v>184</v>
      </c>
      <c r="J47" s="63"/>
      <c r="K47" s="38" t="s">
        <v>184</v>
      </c>
      <c r="L47" s="63"/>
      <c r="M47" s="63">
        <v>59</v>
      </c>
      <c r="N47" s="4"/>
      <c r="O47" s="63">
        <v>18</v>
      </c>
      <c r="P47" s="4"/>
      <c r="Q47" s="63">
        <f t="shared" si="0"/>
        <v>77</v>
      </c>
    </row>
    <row r="48" spans="1:17" ht="11.25">
      <c r="A48" s="2" t="s">
        <v>421</v>
      </c>
      <c r="C48" s="75">
        <v>10</v>
      </c>
      <c r="D48" s="56"/>
      <c r="E48" s="4">
        <v>3</v>
      </c>
      <c r="G48" s="38" t="s">
        <v>184</v>
      </c>
      <c r="H48" s="63"/>
      <c r="I48" s="38" t="s">
        <v>184</v>
      </c>
      <c r="J48" s="63"/>
      <c r="K48" s="38" t="s">
        <v>184</v>
      </c>
      <c r="M48" s="10" t="s">
        <v>184</v>
      </c>
      <c r="O48" s="2">
        <v>3</v>
      </c>
      <c r="Q48" s="2">
        <v>3</v>
      </c>
    </row>
    <row r="49" spans="1:17" ht="11.25">
      <c r="A49" s="2" t="s">
        <v>153</v>
      </c>
      <c r="C49" s="54">
        <v>76</v>
      </c>
      <c r="D49" s="7"/>
      <c r="E49" s="4">
        <v>77</v>
      </c>
      <c r="F49" s="7"/>
      <c r="G49" s="38" t="s">
        <v>184</v>
      </c>
      <c r="H49" s="18"/>
      <c r="I49" s="38" t="s">
        <v>184</v>
      </c>
      <c r="J49" s="18"/>
      <c r="K49" s="38" t="s">
        <v>184</v>
      </c>
      <c r="L49" s="7"/>
      <c r="M49" s="7">
        <v>69</v>
      </c>
      <c r="N49" s="7"/>
      <c r="O49" s="7">
        <v>8</v>
      </c>
      <c r="P49" s="7"/>
      <c r="Q49" s="2">
        <f>M49+O49</f>
        <v>77</v>
      </c>
    </row>
    <row r="50" spans="1:17" ht="11.25">
      <c r="A50" s="2" t="s">
        <v>155</v>
      </c>
      <c r="C50" s="75">
        <v>14</v>
      </c>
      <c r="D50" s="56"/>
      <c r="E50" s="4">
        <v>18</v>
      </c>
      <c r="F50" s="4"/>
      <c r="G50" s="38" t="s">
        <v>184</v>
      </c>
      <c r="H50" s="63"/>
      <c r="I50" s="38" t="s">
        <v>184</v>
      </c>
      <c r="J50" s="63"/>
      <c r="K50" s="38" t="s">
        <v>184</v>
      </c>
      <c r="L50" s="4"/>
      <c r="M50" s="4">
        <v>5</v>
      </c>
      <c r="N50" s="4"/>
      <c r="O50" s="4">
        <v>13</v>
      </c>
      <c r="P50" s="4"/>
      <c r="Q50" s="2">
        <f>M50+O50</f>
        <v>18</v>
      </c>
    </row>
    <row r="51" spans="1:17" ht="11.25">
      <c r="A51" s="2" t="s">
        <v>157</v>
      </c>
      <c r="C51" s="75">
        <v>3413</v>
      </c>
      <c r="D51" s="4"/>
      <c r="E51" s="4">
        <f>K51+Q51</f>
        <v>6309</v>
      </c>
      <c r="F51" s="4"/>
      <c r="G51" s="4">
        <v>1278</v>
      </c>
      <c r="H51" s="4"/>
      <c r="I51" s="4">
        <v>4673</v>
      </c>
      <c r="J51" s="4"/>
      <c r="K51" s="63">
        <f>G51+I51</f>
        <v>5951</v>
      </c>
      <c r="L51" s="4"/>
      <c r="M51" s="38" t="s">
        <v>184</v>
      </c>
      <c r="N51" s="4"/>
      <c r="O51" s="38">
        <v>358</v>
      </c>
      <c r="P51" s="4"/>
      <c r="Q51" s="38">
        <v>358</v>
      </c>
    </row>
    <row r="52" spans="1:17" ht="11.25">
      <c r="A52" s="3" t="s">
        <v>159</v>
      </c>
      <c r="B52" s="3"/>
      <c r="C52" s="69">
        <v>1</v>
      </c>
      <c r="D52" s="79"/>
      <c r="E52" s="9"/>
      <c r="F52" s="9"/>
      <c r="G52" s="48" t="s">
        <v>184</v>
      </c>
      <c r="H52" s="67"/>
      <c r="I52" s="48" t="s">
        <v>184</v>
      </c>
      <c r="J52" s="67"/>
      <c r="K52" s="48" t="s">
        <v>184</v>
      </c>
      <c r="L52" s="9"/>
      <c r="M52" s="9"/>
      <c r="N52" s="9"/>
      <c r="O52" s="48" t="s">
        <v>184</v>
      </c>
      <c r="P52" s="9"/>
      <c r="Q52" s="3"/>
    </row>
    <row r="53" spans="1:17" ht="11.25">
      <c r="A53" s="3" t="s">
        <v>201</v>
      </c>
      <c r="B53" s="3"/>
      <c r="C53" s="68"/>
      <c r="D53" s="3"/>
      <c r="E53" s="68"/>
      <c r="F53" s="3"/>
      <c r="G53" s="9">
        <f>SUM(G12:G47)+SUM(G48:G52)</f>
        <v>78893</v>
      </c>
      <c r="H53" s="9"/>
      <c r="I53" s="9">
        <f>SUM(I12:I47)+SUM(I48:I52)</f>
        <v>92408</v>
      </c>
      <c r="J53" s="9"/>
      <c r="K53" s="9">
        <f>SUM(K12:K47)+SUM(K48:K52)</f>
        <v>171301</v>
      </c>
      <c r="L53" s="9"/>
      <c r="M53" s="9">
        <f>SUM(M12:M47)+SUM(M48:M52)</f>
        <v>1973</v>
      </c>
      <c r="N53" s="9"/>
      <c r="O53" s="9">
        <f>SUM(O12:O47)+SUM(O48:O52)</f>
        <v>2340</v>
      </c>
      <c r="P53" s="9"/>
      <c r="Q53" s="68"/>
    </row>
    <row r="54" spans="1:17" ht="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  <c r="O54" s="7"/>
      <c r="P54" s="7"/>
      <c r="Q54" s="7"/>
    </row>
    <row r="55" spans="1:17" ht="11.25">
      <c r="A55" s="8" t="s">
        <v>718</v>
      </c>
      <c r="C55" s="4"/>
      <c r="E55" s="4"/>
      <c r="G55" s="4"/>
      <c r="I55" s="4"/>
      <c r="K55" s="4"/>
      <c r="M55" s="4"/>
      <c r="O55" s="4"/>
      <c r="Q55" s="4"/>
    </row>
    <row r="56" spans="1:17" ht="11.25">
      <c r="A56" s="2" t="s">
        <v>422</v>
      </c>
      <c r="C56" s="7"/>
      <c r="E56" s="7"/>
      <c r="Q56" s="7"/>
    </row>
    <row r="57" ht="11.25">
      <c r="A57" s="59" t="s">
        <v>721</v>
      </c>
    </row>
    <row r="58" ht="11.25">
      <c r="A58" s="51" t="s">
        <v>722</v>
      </c>
    </row>
    <row r="59" ht="11.25">
      <c r="A59" s="2" t="s">
        <v>719</v>
      </c>
    </row>
    <row r="60" ht="11.25">
      <c r="A60" s="2" t="s">
        <v>720</v>
      </c>
    </row>
    <row r="61" ht="11.25">
      <c r="A61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A59" sqref="A59"/>
    </sheetView>
  </sheetViews>
  <sheetFormatPr defaultColWidth="9.140625" defaultRowHeight="12.75"/>
  <cols>
    <col min="1" max="1" width="9.7109375" style="2" customWidth="1"/>
    <col min="2" max="2" width="7.7109375" style="2" customWidth="1"/>
    <col min="3" max="3" width="8.140625" style="2" customWidth="1"/>
    <col min="4" max="4" width="0.85546875" style="2" customWidth="1"/>
    <col min="5" max="5" width="8.140625" style="2" customWidth="1"/>
    <col min="6" max="6" width="0.85546875" style="2" customWidth="1"/>
    <col min="7" max="7" width="8.140625" style="2" customWidth="1"/>
    <col min="8" max="8" width="0.85546875" style="2" customWidth="1"/>
    <col min="9" max="9" width="8.140625" style="2" customWidth="1"/>
    <col min="10" max="10" width="0.85546875" style="2" customWidth="1"/>
    <col min="11" max="11" width="8.14062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7.7109375" style="2" customWidth="1"/>
    <col min="16" max="16" width="0.85546875" style="2" customWidth="1"/>
    <col min="17" max="17" width="7.7109375" style="2" customWidth="1"/>
    <col min="18" max="16384" width="9.140625" style="2" customWidth="1"/>
  </cols>
  <sheetData>
    <row r="1" spans="1:2" s="1" customFormat="1" ht="11.25">
      <c r="A1" s="1" t="s">
        <v>423</v>
      </c>
      <c r="B1" s="1" t="s">
        <v>424</v>
      </c>
    </row>
    <row r="2" s="1" customFormat="1" ht="11.25">
      <c r="B2" s="1" t="s">
        <v>717</v>
      </c>
    </row>
    <row r="3" ht="11.25">
      <c r="B3" s="2" t="s">
        <v>425</v>
      </c>
    </row>
    <row r="4" ht="11.25">
      <c r="B4" s="2" t="s">
        <v>712</v>
      </c>
    </row>
    <row r="5" spans="1:17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3" ht="12" customHeight="1">
      <c r="A6" s="2" t="s">
        <v>28</v>
      </c>
      <c r="C6" s="2" t="s">
        <v>325</v>
      </c>
      <c r="E6" s="2" t="s">
        <v>325</v>
      </c>
      <c r="G6" s="2" t="s">
        <v>343</v>
      </c>
      <c r="M6" s="2" t="s">
        <v>344</v>
      </c>
    </row>
    <row r="7" spans="1:17" ht="12" customHeight="1">
      <c r="A7" s="2" t="s">
        <v>32</v>
      </c>
      <c r="C7" s="2" t="s">
        <v>180</v>
      </c>
      <c r="E7" s="2" t="s">
        <v>180</v>
      </c>
      <c r="G7" s="3" t="s">
        <v>345</v>
      </c>
      <c r="H7" s="3"/>
      <c r="I7" s="3"/>
      <c r="J7" s="3"/>
      <c r="K7" s="3"/>
      <c r="M7" s="3" t="s">
        <v>346</v>
      </c>
      <c r="N7" s="3"/>
      <c r="O7" s="3"/>
      <c r="P7" s="3"/>
      <c r="Q7" s="3"/>
    </row>
    <row r="8" spans="7:18" ht="11.25">
      <c r="G8" s="2" t="s">
        <v>347</v>
      </c>
      <c r="I8" s="2" t="s">
        <v>409</v>
      </c>
      <c r="K8" s="2" t="s">
        <v>308</v>
      </c>
      <c r="M8" s="2" t="s">
        <v>713</v>
      </c>
      <c r="O8" s="2" t="s">
        <v>714</v>
      </c>
      <c r="Q8" s="2" t="s">
        <v>308</v>
      </c>
      <c r="R8" s="6"/>
    </row>
    <row r="9" spans="3:17" ht="11.25">
      <c r="C9" s="3"/>
      <c r="D9" s="3"/>
      <c r="E9" s="3"/>
      <c r="F9" s="3"/>
      <c r="G9" s="3" t="s">
        <v>419</v>
      </c>
      <c r="H9" s="3"/>
      <c r="I9" s="3" t="s">
        <v>420</v>
      </c>
      <c r="J9" s="3"/>
      <c r="K9" s="3" t="s">
        <v>180</v>
      </c>
      <c r="L9" s="3"/>
      <c r="M9" s="3" t="s">
        <v>715</v>
      </c>
      <c r="N9" s="3"/>
      <c r="O9" s="3" t="s">
        <v>716</v>
      </c>
      <c r="P9" s="3"/>
      <c r="Q9" s="3" t="s">
        <v>180</v>
      </c>
    </row>
    <row r="10" spans="1:18" ht="11.25">
      <c r="A10" s="3"/>
      <c r="B10" s="3"/>
      <c r="C10" s="3">
        <v>2009</v>
      </c>
      <c r="D10" s="3"/>
      <c r="E10" s="3">
        <v>2010</v>
      </c>
      <c r="F10" s="3"/>
      <c r="G10" s="3">
        <v>2010</v>
      </c>
      <c r="H10" s="3"/>
      <c r="I10" s="3">
        <v>2010</v>
      </c>
      <c r="J10" s="3"/>
      <c r="K10" s="3">
        <v>2010</v>
      </c>
      <c r="L10" s="3"/>
      <c r="M10" s="3">
        <v>2010</v>
      </c>
      <c r="N10" s="3"/>
      <c r="O10" s="3">
        <v>2010</v>
      </c>
      <c r="P10" s="3"/>
      <c r="Q10" s="3">
        <v>2010</v>
      </c>
      <c r="R10" s="63"/>
    </row>
    <row r="11" ht="11.25">
      <c r="R11" s="63"/>
    </row>
    <row r="12" spans="1:18" ht="11.25">
      <c r="A12" s="2" t="s">
        <v>40</v>
      </c>
      <c r="C12" s="38" t="s">
        <v>184</v>
      </c>
      <c r="D12" s="63"/>
      <c r="E12" s="38" t="s">
        <v>184</v>
      </c>
      <c r="F12" s="63"/>
      <c r="G12" s="38" t="s">
        <v>184</v>
      </c>
      <c r="H12" s="63"/>
      <c r="I12" s="38" t="s">
        <v>184</v>
      </c>
      <c r="J12" s="63"/>
      <c r="K12" s="38" t="s">
        <v>184</v>
      </c>
      <c r="L12" s="63"/>
      <c r="M12" s="38" t="s">
        <v>184</v>
      </c>
      <c r="N12" s="63"/>
      <c r="O12" s="38" t="s">
        <v>184</v>
      </c>
      <c r="P12" s="63"/>
      <c r="Q12" s="38" t="s">
        <v>184</v>
      </c>
      <c r="R12" s="63"/>
    </row>
    <row r="13" spans="1:18" ht="11.25">
      <c r="A13" s="2" t="s">
        <v>48</v>
      </c>
      <c r="C13" s="38" t="s">
        <v>184</v>
      </c>
      <c r="D13" s="63"/>
      <c r="E13" s="38" t="s">
        <v>184</v>
      </c>
      <c r="F13" s="63"/>
      <c r="G13" s="38" t="s">
        <v>184</v>
      </c>
      <c r="H13" s="63"/>
      <c r="I13" s="38" t="s">
        <v>184</v>
      </c>
      <c r="J13" s="63"/>
      <c r="K13" s="38" t="s">
        <v>184</v>
      </c>
      <c r="L13" s="63"/>
      <c r="M13" s="38" t="s">
        <v>184</v>
      </c>
      <c r="N13" s="63"/>
      <c r="O13" s="38" t="s">
        <v>184</v>
      </c>
      <c r="P13" s="63"/>
      <c r="Q13" s="38" t="s">
        <v>184</v>
      </c>
      <c r="R13" s="63"/>
    </row>
    <row r="14" spans="1:18" ht="11.25">
      <c r="A14" s="2" t="s">
        <v>55</v>
      </c>
      <c r="C14" s="38">
        <v>532</v>
      </c>
      <c r="D14" s="56"/>
      <c r="E14" s="63">
        <v>516</v>
      </c>
      <c r="F14" s="63"/>
      <c r="G14" s="38" t="s">
        <v>184</v>
      </c>
      <c r="H14" s="63"/>
      <c r="I14" s="38" t="s">
        <v>184</v>
      </c>
      <c r="J14" s="63"/>
      <c r="K14" s="38" t="s">
        <v>184</v>
      </c>
      <c r="L14" s="63"/>
      <c r="M14" s="63">
        <v>249</v>
      </c>
      <c r="N14" s="63"/>
      <c r="O14" s="63">
        <v>267</v>
      </c>
      <c r="P14" s="63"/>
      <c r="Q14" s="63">
        <f>M14+O14</f>
        <v>516</v>
      </c>
      <c r="R14" s="63"/>
    </row>
    <row r="15" spans="1:18" ht="11.25">
      <c r="A15" s="2" t="s">
        <v>58</v>
      </c>
      <c r="C15" s="38">
        <v>1707</v>
      </c>
      <c r="D15" s="56"/>
      <c r="E15" s="63">
        <f>K15+Q15</f>
        <v>1598</v>
      </c>
      <c r="F15" s="63"/>
      <c r="G15" s="63">
        <v>6</v>
      </c>
      <c r="H15" s="63"/>
      <c r="I15" s="63">
        <v>2</v>
      </c>
      <c r="J15" s="63"/>
      <c r="K15" s="63">
        <f>G15+I15</f>
        <v>8</v>
      </c>
      <c r="L15" s="63"/>
      <c r="M15" s="63">
        <v>851</v>
      </c>
      <c r="N15" s="63"/>
      <c r="O15" s="63">
        <v>739</v>
      </c>
      <c r="P15" s="63"/>
      <c r="Q15" s="63">
        <f>M15+O15</f>
        <v>1590</v>
      </c>
      <c r="R15" s="63"/>
    </row>
    <row r="16" spans="1:18" ht="11.25">
      <c r="A16" s="2" t="s">
        <v>61</v>
      </c>
      <c r="C16" s="38" t="s">
        <v>184</v>
      </c>
      <c r="D16" s="56"/>
      <c r="E16" s="63" t="s">
        <v>184</v>
      </c>
      <c r="F16" s="63"/>
      <c r="G16" s="63" t="s">
        <v>184</v>
      </c>
      <c r="H16" s="63"/>
      <c r="I16" s="38" t="s">
        <v>184</v>
      </c>
      <c r="J16" s="63"/>
      <c r="K16" s="63" t="s">
        <v>184</v>
      </c>
      <c r="L16" s="63"/>
      <c r="M16" s="38" t="s">
        <v>184</v>
      </c>
      <c r="N16" s="63"/>
      <c r="O16" s="38" t="s">
        <v>184</v>
      </c>
      <c r="P16" s="63"/>
      <c r="Q16" s="38" t="s">
        <v>184</v>
      </c>
      <c r="R16" s="63"/>
    </row>
    <row r="17" spans="1:18" ht="11.25">
      <c r="A17" s="2" t="s">
        <v>65</v>
      </c>
      <c r="C17" s="38" t="s">
        <v>184</v>
      </c>
      <c r="D17" s="63"/>
      <c r="E17" s="38" t="s">
        <v>184</v>
      </c>
      <c r="F17" s="63"/>
      <c r="G17" s="38" t="s">
        <v>184</v>
      </c>
      <c r="H17" s="63"/>
      <c r="I17" s="38" t="s">
        <v>184</v>
      </c>
      <c r="J17" s="63"/>
      <c r="K17" s="38" t="s">
        <v>184</v>
      </c>
      <c r="L17" s="63"/>
      <c r="M17" s="38" t="s">
        <v>184</v>
      </c>
      <c r="N17" s="63"/>
      <c r="O17" s="38" t="s">
        <v>184</v>
      </c>
      <c r="P17" s="63"/>
      <c r="Q17" s="38" t="s">
        <v>184</v>
      </c>
      <c r="R17" s="63"/>
    </row>
    <row r="18" spans="1:18" ht="11.25">
      <c r="A18" s="2" t="s">
        <v>67</v>
      </c>
      <c r="C18" s="38" t="s">
        <v>184</v>
      </c>
      <c r="D18" s="63"/>
      <c r="E18" s="63" t="s">
        <v>184</v>
      </c>
      <c r="F18" s="63"/>
      <c r="G18" s="38" t="s">
        <v>184</v>
      </c>
      <c r="H18" s="63"/>
      <c r="I18" s="38" t="s">
        <v>184</v>
      </c>
      <c r="J18" s="63"/>
      <c r="K18" s="38" t="s">
        <v>184</v>
      </c>
      <c r="L18" s="63"/>
      <c r="M18" s="63" t="s">
        <v>184</v>
      </c>
      <c r="N18" s="63"/>
      <c r="O18" s="63" t="s">
        <v>184</v>
      </c>
      <c r="P18" s="63"/>
      <c r="Q18" s="63" t="s">
        <v>184</v>
      </c>
      <c r="R18" s="63"/>
    </row>
    <row r="19" spans="1:18" ht="11.25">
      <c r="A19" s="2" t="s">
        <v>70</v>
      </c>
      <c r="C19" s="38" t="s">
        <v>184</v>
      </c>
      <c r="D19" s="63"/>
      <c r="E19" s="38" t="s">
        <v>184</v>
      </c>
      <c r="F19" s="63"/>
      <c r="G19" s="38" t="s">
        <v>184</v>
      </c>
      <c r="H19" s="63"/>
      <c r="I19" s="38" t="s">
        <v>184</v>
      </c>
      <c r="J19" s="63"/>
      <c r="K19" s="38" t="s">
        <v>184</v>
      </c>
      <c r="L19" s="63"/>
      <c r="M19" s="38" t="s">
        <v>184</v>
      </c>
      <c r="N19" s="63"/>
      <c r="O19" s="38" t="s">
        <v>184</v>
      </c>
      <c r="P19" s="63"/>
      <c r="Q19" s="38" t="s">
        <v>184</v>
      </c>
      <c r="R19" s="63"/>
    </row>
    <row r="20" spans="1:18" ht="11.25">
      <c r="A20" s="2" t="s">
        <v>72</v>
      </c>
      <c r="C20" s="38">
        <v>2736</v>
      </c>
      <c r="D20" s="56"/>
      <c r="E20" s="63">
        <f>K20+Q20</f>
        <v>3302</v>
      </c>
      <c r="F20" s="63"/>
      <c r="G20" s="63">
        <v>2</v>
      </c>
      <c r="H20" s="63"/>
      <c r="I20" s="63">
        <v>2</v>
      </c>
      <c r="J20" s="63"/>
      <c r="K20" s="63">
        <f>G20+I20</f>
        <v>4</v>
      </c>
      <c r="L20" s="63"/>
      <c r="M20" s="63">
        <v>1427</v>
      </c>
      <c r="N20" s="63"/>
      <c r="O20" s="63">
        <v>1871</v>
      </c>
      <c r="P20" s="63"/>
      <c r="Q20" s="63">
        <f>M20+O20</f>
        <v>3298</v>
      </c>
      <c r="R20" s="63"/>
    </row>
    <row r="21" spans="1:18" ht="11.25">
      <c r="A21" s="2" t="s">
        <v>75</v>
      </c>
      <c r="C21" s="38" t="s">
        <v>184</v>
      </c>
      <c r="D21" s="63"/>
      <c r="E21" s="63" t="s">
        <v>184</v>
      </c>
      <c r="F21" s="63"/>
      <c r="G21" s="63" t="s">
        <v>184</v>
      </c>
      <c r="H21" s="63"/>
      <c r="I21" s="63" t="s">
        <v>184</v>
      </c>
      <c r="J21" s="63"/>
      <c r="K21" s="63" t="s">
        <v>184</v>
      </c>
      <c r="L21" s="63"/>
      <c r="M21" s="38" t="s">
        <v>184</v>
      </c>
      <c r="N21" s="63"/>
      <c r="O21" s="38" t="s">
        <v>184</v>
      </c>
      <c r="P21" s="63"/>
      <c r="Q21" s="38" t="s">
        <v>184</v>
      </c>
      <c r="R21" s="63"/>
    </row>
    <row r="22" spans="1:18" ht="11.25">
      <c r="A22" s="2" t="s">
        <v>79</v>
      </c>
      <c r="C22" s="38">
        <v>886</v>
      </c>
      <c r="D22" s="56"/>
      <c r="E22" s="63">
        <v>776</v>
      </c>
      <c r="F22" s="63"/>
      <c r="G22" s="38" t="s">
        <v>184</v>
      </c>
      <c r="H22" s="63"/>
      <c r="I22" s="38" t="s">
        <v>184</v>
      </c>
      <c r="J22" s="63"/>
      <c r="K22" s="38" t="s">
        <v>184</v>
      </c>
      <c r="L22" s="63"/>
      <c r="M22" s="63">
        <v>380</v>
      </c>
      <c r="N22" s="63"/>
      <c r="O22" s="63">
        <v>396</v>
      </c>
      <c r="P22" s="63"/>
      <c r="Q22" s="63">
        <f>M22+O22</f>
        <v>776</v>
      </c>
      <c r="R22" s="63"/>
    </row>
    <row r="23" spans="1:18" ht="11.25">
      <c r="A23" s="2" t="s">
        <v>83</v>
      </c>
      <c r="C23" s="38">
        <v>384</v>
      </c>
      <c r="D23" s="56"/>
      <c r="E23" s="63">
        <v>397</v>
      </c>
      <c r="F23" s="63"/>
      <c r="G23" s="38" t="s">
        <v>184</v>
      </c>
      <c r="H23" s="63"/>
      <c r="I23" s="38" t="s">
        <v>184</v>
      </c>
      <c r="J23" s="63"/>
      <c r="K23" s="38" t="s">
        <v>184</v>
      </c>
      <c r="L23" s="63"/>
      <c r="M23" s="63">
        <v>224</v>
      </c>
      <c r="N23" s="63"/>
      <c r="O23" s="63">
        <v>173</v>
      </c>
      <c r="P23" s="63"/>
      <c r="Q23" s="63">
        <f>M23+O23</f>
        <v>397</v>
      </c>
      <c r="R23" s="63"/>
    </row>
    <row r="24" spans="1:18" ht="11.25">
      <c r="A24" s="2" t="s">
        <v>86</v>
      </c>
      <c r="C24" s="38" t="s">
        <v>184</v>
      </c>
      <c r="D24" s="56"/>
      <c r="E24" s="38" t="s">
        <v>184</v>
      </c>
      <c r="F24" s="63"/>
      <c r="G24" s="38" t="s">
        <v>184</v>
      </c>
      <c r="H24" s="63"/>
      <c r="I24" s="38" t="s">
        <v>184</v>
      </c>
      <c r="J24" s="63"/>
      <c r="K24" s="38" t="s">
        <v>184</v>
      </c>
      <c r="L24" s="63"/>
      <c r="M24" s="38" t="s">
        <v>184</v>
      </c>
      <c r="N24" s="63"/>
      <c r="O24" s="38" t="s">
        <v>184</v>
      </c>
      <c r="P24" s="63"/>
      <c r="Q24" s="38" t="s">
        <v>184</v>
      </c>
      <c r="R24" s="63"/>
    </row>
    <row r="25" spans="1:18" ht="11.25">
      <c r="A25" s="2" t="s">
        <v>88</v>
      </c>
      <c r="C25" s="38" t="s">
        <v>184</v>
      </c>
      <c r="D25" s="56"/>
      <c r="E25" s="63" t="s">
        <v>184</v>
      </c>
      <c r="F25" s="63"/>
      <c r="G25" s="38" t="s">
        <v>184</v>
      </c>
      <c r="H25" s="63"/>
      <c r="I25" s="38" t="s">
        <v>184</v>
      </c>
      <c r="J25" s="63"/>
      <c r="K25" s="38" t="s">
        <v>184</v>
      </c>
      <c r="L25" s="63"/>
      <c r="M25" s="63" t="s">
        <v>184</v>
      </c>
      <c r="N25" s="63"/>
      <c r="O25" s="63" t="s">
        <v>184</v>
      </c>
      <c r="P25" s="63"/>
      <c r="Q25" s="63" t="s">
        <v>184</v>
      </c>
      <c r="R25" s="63"/>
    </row>
    <row r="26" spans="1:18" ht="11.25">
      <c r="A26" s="2" t="s">
        <v>91</v>
      </c>
      <c r="C26" s="38" t="s">
        <v>184</v>
      </c>
      <c r="D26" s="56"/>
      <c r="E26" s="38" t="s">
        <v>184</v>
      </c>
      <c r="F26" s="63"/>
      <c r="G26" s="38" t="s">
        <v>184</v>
      </c>
      <c r="H26" s="63"/>
      <c r="I26" s="38" t="s">
        <v>184</v>
      </c>
      <c r="J26" s="63"/>
      <c r="K26" s="38" t="s">
        <v>184</v>
      </c>
      <c r="L26" s="63"/>
      <c r="M26" s="38" t="s">
        <v>184</v>
      </c>
      <c r="N26" s="63"/>
      <c r="O26" s="38" t="s">
        <v>184</v>
      </c>
      <c r="P26" s="63"/>
      <c r="Q26" s="38" t="s">
        <v>184</v>
      </c>
      <c r="R26" s="63"/>
    </row>
    <row r="27" spans="1:18" ht="11.25">
      <c r="A27" s="2" t="s">
        <v>93</v>
      </c>
      <c r="C27" s="38">
        <v>1202</v>
      </c>
      <c r="D27" s="56"/>
      <c r="E27" s="63">
        <v>994</v>
      </c>
      <c r="F27" s="63"/>
      <c r="G27" s="63" t="s">
        <v>184</v>
      </c>
      <c r="H27" s="63"/>
      <c r="I27" s="63" t="s">
        <v>184</v>
      </c>
      <c r="J27" s="63"/>
      <c r="K27" s="63" t="s">
        <v>184</v>
      </c>
      <c r="L27" s="63"/>
      <c r="M27" s="63">
        <v>540</v>
      </c>
      <c r="N27" s="63"/>
      <c r="O27" s="63">
        <v>454</v>
      </c>
      <c r="P27" s="63"/>
      <c r="Q27" s="63">
        <f>M27+O27</f>
        <v>994</v>
      </c>
      <c r="R27" s="63"/>
    </row>
    <row r="28" spans="1:18" ht="11.25">
      <c r="A28" s="2" t="s">
        <v>97</v>
      </c>
      <c r="C28" s="38" t="s">
        <v>184</v>
      </c>
      <c r="D28" s="56"/>
      <c r="E28" s="63" t="s">
        <v>184</v>
      </c>
      <c r="F28" s="63"/>
      <c r="G28" s="38" t="s">
        <v>184</v>
      </c>
      <c r="H28" s="63"/>
      <c r="I28" s="38" t="s">
        <v>184</v>
      </c>
      <c r="J28" s="63"/>
      <c r="K28" s="38" t="s">
        <v>184</v>
      </c>
      <c r="L28" s="63"/>
      <c r="M28" s="63" t="s">
        <v>184</v>
      </c>
      <c r="N28" s="63"/>
      <c r="O28" s="63" t="s">
        <v>184</v>
      </c>
      <c r="P28" s="63"/>
      <c r="Q28" s="63" t="s">
        <v>184</v>
      </c>
      <c r="R28" s="63"/>
    </row>
    <row r="29" spans="1:18" ht="11.25">
      <c r="A29" s="2" t="s">
        <v>351</v>
      </c>
      <c r="C29" s="38">
        <v>3608</v>
      </c>
      <c r="D29" s="56"/>
      <c r="E29" s="63">
        <v>2590</v>
      </c>
      <c r="F29" s="63"/>
      <c r="G29" s="63">
        <v>2</v>
      </c>
      <c r="H29" s="63"/>
      <c r="I29" s="63" t="s">
        <v>184</v>
      </c>
      <c r="J29" s="63"/>
      <c r="K29" s="63">
        <v>2</v>
      </c>
      <c r="L29" s="63"/>
      <c r="M29" s="63">
        <v>1141</v>
      </c>
      <c r="N29" s="63"/>
      <c r="O29" s="63">
        <v>1447</v>
      </c>
      <c r="P29" s="63"/>
      <c r="Q29" s="63">
        <f>M29+O29</f>
        <v>2588</v>
      </c>
      <c r="R29" s="63"/>
    </row>
    <row r="30" spans="1:18" ht="11.25">
      <c r="A30" s="2" t="s">
        <v>103</v>
      </c>
      <c r="C30" s="38" t="s">
        <v>184</v>
      </c>
      <c r="D30" s="56"/>
      <c r="E30" s="63" t="s">
        <v>184</v>
      </c>
      <c r="F30" s="63"/>
      <c r="G30" s="38" t="s">
        <v>184</v>
      </c>
      <c r="H30" s="63"/>
      <c r="I30" s="38" t="s">
        <v>184</v>
      </c>
      <c r="J30" s="63"/>
      <c r="K30" s="38" t="s">
        <v>184</v>
      </c>
      <c r="L30" s="63"/>
      <c r="M30" s="63" t="s">
        <v>184</v>
      </c>
      <c r="N30" s="63"/>
      <c r="O30" s="38" t="s">
        <v>184</v>
      </c>
      <c r="P30" s="63"/>
      <c r="Q30" s="63" t="s">
        <v>184</v>
      </c>
      <c r="R30" s="63"/>
    </row>
    <row r="31" spans="1:18" ht="11.25">
      <c r="A31" s="2" t="s">
        <v>105</v>
      </c>
      <c r="C31" s="38" t="s">
        <v>184</v>
      </c>
      <c r="D31" s="4"/>
      <c r="E31" s="63" t="s">
        <v>184</v>
      </c>
      <c r="F31" s="63"/>
      <c r="G31" s="63" t="s">
        <v>184</v>
      </c>
      <c r="H31" s="63"/>
      <c r="I31" s="63" t="s">
        <v>184</v>
      </c>
      <c r="J31" s="63"/>
      <c r="K31" s="63" t="s">
        <v>184</v>
      </c>
      <c r="L31" s="63"/>
      <c r="M31" s="38" t="s">
        <v>184</v>
      </c>
      <c r="N31" s="63"/>
      <c r="O31" s="38" t="s">
        <v>184</v>
      </c>
      <c r="P31" s="63"/>
      <c r="Q31" s="38" t="s">
        <v>184</v>
      </c>
      <c r="R31" s="63"/>
    </row>
    <row r="32" spans="1:18" ht="11.25">
      <c r="A32" s="2" t="s">
        <v>107</v>
      </c>
      <c r="C32" s="38" t="s">
        <v>184</v>
      </c>
      <c r="D32" s="56"/>
      <c r="E32" s="63" t="s">
        <v>184</v>
      </c>
      <c r="F32" s="4"/>
      <c r="G32" s="38" t="s">
        <v>184</v>
      </c>
      <c r="H32" s="63"/>
      <c r="I32" s="38" t="s">
        <v>184</v>
      </c>
      <c r="J32" s="63"/>
      <c r="K32" s="38" t="s">
        <v>184</v>
      </c>
      <c r="L32" s="63"/>
      <c r="M32" s="63" t="s">
        <v>184</v>
      </c>
      <c r="N32" s="63"/>
      <c r="O32" s="63" t="s">
        <v>184</v>
      </c>
      <c r="P32" s="63"/>
      <c r="Q32" s="63" t="s">
        <v>184</v>
      </c>
      <c r="R32" s="63"/>
    </row>
    <row r="33" spans="1:18" ht="11.25">
      <c r="A33" s="2" t="s">
        <v>338</v>
      </c>
      <c r="C33" s="38" t="s">
        <v>184</v>
      </c>
      <c r="D33" s="63"/>
      <c r="E33" s="38" t="s">
        <v>184</v>
      </c>
      <c r="F33" s="63"/>
      <c r="G33" s="38" t="s">
        <v>184</v>
      </c>
      <c r="H33" s="63"/>
      <c r="I33" s="38" t="s">
        <v>184</v>
      </c>
      <c r="J33" s="63"/>
      <c r="K33" s="38" t="s">
        <v>184</v>
      </c>
      <c r="L33" s="63"/>
      <c r="M33" s="38" t="s">
        <v>184</v>
      </c>
      <c r="N33" s="63"/>
      <c r="O33" s="38" t="s">
        <v>184</v>
      </c>
      <c r="P33" s="63"/>
      <c r="Q33" s="38" t="s">
        <v>184</v>
      </c>
      <c r="R33" s="63"/>
    </row>
    <row r="34" spans="1:18" ht="11.25">
      <c r="A34" s="2" t="s">
        <v>111</v>
      </c>
      <c r="C34" s="38" t="s">
        <v>184</v>
      </c>
      <c r="D34" s="56"/>
      <c r="E34" s="63" t="s">
        <v>184</v>
      </c>
      <c r="F34" s="4"/>
      <c r="G34" s="38" t="s">
        <v>184</v>
      </c>
      <c r="H34" s="63"/>
      <c r="I34" s="38" t="s">
        <v>184</v>
      </c>
      <c r="J34" s="63"/>
      <c r="K34" s="38" t="s">
        <v>184</v>
      </c>
      <c r="L34" s="4"/>
      <c r="M34" s="63" t="s">
        <v>184</v>
      </c>
      <c r="N34" s="63"/>
      <c r="O34" s="63" t="s">
        <v>184</v>
      </c>
      <c r="P34" s="4"/>
      <c r="Q34" s="63" t="s">
        <v>184</v>
      </c>
      <c r="R34" s="63"/>
    </row>
    <row r="35" spans="1:18" ht="11.25">
      <c r="A35" s="2" t="s">
        <v>114</v>
      </c>
      <c r="C35" s="38" t="s">
        <v>184</v>
      </c>
      <c r="D35" s="56"/>
      <c r="E35" s="63" t="s">
        <v>184</v>
      </c>
      <c r="F35" s="4"/>
      <c r="G35" s="38" t="s">
        <v>184</v>
      </c>
      <c r="H35" s="63"/>
      <c r="I35" s="38" t="s">
        <v>184</v>
      </c>
      <c r="J35" s="63"/>
      <c r="K35" s="38" t="s">
        <v>184</v>
      </c>
      <c r="L35" s="4"/>
      <c r="M35" s="63" t="s">
        <v>184</v>
      </c>
      <c r="N35" s="63"/>
      <c r="O35" s="63" t="s">
        <v>184</v>
      </c>
      <c r="P35" s="4"/>
      <c r="Q35" s="63" t="s">
        <v>184</v>
      </c>
      <c r="R35" s="63"/>
    </row>
    <row r="36" spans="1:18" ht="11.25">
      <c r="A36" s="37" t="s">
        <v>116</v>
      </c>
      <c r="B36" s="37"/>
      <c r="C36" s="75">
        <v>20356</v>
      </c>
      <c r="D36" s="56"/>
      <c r="E36" s="63">
        <f>K36+Q36</f>
        <v>17779</v>
      </c>
      <c r="F36" s="75"/>
      <c r="G36" s="75">
        <v>4960</v>
      </c>
      <c r="H36" s="75"/>
      <c r="I36" s="75">
        <v>3303</v>
      </c>
      <c r="J36" s="75"/>
      <c r="K36" s="63">
        <f>G36+I36</f>
        <v>8263</v>
      </c>
      <c r="L36" s="75"/>
      <c r="M36" s="75">
        <v>3992</v>
      </c>
      <c r="N36" s="75"/>
      <c r="O36" s="75">
        <v>5524</v>
      </c>
      <c r="P36" s="75"/>
      <c r="Q36" s="63">
        <f>M36+O36</f>
        <v>9516</v>
      </c>
      <c r="R36" s="63"/>
    </row>
    <row r="37" spans="1:18" ht="11.25">
      <c r="A37" s="2" t="s">
        <v>123</v>
      </c>
      <c r="C37" s="38">
        <v>7</v>
      </c>
      <c r="D37" s="56"/>
      <c r="E37" s="63">
        <v>8</v>
      </c>
      <c r="F37" s="63"/>
      <c r="G37" s="63" t="s">
        <v>184</v>
      </c>
      <c r="H37" s="63"/>
      <c r="I37" s="38" t="s">
        <v>184</v>
      </c>
      <c r="J37" s="63"/>
      <c r="K37" s="63" t="s">
        <v>184</v>
      </c>
      <c r="L37" s="63"/>
      <c r="M37" s="63">
        <v>8</v>
      </c>
      <c r="N37" s="63"/>
      <c r="O37" s="63" t="s">
        <v>184</v>
      </c>
      <c r="P37" s="63"/>
      <c r="Q37" s="63">
        <v>8</v>
      </c>
      <c r="R37" s="63"/>
    </row>
    <row r="38" spans="1:18" ht="11.25">
      <c r="A38" s="2" t="s">
        <v>126</v>
      </c>
      <c r="C38" s="38" t="s">
        <v>184</v>
      </c>
      <c r="D38" s="4"/>
      <c r="E38" s="63" t="s">
        <v>184</v>
      </c>
      <c r="F38" s="4"/>
      <c r="G38" s="63" t="s">
        <v>184</v>
      </c>
      <c r="H38" s="63"/>
      <c r="I38" s="63" t="s">
        <v>184</v>
      </c>
      <c r="J38" s="4"/>
      <c r="K38" s="63" t="s">
        <v>184</v>
      </c>
      <c r="L38" s="4"/>
      <c r="M38" s="38" t="s">
        <v>184</v>
      </c>
      <c r="N38" s="4"/>
      <c r="O38" s="38" t="s">
        <v>184</v>
      </c>
      <c r="P38" s="4"/>
      <c r="Q38" s="38" t="s">
        <v>184</v>
      </c>
      <c r="R38" s="63"/>
    </row>
    <row r="39" spans="1:18" ht="11.25">
      <c r="A39" s="2" t="s">
        <v>129</v>
      </c>
      <c r="C39" s="38" t="s">
        <v>184</v>
      </c>
      <c r="D39" s="4"/>
      <c r="E39" s="63" t="s">
        <v>184</v>
      </c>
      <c r="F39" s="4"/>
      <c r="G39" s="63" t="s">
        <v>184</v>
      </c>
      <c r="H39" s="63"/>
      <c r="I39" s="63" t="s">
        <v>184</v>
      </c>
      <c r="J39" s="4"/>
      <c r="K39" s="63" t="s">
        <v>184</v>
      </c>
      <c r="L39" s="4"/>
      <c r="M39" s="63" t="s">
        <v>184</v>
      </c>
      <c r="N39" s="63"/>
      <c r="O39" s="63" t="s">
        <v>184</v>
      </c>
      <c r="P39" s="63"/>
      <c r="Q39" s="63" t="s">
        <v>184</v>
      </c>
      <c r="R39" s="63"/>
    </row>
    <row r="40" spans="1:18" ht="11.25">
      <c r="A40" s="2" t="s">
        <v>132</v>
      </c>
      <c r="C40" s="38" t="s">
        <v>184</v>
      </c>
      <c r="D40" s="4"/>
      <c r="E40" s="63" t="s">
        <v>184</v>
      </c>
      <c r="F40" s="4"/>
      <c r="G40" s="38" t="s">
        <v>184</v>
      </c>
      <c r="H40" s="63"/>
      <c r="I40" s="38" t="s">
        <v>184</v>
      </c>
      <c r="J40" s="63"/>
      <c r="K40" s="38" t="s">
        <v>184</v>
      </c>
      <c r="L40" s="63"/>
      <c r="M40" s="63" t="s">
        <v>184</v>
      </c>
      <c r="N40" s="63"/>
      <c r="O40" s="38" t="s">
        <v>184</v>
      </c>
      <c r="P40" s="63"/>
      <c r="Q40" s="63" t="s">
        <v>184</v>
      </c>
      <c r="R40" s="63"/>
    </row>
    <row r="41" spans="1:18" ht="11.25">
      <c r="A41" s="2" t="s">
        <v>134</v>
      </c>
      <c r="C41" s="75">
        <v>2170</v>
      </c>
      <c r="D41" s="56"/>
      <c r="E41" s="63">
        <v>2080</v>
      </c>
      <c r="F41" s="4"/>
      <c r="G41" s="38" t="s">
        <v>184</v>
      </c>
      <c r="H41" s="4"/>
      <c r="I41" s="38" t="s">
        <v>184</v>
      </c>
      <c r="J41" s="4"/>
      <c r="K41" s="38" t="s">
        <v>184</v>
      </c>
      <c r="L41" s="4"/>
      <c r="M41" s="4">
        <v>1165</v>
      </c>
      <c r="N41" s="4"/>
      <c r="O41" s="4">
        <v>915</v>
      </c>
      <c r="P41" s="4"/>
      <c r="Q41" s="63">
        <f>M41+O41</f>
        <v>2080</v>
      </c>
      <c r="R41" s="63"/>
    </row>
    <row r="42" spans="1:18" ht="11.25">
      <c r="A42" s="2" t="s">
        <v>136</v>
      </c>
      <c r="C42" s="38" t="s">
        <v>184</v>
      </c>
      <c r="D42" s="4"/>
      <c r="E42" s="38" t="s">
        <v>184</v>
      </c>
      <c r="F42" s="63"/>
      <c r="G42" s="38" t="s">
        <v>184</v>
      </c>
      <c r="H42" s="4"/>
      <c r="I42" s="38" t="s">
        <v>184</v>
      </c>
      <c r="J42" s="63"/>
      <c r="K42" s="38" t="s">
        <v>184</v>
      </c>
      <c r="L42" s="63"/>
      <c r="M42" s="38" t="s">
        <v>184</v>
      </c>
      <c r="N42" s="4"/>
      <c r="O42" s="38" t="s">
        <v>184</v>
      </c>
      <c r="P42" s="63"/>
      <c r="Q42" s="38" t="s">
        <v>184</v>
      </c>
      <c r="R42" s="63"/>
    </row>
    <row r="43" spans="1:18" ht="11.25">
      <c r="A43" s="2" t="s">
        <v>138</v>
      </c>
      <c r="C43" s="38" t="s">
        <v>184</v>
      </c>
      <c r="D43" s="4"/>
      <c r="E43" s="38" t="s">
        <v>184</v>
      </c>
      <c r="F43" s="63"/>
      <c r="G43" s="38" t="s">
        <v>184</v>
      </c>
      <c r="H43" s="4"/>
      <c r="I43" s="38" t="s">
        <v>184</v>
      </c>
      <c r="J43" s="63"/>
      <c r="K43" s="38" t="s">
        <v>184</v>
      </c>
      <c r="L43" s="63"/>
      <c r="M43" s="38" t="s">
        <v>184</v>
      </c>
      <c r="N43" s="4"/>
      <c r="O43" s="38" t="s">
        <v>184</v>
      </c>
      <c r="P43" s="63"/>
      <c r="Q43" s="38" t="s">
        <v>184</v>
      </c>
      <c r="R43" s="63"/>
    </row>
    <row r="44" spans="1:18" ht="11.25">
      <c r="A44" s="2" t="s">
        <v>426</v>
      </c>
      <c r="C44" s="38" t="s">
        <v>184</v>
      </c>
      <c r="D44" s="7"/>
      <c r="E44" s="38" t="s">
        <v>184</v>
      </c>
      <c r="F44" s="7"/>
      <c r="G44" s="38" t="s">
        <v>184</v>
      </c>
      <c r="H44" s="63"/>
      <c r="I44" s="38" t="s">
        <v>184</v>
      </c>
      <c r="J44" s="63"/>
      <c r="K44" s="38" t="s">
        <v>184</v>
      </c>
      <c r="L44" s="7"/>
      <c r="M44" s="38" t="s">
        <v>184</v>
      </c>
      <c r="N44" s="4"/>
      <c r="O44" s="38" t="s">
        <v>184</v>
      </c>
      <c r="P44" s="4"/>
      <c r="Q44" s="38" t="s">
        <v>184</v>
      </c>
      <c r="R44" s="63"/>
    </row>
    <row r="45" spans="1:18" ht="11.25">
      <c r="A45" s="2" t="s">
        <v>143</v>
      </c>
      <c r="C45" s="75">
        <v>5292</v>
      </c>
      <c r="D45" s="56"/>
      <c r="E45" s="63">
        <v>4684</v>
      </c>
      <c r="F45" s="4"/>
      <c r="G45" s="38" t="s">
        <v>184</v>
      </c>
      <c r="H45" s="63"/>
      <c r="I45" s="38" t="s">
        <v>184</v>
      </c>
      <c r="J45" s="63"/>
      <c r="K45" s="38" t="s">
        <v>184</v>
      </c>
      <c r="L45" s="4"/>
      <c r="M45" s="4">
        <v>2632</v>
      </c>
      <c r="N45" s="4"/>
      <c r="O45" s="4">
        <v>2052</v>
      </c>
      <c r="P45" s="4"/>
      <c r="Q45" s="63">
        <f>M45+O45</f>
        <v>4684</v>
      </c>
      <c r="R45" s="63"/>
    </row>
    <row r="46" spans="1:17" ht="11.25">
      <c r="A46" s="2" t="s">
        <v>145</v>
      </c>
      <c r="C46" s="38" t="s">
        <v>184</v>
      </c>
      <c r="D46" s="56"/>
      <c r="E46" s="63" t="s">
        <v>184</v>
      </c>
      <c r="F46" s="63"/>
      <c r="G46" s="38" t="s">
        <v>184</v>
      </c>
      <c r="H46" s="4"/>
      <c r="I46" s="38" t="s">
        <v>184</v>
      </c>
      <c r="J46" s="63"/>
      <c r="K46" s="38" t="s">
        <v>184</v>
      </c>
      <c r="L46" s="63"/>
      <c r="M46" s="38" t="s">
        <v>184</v>
      </c>
      <c r="N46" s="4"/>
      <c r="O46" s="38" t="s">
        <v>184</v>
      </c>
      <c r="P46" s="63"/>
      <c r="Q46" s="38" t="s">
        <v>184</v>
      </c>
    </row>
    <row r="47" spans="1:17" ht="11.25">
      <c r="A47" s="2" t="s">
        <v>147</v>
      </c>
      <c r="C47" s="75">
        <v>861</v>
      </c>
      <c r="D47" s="56"/>
      <c r="E47" s="63">
        <v>792</v>
      </c>
      <c r="F47" s="4"/>
      <c r="G47" s="38" t="s">
        <v>184</v>
      </c>
      <c r="H47" s="63"/>
      <c r="I47" s="38" t="s">
        <v>184</v>
      </c>
      <c r="J47" s="63"/>
      <c r="K47" s="38" t="s">
        <v>184</v>
      </c>
      <c r="L47" s="63"/>
      <c r="M47" s="63">
        <v>492</v>
      </c>
      <c r="N47" s="4"/>
      <c r="O47" s="63">
        <v>300</v>
      </c>
      <c r="P47" s="4"/>
      <c r="Q47" s="63">
        <f>M47+O47</f>
        <v>792</v>
      </c>
    </row>
    <row r="48" spans="1:17" ht="11.25">
      <c r="A48" s="2" t="s">
        <v>150</v>
      </c>
      <c r="C48" s="75">
        <v>806</v>
      </c>
      <c r="D48" s="56"/>
      <c r="E48" s="4">
        <v>772</v>
      </c>
      <c r="G48" s="38" t="s">
        <v>184</v>
      </c>
      <c r="H48" s="63"/>
      <c r="I48" s="38" t="s">
        <v>184</v>
      </c>
      <c r="J48" s="63"/>
      <c r="K48" s="38" t="s">
        <v>184</v>
      </c>
      <c r="M48" s="10">
        <v>412</v>
      </c>
      <c r="O48" s="2">
        <v>360</v>
      </c>
      <c r="Q48" s="2">
        <f>M48+O48</f>
        <v>772</v>
      </c>
    </row>
    <row r="49" spans="1:17" ht="11.25">
      <c r="A49" s="2" t="s">
        <v>153</v>
      </c>
      <c r="C49" s="54"/>
      <c r="D49" s="7"/>
      <c r="E49" s="4"/>
      <c r="F49" s="7"/>
      <c r="G49" s="38" t="s">
        <v>184</v>
      </c>
      <c r="H49" s="18"/>
      <c r="I49" s="38" t="s">
        <v>184</v>
      </c>
      <c r="J49" s="18"/>
      <c r="K49" s="38" t="s">
        <v>184</v>
      </c>
      <c r="L49" s="7"/>
      <c r="M49" s="18" t="s">
        <v>184</v>
      </c>
      <c r="N49" s="7"/>
      <c r="O49" s="18" t="s">
        <v>184</v>
      </c>
      <c r="P49" s="18"/>
      <c r="Q49" s="10" t="s">
        <v>184</v>
      </c>
    </row>
    <row r="50" spans="1:17" ht="11.25">
      <c r="A50" s="2" t="s">
        <v>155</v>
      </c>
      <c r="C50" s="38" t="s">
        <v>184</v>
      </c>
      <c r="D50" s="56"/>
      <c r="E50" s="63" t="s">
        <v>184</v>
      </c>
      <c r="F50" s="4"/>
      <c r="G50" s="38" t="s">
        <v>184</v>
      </c>
      <c r="H50" s="63"/>
      <c r="I50" s="38" t="s">
        <v>184</v>
      </c>
      <c r="J50" s="63"/>
      <c r="K50" s="38" t="s">
        <v>184</v>
      </c>
      <c r="L50" s="4"/>
      <c r="M50" s="63" t="s">
        <v>184</v>
      </c>
      <c r="N50" s="4"/>
      <c r="O50" s="63" t="s">
        <v>184</v>
      </c>
      <c r="P50" s="63"/>
      <c r="Q50" s="10" t="s">
        <v>184</v>
      </c>
    </row>
    <row r="51" spans="1:17" ht="11.25">
      <c r="A51" s="2" t="s">
        <v>157</v>
      </c>
      <c r="C51" s="38" t="s">
        <v>184</v>
      </c>
      <c r="D51" s="4"/>
      <c r="E51" s="63" t="s">
        <v>184</v>
      </c>
      <c r="F51" s="4"/>
      <c r="G51" s="63" t="s">
        <v>184</v>
      </c>
      <c r="H51" s="4"/>
      <c r="I51" s="63" t="s">
        <v>184</v>
      </c>
      <c r="J51" s="4"/>
      <c r="K51" s="63" t="s">
        <v>184</v>
      </c>
      <c r="L51" s="4"/>
      <c r="M51" s="38" t="s">
        <v>184</v>
      </c>
      <c r="N51" s="4"/>
      <c r="O51" s="38" t="s">
        <v>184</v>
      </c>
      <c r="P51" s="4"/>
      <c r="Q51" s="38" t="s">
        <v>184</v>
      </c>
    </row>
    <row r="52" spans="1:17" ht="11.25">
      <c r="A52" s="3" t="s">
        <v>159</v>
      </c>
      <c r="B52" s="3"/>
      <c r="C52" s="48" t="s">
        <v>184</v>
      </c>
      <c r="D52" s="79"/>
      <c r="E52" s="9">
        <v>133</v>
      </c>
      <c r="F52" s="9"/>
      <c r="G52" s="48" t="s">
        <v>184</v>
      </c>
      <c r="H52" s="67"/>
      <c r="I52" s="48" t="s">
        <v>184</v>
      </c>
      <c r="J52" s="67"/>
      <c r="K52" s="48" t="s">
        <v>184</v>
      </c>
      <c r="L52" s="9"/>
      <c r="M52" s="9">
        <v>133</v>
      </c>
      <c r="N52" s="9"/>
      <c r="O52" s="48" t="s">
        <v>184</v>
      </c>
      <c r="P52" s="9"/>
      <c r="Q52" s="3">
        <v>133</v>
      </c>
    </row>
    <row r="53" spans="1:17" ht="11.25">
      <c r="A53" s="3" t="s">
        <v>201</v>
      </c>
      <c r="B53" s="3"/>
      <c r="C53" s="68"/>
      <c r="D53" s="3"/>
      <c r="E53" s="68"/>
      <c r="F53" s="3"/>
      <c r="G53" s="9">
        <f>SUM(G12:G47)+SUM(G48:G52)</f>
        <v>4970</v>
      </c>
      <c r="H53" s="9"/>
      <c r="I53" s="9">
        <f>SUM(I12:I47)+SUM(I48:I52)</f>
        <v>3307</v>
      </c>
      <c r="J53" s="9"/>
      <c r="K53" s="9">
        <f>SUM(K12:K47)+SUM(K48:K52)</f>
        <v>8277</v>
      </c>
      <c r="L53" s="9"/>
      <c r="M53" s="9">
        <f>SUM(M12:M47)+SUM(M48:M52)</f>
        <v>13646</v>
      </c>
      <c r="N53" s="9"/>
      <c r="O53" s="9">
        <f>SUM(O12:O47)+SUM(O48:O52)</f>
        <v>14498</v>
      </c>
      <c r="P53" s="9"/>
      <c r="Q53" s="68"/>
    </row>
    <row r="54" spans="1:17" ht="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  <c r="O54" s="7"/>
      <c r="P54" s="7"/>
      <c r="Q54" s="7"/>
    </row>
    <row r="55" spans="1:17" ht="11.25">
      <c r="A55" s="8" t="s">
        <v>728</v>
      </c>
      <c r="C55" s="4"/>
      <c r="E55" s="4"/>
      <c r="G55" s="4"/>
      <c r="I55" s="4"/>
      <c r="K55" s="4"/>
      <c r="M55" s="4"/>
      <c r="O55" s="4"/>
      <c r="Q55" s="4"/>
    </row>
    <row r="56" spans="1:17" ht="11.25">
      <c r="A56" s="2" t="s">
        <v>427</v>
      </c>
      <c r="C56" s="7"/>
      <c r="E56" s="7"/>
      <c r="Q56" s="7"/>
    </row>
    <row r="57" ht="11.25">
      <c r="A57" s="59" t="s">
        <v>729</v>
      </c>
    </row>
    <row r="58" ht="11.25">
      <c r="A58" s="51" t="s">
        <v>730</v>
      </c>
    </row>
    <row r="59" ht="11.25">
      <c r="A59" s="51" t="s">
        <v>726</v>
      </c>
    </row>
    <row r="60" ht="11.25">
      <c r="A60" s="2" t="s">
        <v>727</v>
      </c>
    </row>
    <row r="62" ht="11.25">
      <c r="A62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N1" sqref="N1:N16384"/>
    </sheetView>
  </sheetViews>
  <sheetFormatPr defaultColWidth="9.140625" defaultRowHeight="12.75"/>
  <cols>
    <col min="1" max="1" width="2.421875" style="2" customWidth="1"/>
    <col min="2" max="2" width="1.57421875" style="2" customWidth="1"/>
    <col min="3" max="3" width="7.140625" style="2" customWidth="1"/>
    <col min="4" max="4" width="23.57421875" style="2" customWidth="1"/>
    <col min="5" max="5" width="7.7109375" style="2" customWidth="1"/>
    <col min="6" max="6" width="2.7109375" style="2" customWidth="1"/>
    <col min="7" max="7" width="7.7109375" style="2" customWidth="1"/>
    <col min="8" max="8" width="2.7109375" style="2" customWidth="1"/>
    <col min="9" max="9" width="7.7109375" style="2" customWidth="1"/>
    <col min="10" max="10" width="2.7109375" style="2" customWidth="1"/>
    <col min="11" max="11" width="7.7109375" style="2" customWidth="1"/>
    <col min="12" max="12" width="2.421875" style="2" customWidth="1"/>
    <col min="13" max="13" width="7.8515625" style="2" customWidth="1"/>
    <col min="14" max="16384" width="9.140625" style="2" customWidth="1"/>
  </cols>
  <sheetData>
    <row r="1" spans="1:4" s="1" customFormat="1" ht="11.25">
      <c r="A1" s="1" t="s">
        <v>428</v>
      </c>
      <c r="D1" s="1" t="s">
        <v>429</v>
      </c>
    </row>
    <row r="2" ht="11.25">
      <c r="D2" s="2" t="s">
        <v>430</v>
      </c>
    </row>
    <row r="3" spans="1:13" ht="12" customHeight="1">
      <c r="A3" s="3"/>
      <c r="B3" s="3"/>
      <c r="C3" s="3"/>
      <c r="D3" s="3"/>
      <c r="E3" s="3"/>
      <c r="F3" s="3"/>
      <c r="G3" s="3"/>
      <c r="M3" s="3"/>
    </row>
    <row r="4" spans="1:13" ht="11.25">
      <c r="A4" s="3"/>
      <c r="B4" s="3"/>
      <c r="C4" s="3"/>
      <c r="D4" s="3"/>
      <c r="E4" s="17">
        <v>2006</v>
      </c>
      <c r="F4" s="17"/>
      <c r="G4" s="17">
        <v>2007</v>
      </c>
      <c r="H4" s="17"/>
      <c r="I4" s="17">
        <v>2008</v>
      </c>
      <c r="J4" s="17"/>
      <c r="K4" s="17">
        <v>2009</v>
      </c>
      <c r="L4" s="17"/>
      <c r="M4" s="17">
        <v>2010</v>
      </c>
    </row>
    <row r="6" ht="11.25">
      <c r="A6" s="2" t="s">
        <v>431</v>
      </c>
    </row>
    <row r="7" spans="1:13" ht="11.25">
      <c r="A7" s="2" t="s">
        <v>432</v>
      </c>
      <c r="E7" s="4">
        <v>681533</v>
      </c>
      <c r="F7" s="4"/>
      <c r="G7" s="4">
        <v>701975</v>
      </c>
      <c r="I7" s="4">
        <v>726195</v>
      </c>
      <c r="K7" s="4">
        <v>643886</v>
      </c>
      <c r="M7" s="4">
        <v>654885</v>
      </c>
    </row>
    <row r="8" spans="5:13" ht="11.25">
      <c r="E8" s="4"/>
      <c r="F8" s="4"/>
      <c r="G8" s="4"/>
      <c r="I8" s="4"/>
      <c r="K8" s="4"/>
      <c r="M8" s="4"/>
    </row>
    <row r="9" spans="1:13" ht="11.25">
      <c r="A9" s="2" t="s">
        <v>433</v>
      </c>
      <c r="E9" s="4"/>
      <c r="F9" s="4"/>
      <c r="G9" s="4"/>
      <c r="I9" s="4"/>
      <c r="K9" s="4"/>
      <c r="M9" s="4"/>
    </row>
    <row r="10" spans="1:13" ht="11.25">
      <c r="A10" s="2" t="s">
        <v>434</v>
      </c>
      <c r="E10" s="4">
        <v>275212</v>
      </c>
      <c r="F10" s="4"/>
      <c r="G10" s="4">
        <v>295810</v>
      </c>
      <c r="I10" s="4">
        <v>310361</v>
      </c>
      <c r="K10" s="4">
        <v>270669</v>
      </c>
      <c r="M10" s="4">
        <v>275543</v>
      </c>
    </row>
    <row r="11" spans="5:13" ht="11.25">
      <c r="E11" s="4"/>
      <c r="F11" s="4"/>
      <c r="G11" s="4"/>
      <c r="I11" s="4"/>
      <c r="K11" s="4"/>
      <c r="M11" s="4"/>
    </row>
    <row r="12" spans="1:13" ht="11.25">
      <c r="A12" s="2" t="s">
        <v>435</v>
      </c>
      <c r="E12" s="4"/>
      <c r="F12" s="4"/>
      <c r="G12" s="4"/>
      <c r="I12" s="4"/>
      <c r="K12" s="4"/>
      <c r="M12" s="4"/>
    </row>
    <row r="13" spans="1:13" ht="11.25">
      <c r="A13" s="2" t="s">
        <v>436</v>
      </c>
      <c r="E13" s="4">
        <v>570180</v>
      </c>
      <c r="F13" s="4"/>
      <c r="G13" s="4">
        <v>565532</v>
      </c>
      <c r="I13" s="4">
        <v>572804</v>
      </c>
      <c r="K13" s="4">
        <v>520217</v>
      </c>
      <c r="M13" s="4">
        <v>523848</v>
      </c>
    </row>
    <row r="14" spans="5:13" ht="11.25">
      <c r="E14" s="4"/>
      <c r="F14" s="4"/>
      <c r="G14" s="4"/>
      <c r="I14" s="4"/>
      <c r="K14" s="4"/>
      <c r="M14" s="4"/>
    </row>
    <row r="15" spans="1:13" ht="11.25">
      <c r="A15" s="2" t="s">
        <v>437</v>
      </c>
      <c r="E15" s="4"/>
      <c r="F15" s="4"/>
      <c r="G15" s="4"/>
      <c r="I15" s="4"/>
      <c r="K15" s="4"/>
      <c r="M15" s="4"/>
    </row>
    <row r="16" spans="1:13" ht="11.25">
      <c r="A16" s="2" t="s">
        <v>438</v>
      </c>
      <c r="E16" s="4">
        <v>2502</v>
      </c>
      <c r="F16" s="4"/>
      <c r="G16" s="4">
        <v>2489</v>
      </c>
      <c r="I16" s="4">
        <v>2642</v>
      </c>
      <c r="K16" s="4">
        <v>2225</v>
      </c>
      <c r="M16" s="4">
        <v>2419</v>
      </c>
    </row>
    <row r="17" spans="5:13" ht="11.25">
      <c r="E17" s="4"/>
      <c r="F17" s="4"/>
      <c r="G17" s="4"/>
      <c r="I17" s="4"/>
      <c r="K17" s="4"/>
      <c r="M17" s="4"/>
    </row>
    <row r="18" spans="1:13" ht="11.25">
      <c r="A18" s="2" t="s">
        <v>439</v>
      </c>
      <c r="E18" s="4"/>
      <c r="F18" s="4"/>
      <c r="G18" s="4"/>
      <c r="I18" s="4"/>
      <c r="K18" s="4"/>
      <c r="M18" s="4"/>
    </row>
    <row r="19" spans="1:13" ht="11.25">
      <c r="A19" s="2" t="s">
        <v>440</v>
      </c>
      <c r="E19" s="4">
        <v>452</v>
      </c>
      <c r="F19" s="4"/>
      <c r="G19" s="4">
        <v>486</v>
      </c>
      <c r="I19" s="4">
        <v>513</v>
      </c>
      <c r="K19" s="4">
        <v>492</v>
      </c>
      <c r="M19" s="4">
        <v>2</v>
      </c>
    </row>
    <row r="20" spans="5:13" ht="11.25">
      <c r="E20" s="4"/>
      <c r="F20" s="4"/>
      <c r="G20" s="4"/>
      <c r="I20" s="4"/>
      <c r="K20" s="4"/>
      <c r="M20" s="4"/>
    </row>
    <row r="21" spans="1:13" ht="11.25">
      <c r="A21" s="2" t="s">
        <v>441</v>
      </c>
      <c r="E21" s="4"/>
      <c r="F21" s="4"/>
      <c r="G21" s="7"/>
      <c r="H21" s="6"/>
      <c r="I21" s="4"/>
      <c r="K21" s="4"/>
      <c r="M21" s="4"/>
    </row>
    <row r="22" spans="1:13" ht="11.25">
      <c r="A22" s="3" t="s">
        <v>442</v>
      </c>
      <c r="B22" s="3"/>
      <c r="C22" s="3"/>
      <c r="D22" s="3"/>
      <c r="E22" s="9">
        <v>1868</v>
      </c>
      <c r="F22" s="9"/>
      <c r="G22" s="9">
        <v>1924</v>
      </c>
      <c r="H22" s="3"/>
      <c r="I22" s="9">
        <v>1985</v>
      </c>
      <c r="J22" s="3"/>
      <c r="K22" s="9">
        <v>1765</v>
      </c>
      <c r="L22" s="3"/>
      <c r="M22" s="9">
        <v>1794</v>
      </c>
    </row>
    <row r="24" ht="11.25">
      <c r="A24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7">
      <selection activeCell="J5" sqref="J5"/>
    </sheetView>
  </sheetViews>
  <sheetFormatPr defaultColWidth="9.140625" defaultRowHeight="12.75"/>
  <cols>
    <col min="1" max="1" width="11.140625" style="2" customWidth="1"/>
    <col min="2" max="2" width="11.421875" style="2" customWidth="1"/>
    <col min="3" max="3" width="2.28125" style="2" customWidth="1"/>
    <col min="4" max="4" width="10.7109375" style="2" customWidth="1"/>
    <col min="5" max="5" width="2.28125" style="2" customWidth="1"/>
    <col min="6" max="6" width="10.7109375" style="2" customWidth="1"/>
    <col min="7" max="7" width="2.28125" style="2" customWidth="1"/>
    <col min="8" max="8" width="10.7109375" style="2" bestFit="1" customWidth="1"/>
    <col min="9" max="16384" width="9.140625" style="2" customWidth="1"/>
  </cols>
  <sheetData>
    <row r="1" spans="1:8" ht="11.25">
      <c r="A1" s="1" t="s">
        <v>731</v>
      </c>
      <c r="B1" s="1" t="s">
        <v>732</v>
      </c>
      <c r="C1" s="1"/>
      <c r="D1" s="1"/>
      <c r="E1" s="1"/>
      <c r="F1" s="1"/>
      <c r="G1" s="1"/>
      <c r="H1" s="1"/>
    </row>
    <row r="2" ht="11.25">
      <c r="B2" s="1" t="s">
        <v>443</v>
      </c>
    </row>
    <row r="3" ht="11.25">
      <c r="B3" s="2" t="s">
        <v>444</v>
      </c>
    </row>
    <row r="4" ht="11.25">
      <c r="B4" s="6" t="s">
        <v>445</v>
      </c>
    </row>
    <row r="5" spans="1:5" ht="11.25">
      <c r="A5" s="6"/>
      <c r="B5" s="6"/>
      <c r="C5" s="6"/>
      <c r="D5" s="6"/>
      <c r="E5" s="6"/>
    </row>
    <row r="6" spans="1:8" ht="11.25">
      <c r="A6" s="16" t="s">
        <v>446</v>
      </c>
      <c r="B6" s="16"/>
      <c r="C6" s="16"/>
      <c r="D6" s="32">
        <v>2009</v>
      </c>
      <c r="E6" s="32"/>
      <c r="F6" s="32">
        <v>2010</v>
      </c>
      <c r="G6" s="32"/>
      <c r="H6" s="32" t="s">
        <v>447</v>
      </c>
    </row>
    <row r="7" spans="1:8" ht="11.25">
      <c r="A7" s="3" t="s">
        <v>448</v>
      </c>
      <c r="B7" s="3"/>
      <c r="C7" s="3"/>
      <c r="D7" s="3"/>
      <c r="E7" s="3"/>
      <c r="F7" s="3"/>
      <c r="G7" s="3"/>
      <c r="H7" s="12" t="s">
        <v>449</v>
      </c>
    </row>
    <row r="9" spans="1:8" ht="11.25">
      <c r="A9" s="2" t="s">
        <v>450</v>
      </c>
      <c r="D9" s="4">
        <v>26266</v>
      </c>
      <c r="E9" s="4"/>
      <c r="F9" s="4">
        <v>28986</v>
      </c>
      <c r="G9" s="4"/>
      <c r="H9" s="81">
        <f>(F9-D9)/D9</f>
        <v>0.10355592781542679</v>
      </c>
    </row>
    <row r="10" spans="1:8" ht="11.25">
      <c r="A10" s="2" t="s">
        <v>451</v>
      </c>
      <c r="D10" s="4">
        <v>26762</v>
      </c>
      <c r="E10" s="4"/>
      <c r="F10" s="4">
        <v>26995</v>
      </c>
      <c r="G10" s="4"/>
      <c r="H10" s="81">
        <f aca="true" t="shared" si="0" ref="H10:H49">(F10-D10)/D10</f>
        <v>0.008706374710410284</v>
      </c>
    </row>
    <row r="11" spans="1:8" ht="11.25">
      <c r="A11" s="2" t="s">
        <v>452</v>
      </c>
      <c r="D11" s="4">
        <v>18032</v>
      </c>
      <c r="E11" s="4"/>
      <c r="F11" s="4">
        <v>18523</v>
      </c>
      <c r="G11" s="4"/>
      <c r="H11" s="81">
        <f t="shared" si="0"/>
        <v>0.027229370008873113</v>
      </c>
    </row>
    <row r="12" spans="1:8" ht="11.25">
      <c r="A12" s="2" t="s">
        <v>453</v>
      </c>
      <c r="D12" s="4">
        <v>20284</v>
      </c>
      <c r="E12" s="4"/>
      <c r="F12" s="4">
        <v>17937</v>
      </c>
      <c r="G12" s="4"/>
      <c r="H12" s="81">
        <f t="shared" si="0"/>
        <v>-0.11570696115164662</v>
      </c>
    </row>
    <row r="13" spans="1:8" ht="11.25">
      <c r="A13" s="2" t="s">
        <v>454</v>
      </c>
      <c r="D13" s="4">
        <v>15103</v>
      </c>
      <c r="E13" s="4"/>
      <c r="F13" s="4">
        <v>14839</v>
      </c>
      <c r="G13" s="4"/>
      <c r="H13" s="81">
        <f t="shared" si="0"/>
        <v>-0.01747997086671522</v>
      </c>
    </row>
    <row r="14" spans="1:8" ht="11.25">
      <c r="A14" s="2" t="s">
        <v>455</v>
      </c>
      <c r="D14" s="4">
        <v>6104</v>
      </c>
      <c r="E14" s="4"/>
      <c r="F14" s="4">
        <v>11387</v>
      </c>
      <c r="G14" s="4"/>
      <c r="H14" s="81">
        <f t="shared" si="0"/>
        <v>0.8654980340760158</v>
      </c>
    </row>
    <row r="15" spans="1:8" ht="11.25">
      <c r="A15" s="2" t="s">
        <v>456</v>
      </c>
      <c r="D15" s="4">
        <v>10940</v>
      </c>
      <c r="E15" s="4"/>
      <c r="F15" s="4">
        <v>9487</v>
      </c>
      <c r="G15" s="4"/>
      <c r="H15" s="81">
        <f t="shared" si="0"/>
        <v>-0.13281535648994516</v>
      </c>
    </row>
    <row r="16" spans="1:8" ht="11.25">
      <c r="A16" s="2" t="s">
        <v>457</v>
      </c>
      <c r="D16" s="4">
        <v>9695</v>
      </c>
      <c r="E16" s="4"/>
      <c r="F16" s="4">
        <v>9261</v>
      </c>
      <c r="G16" s="4"/>
      <c r="H16" s="81">
        <f t="shared" si="0"/>
        <v>-0.044765342960288806</v>
      </c>
    </row>
    <row r="17" spans="1:8" ht="11.25">
      <c r="A17" s="2" t="s">
        <v>458</v>
      </c>
      <c r="D17" s="4">
        <v>15471</v>
      </c>
      <c r="E17" s="4"/>
      <c r="F17" s="4">
        <v>9020</v>
      </c>
      <c r="G17" s="4"/>
      <c r="H17" s="81">
        <f t="shared" si="0"/>
        <v>-0.416973692715403</v>
      </c>
    </row>
    <row r="18" spans="1:11" ht="11.25">
      <c r="A18" s="2" t="s">
        <v>459</v>
      </c>
      <c r="D18" s="4">
        <v>9467</v>
      </c>
      <c r="E18" s="4"/>
      <c r="F18" s="4">
        <v>8660</v>
      </c>
      <c r="G18" s="4"/>
      <c r="H18" s="81">
        <f t="shared" si="0"/>
        <v>-0.08524347734234711</v>
      </c>
      <c r="J18" s="4"/>
      <c r="K18" s="4"/>
    </row>
    <row r="19" spans="1:8" ht="11.25">
      <c r="A19" s="2" t="s">
        <v>460</v>
      </c>
      <c r="D19" s="4">
        <v>6151</v>
      </c>
      <c r="E19" s="4"/>
      <c r="F19" s="4">
        <v>8657</v>
      </c>
      <c r="G19" s="4"/>
      <c r="H19" s="81">
        <f t="shared" si="0"/>
        <v>0.40741342871077874</v>
      </c>
    </row>
    <row r="20" spans="1:8" ht="11.25">
      <c r="A20" s="2" t="s">
        <v>461</v>
      </c>
      <c r="D20" s="4">
        <v>8837</v>
      </c>
      <c r="E20" s="4"/>
      <c r="F20" s="4">
        <v>8594</v>
      </c>
      <c r="G20" s="4"/>
      <c r="H20" s="81">
        <f t="shared" si="0"/>
        <v>-0.027498019689940024</v>
      </c>
    </row>
    <row r="21" spans="1:8" ht="11.25">
      <c r="A21" s="2" t="s">
        <v>462</v>
      </c>
      <c r="D21" s="4">
        <v>4416</v>
      </c>
      <c r="E21" s="4"/>
      <c r="F21" s="4">
        <v>5471</v>
      </c>
      <c r="G21" s="4"/>
      <c r="H21" s="81">
        <f t="shared" si="0"/>
        <v>0.23890398550724637</v>
      </c>
    </row>
    <row r="22" spans="1:8" ht="11.25">
      <c r="A22" s="2" t="s">
        <v>463</v>
      </c>
      <c r="D22" s="4">
        <v>4967</v>
      </c>
      <c r="E22" s="4"/>
      <c r="F22" s="4">
        <v>5343</v>
      </c>
      <c r="G22" s="4"/>
      <c r="H22" s="81">
        <f t="shared" si="0"/>
        <v>0.07569961747533722</v>
      </c>
    </row>
    <row r="23" spans="1:8" ht="11.25">
      <c r="A23" s="2" t="s">
        <v>464</v>
      </c>
      <c r="D23" s="4">
        <v>2829</v>
      </c>
      <c r="E23" s="4"/>
      <c r="F23" s="4">
        <v>4380</v>
      </c>
      <c r="G23" s="4"/>
      <c r="H23" s="81">
        <f t="shared" si="0"/>
        <v>0.5482502651113468</v>
      </c>
    </row>
    <row r="24" spans="1:8" ht="11.25">
      <c r="A24" s="2" t="s">
        <v>465</v>
      </c>
      <c r="D24" s="4">
        <v>4021</v>
      </c>
      <c r="E24" s="4"/>
      <c r="F24" s="4">
        <v>4236</v>
      </c>
      <c r="G24" s="4"/>
      <c r="H24" s="81">
        <f t="shared" si="0"/>
        <v>0.05346928624720219</v>
      </c>
    </row>
    <row r="25" spans="1:8" ht="11.25">
      <c r="A25" s="2" t="s">
        <v>466</v>
      </c>
      <c r="D25" s="4">
        <v>1873</v>
      </c>
      <c r="E25" s="4"/>
      <c r="F25" s="4">
        <v>4214</v>
      </c>
      <c r="G25" s="4"/>
      <c r="H25" s="81">
        <f t="shared" si="0"/>
        <v>1.2498665242925788</v>
      </c>
    </row>
    <row r="26" spans="1:8" ht="11.25">
      <c r="A26" s="2" t="s">
        <v>467</v>
      </c>
      <c r="D26" s="4">
        <v>3437</v>
      </c>
      <c r="E26" s="4"/>
      <c r="F26" s="4">
        <v>3112</v>
      </c>
      <c r="G26" s="4"/>
      <c r="H26" s="81">
        <f t="shared" si="0"/>
        <v>-0.09455920861216177</v>
      </c>
    </row>
    <row r="27" spans="1:8" ht="11.25">
      <c r="A27" s="2" t="s">
        <v>468</v>
      </c>
      <c r="D27" s="4">
        <v>2340</v>
      </c>
      <c r="E27" s="4"/>
      <c r="F27" s="4">
        <v>2558</v>
      </c>
      <c r="G27" s="4"/>
      <c r="H27" s="81">
        <f t="shared" si="0"/>
        <v>0.09316239316239316</v>
      </c>
    </row>
    <row r="28" spans="1:8" ht="11.25">
      <c r="A28" s="2" t="s">
        <v>469</v>
      </c>
      <c r="D28" s="4">
        <v>2270</v>
      </c>
      <c r="E28" s="4"/>
      <c r="F28" s="4">
        <v>2153</v>
      </c>
      <c r="G28" s="4"/>
      <c r="H28" s="81">
        <f t="shared" si="0"/>
        <v>-0.051541850220264314</v>
      </c>
    </row>
    <row r="29" spans="1:8" ht="11.25">
      <c r="A29" s="2" t="s">
        <v>470</v>
      </c>
      <c r="D29" s="4">
        <v>1838</v>
      </c>
      <c r="E29" s="4"/>
      <c r="F29" s="4">
        <v>2118</v>
      </c>
      <c r="G29" s="4"/>
      <c r="H29" s="81">
        <f t="shared" si="0"/>
        <v>0.15233949945593037</v>
      </c>
    </row>
    <row r="30" spans="1:8" ht="11.25">
      <c r="A30" s="2" t="s">
        <v>471</v>
      </c>
      <c r="D30" s="4">
        <v>1600</v>
      </c>
      <c r="E30" s="4"/>
      <c r="F30" s="4">
        <v>1993</v>
      </c>
      <c r="G30" s="4"/>
      <c r="H30" s="81">
        <f t="shared" si="0"/>
        <v>0.245625</v>
      </c>
    </row>
    <row r="31" spans="1:8" ht="11.25">
      <c r="A31" s="2" t="s">
        <v>472</v>
      </c>
      <c r="D31" s="4">
        <v>1825</v>
      </c>
      <c r="E31" s="4"/>
      <c r="F31" s="4">
        <v>1933</v>
      </c>
      <c r="G31" s="4"/>
      <c r="H31" s="81">
        <f t="shared" si="0"/>
        <v>0.05917808219178082</v>
      </c>
    </row>
    <row r="32" spans="1:8" ht="11.25">
      <c r="A32" s="2" t="s">
        <v>473</v>
      </c>
      <c r="D32" s="4">
        <v>1982</v>
      </c>
      <c r="E32" s="4"/>
      <c r="F32" s="4">
        <v>1786</v>
      </c>
      <c r="G32" s="4"/>
      <c r="H32" s="81">
        <f t="shared" si="0"/>
        <v>-0.09889001009081735</v>
      </c>
    </row>
    <row r="33" spans="1:8" ht="11.25">
      <c r="A33" s="2" t="s">
        <v>474</v>
      </c>
      <c r="D33" s="4">
        <v>1899</v>
      </c>
      <c r="E33" s="4"/>
      <c r="F33" s="4">
        <v>1636</v>
      </c>
      <c r="G33" s="4"/>
      <c r="H33" s="81">
        <f t="shared" si="0"/>
        <v>-0.13849394418114797</v>
      </c>
    </row>
    <row r="34" spans="1:8" ht="11.25">
      <c r="A34" s="2" t="s">
        <v>475</v>
      </c>
      <c r="D34" s="4">
        <v>3216</v>
      </c>
      <c r="E34" s="4"/>
      <c r="F34" s="4">
        <v>1536</v>
      </c>
      <c r="G34" s="4"/>
      <c r="H34" s="81">
        <f t="shared" si="0"/>
        <v>-0.5223880597014925</v>
      </c>
    </row>
    <row r="35" spans="1:8" ht="11.25">
      <c r="A35" s="2" t="s">
        <v>476</v>
      </c>
      <c r="D35" s="4">
        <v>1224</v>
      </c>
      <c r="E35" s="4"/>
      <c r="F35" s="4">
        <v>1454</v>
      </c>
      <c r="G35" s="4"/>
      <c r="H35" s="81">
        <f t="shared" si="0"/>
        <v>0.18790849673202614</v>
      </c>
    </row>
    <row r="36" spans="1:8" ht="11.25">
      <c r="A36" s="2" t="s">
        <v>477</v>
      </c>
      <c r="D36" s="4">
        <v>1076</v>
      </c>
      <c r="E36" s="4"/>
      <c r="F36" s="4">
        <v>1396</v>
      </c>
      <c r="G36" s="4"/>
      <c r="H36" s="81">
        <f t="shared" si="0"/>
        <v>0.29739776951672864</v>
      </c>
    </row>
    <row r="37" spans="1:8" ht="11.25">
      <c r="A37" s="2" t="s">
        <v>478</v>
      </c>
      <c r="D37" s="4">
        <v>1496</v>
      </c>
      <c r="E37" s="4"/>
      <c r="F37" s="4">
        <v>1391</v>
      </c>
      <c r="G37" s="4"/>
      <c r="H37" s="81">
        <f t="shared" si="0"/>
        <v>-0.07018716577540107</v>
      </c>
    </row>
    <row r="38" spans="1:8" ht="11.25">
      <c r="A38" s="2" t="s">
        <v>479</v>
      </c>
      <c r="D38" s="4">
        <v>1067</v>
      </c>
      <c r="E38" s="4"/>
      <c r="F38" s="4">
        <v>1246</v>
      </c>
      <c r="G38" s="4"/>
      <c r="H38" s="81">
        <f t="shared" si="0"/>
        <v>0.16776007497656983</v>
      </c>
    </row>
    <row r="39" spans="1:8" ht="11.25">
      <c r="A39" s="2" t="s">
        <v>480</v>
      </c>
      <c r="D39" s="4">
        <v>249</v>
      </c>
      <c r="E39" s="4"/>
      <c r="F39" s="4">
        <v>1179</v>
      </c>
      <c r="G39" s="4"/>
      <c r="H39" s="81">
        <f t="shared" si="0"/>
        <v>3.7349397590361444</v>
      </c>
    </row>
    <row r="40" spans="1:8" ht="11.25">
      <c r="A40" s="2" t="s">
        <v>481</v>
      </c>
      <c r="D40" s="4">
        <v>1242</v>
      </c>
      <c r="E40" s="4"/>
      <c r="F40" s="4">
        <v>1172</v>
      </c>
      <c r="G40" s="4"/>
      <c r="H40" s="81">
        <f t="shared" si="0"/>
        <v>-0.05636070853462158</v>
      </c>
    </row>
    <row r="41" spans="1:8" ht="11.25">
      <c r="A41" s="2" t="s">
        <v>482</v>
      </c>
      <c r="D41" s="4">
        <v>1035</v>
      </c>
      <c r="E41" s="4"/>
      <c r="F41" s="4">
        <v>1137</v>
      </c>
      <c r="G41" s="4"/>
      <c r="H41" s="81">
        <f t="shared" si="0"/>
        <v>0.09855072463768116</v>
      </c>
    </row>
    <row r="42" spans="1:8" ht="11.25">
      <c r="A42" s="2" t="s">
        <v>483</v>
      </c>
      <c r="D42" s="4">
        <v>1475</v>
      </c>
      <c r="E42" s="4"/>
      <c r="F42" s="4">
        <v>1101</v>
      </c>
      <c r="G42" s="4"/>
      <c r="H42" s="81">
        <f t="shared" si="0"/>
        <v>-0.2535593220338983</v>
      </c>
    </row>
    <row r="43" spans="1:8" ht="11.25">
      <c r="A43" s="2" t="s">
        <v>484</v>
      </c>
      <c r="D43" s="4">
        <v>1095</v>
      </c>
      <c r="E43" s="4"/>
      <c r="F43" s="4">
        <v>869</v>
      </c>
      <c r="G43" s="4"/>
      <c r="H43" s="81">
        <f t="shared" si="0"/>
        <v>-0.20639269406392693</v>
      </c>
    </row>
    <row r="44" spans="1:8" ht="11.25">
      <c r="A44" s="2" t="s">
        <v>485</v>
      </c>
      <c r="D44" s="4">
        <v>892</v>
      </c>
      <c r="E44" s="4"/>
      <c r="F44" s="4">
        <v>868</v>
      </c>
      <c r="G44" s="4"/>
      <c r="H44" s="81">
        <f t="shared" si="0"/>
        <v>-0.026905829596412557</v>
      </c>
    </row>
    <row r="45" spans="1:8" ht="11.25">
      <c r="A45" s="2" t="s">
        <v>486</v>
      </c>
      <c r="D45" s="4">
        <v>791</v>
      </c>
      <c r="E45" s="4"/>
      <c r="F45" s="4">
        <v>939</v>
      </c>
      <c r="G45" s="4"/>
      <c r="H45" s="81">
        <f t="shared" si="0"/>
        <v>0.18710493046776233</v>
      </c>
    </row>
    <row r="46" spans="1:8" ht="11.25">
      <c r="A46" s="2" t="s">
        <v>487</v>
      </c>
      <c r="D46" s="4">
        <v>478</v>
      </c>
      <c r="E46" s="4"/>
      <c r="F46" s="4">
        <v>582</v>
      </c>
      <c r="G46" s="4"/>
      <c r="H46" s="81">
        <f t="shared" si="0"/>
        <v>0.2175732217573222</v>
      </c>
    </row>
    <row r="47" spans="1:8" ht="11.25">
      <c r="A47" s="2" t="s">
        <v>488</v>
      </c>
      <c r="D47" s="4">
        <v>160</v>
      </c>
      <c r="E47" s="4"/>
      <c r="F47" s="4">
        <v>506</v>
      </c>
      <c r="G47" s="4"/>
      <c r="H47" s="81">
        <f t="shared" si="0"/>
        <v>2.1625</v>
      </c>
    </row>
    <row r="48" spans="1:8" ht="11.25">
      <c r="A48" s="3" t="s">
        <v>489</v>
      </c>
      <c r="B48" s="3"/>
      <c r="C48" s="3"/>
      <c r="D48" s="9">
        <v>11186</v>
      </c>
      <c r="E48" s="9"/>
      <c r="F48" s="9">
        <v>8992</v>
      </c>
      <c r="G48" s="9"/>
      <c r="H48" s="82">
        <f t="shared" si="0"/>
        <v>-0.19613802967995708</v>
      </c>
    </row>
    <row r="49" spans="1:8" ht="11.25">
      <c r="A49" s="17" t="s">
        <v>201</v>
      </c>
      <c r="B49" s="17"/>
      <c r="C49" s="17"/>
      <c r="D49" s="20">
        <f>SUM(D9:D48)</f>
        <v>235091</v>
      </c>
      <c r="E49" s="20"/>
      <c r="F49" s="20">
        <f>SUM(F9:F48)</f>
        <v>237647</v>
      </c>
      <c r="G49" s="20"/>
      <c r="H49" s="83">
        <f t="shared" si="0"/>
        <v>0.010872385586857856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2.421875" style="2" customWidth="1"/>
    <col min="2" max="2" width="10.00390625" style="2" customWidth="1"/>
    <col min="3" max="3" width="40.7109375" style="2" customWidth="1"/>
    <col min="4" max="4" width="5.28125" style="2" customWidth="1"/>
    <col min="5" max="5" width="1.7109375" style="2" customWidth="1"/>
    <col min="6" max="6" width="5.28125" style="2" customWidth="1"/>
    <col min="7" max="7" width="1.1484375" style="2" customWidth="1"/>
    <col min="8" max="8" width="5.28125" style="2" customWidth="1"/>
    <col min="9" max="9" width="1.28515625" style="2" bestFit="1" customWidth="1"/>
    <col min="10" max="10" width="5.57421875" style="2" customWidth="1"/>
    <col min="11" max="11" width="1.28515625" style="2" customWidth="1"/>
    <col min="12" max="12" width="5.28125" style="2" bestFit="1" customWidth="1"/>
    <col min="13" max="16384" width="9.140625" style="2" customWidth="1"/>
  </cols>
  <sheetData>
    <row r="1" spans="1:11" ht="11.25">
      <c r="A1" s="1" t="s">
        <v>490</v>
      </c>
      <c r="B1" s="1"/>
      <c r="C1" s="1" t="s">
        <v>491</v>
      </c>
      <c r="D1" s="1"/>
      <c r="E1" s="1"/>
      <c r="F1" s="1"/>
      <c r="G1" s="1"/>
      <c r="H1" s="1"/>
      <c r="I1" s="1"/>
      <c r="J1" s="1"/>
      <c r="K1" s="1"/>
    </row>
    <row r="2" ht="11.25">
      <c r="C2" s="2" t="s">
        <v>492</v>
      </c>
    </row>
    <row r="3" spans="1:10" ht="11.25">
      <c r="A3" s="3"/>
      <c r="B3" s="3"/>
      <c r="C3" s="3"/>
      <c r="D3" s="3"/>
      <c r="J3" s="3"/>
    </row>
    <row r="4" spans="1:12" ht="11.25">
      <c r="A4" s="6"/>
      <c r="B4" s="6"/>
      <c r="C4" s="6"/>
      <c r="D4" s="17">
        <v>2006</v>
      </c>
      <c r="E4" s="29"/>
      <c r="F4" s="17">
        <v>2007</v>
      </c>
      <c r="G4" s="29"/>
      <c r="H4" s="17">
        <v>2008</v>
      </c>
      <c r="I4" s="29"/>
      <c r="J4" s="84">
        <v>2009</v>
      </c>
      <c r="K4" s="29"/>
      <c r="L4" s="84">
        <v>2010</v>
      </c>
    </row>
    <row r="6" spans="1:12" ht="11.25">
      <c r="A6" s="2" t="s">
        <v>733</v>
      </c>
      <c r="L6" s="6"/>
    </row>
    <row r="7" spans="2:12" ht="11.25">
      <c r="B7" s="2" t="s">
        <v>493</v>
      </c>
      <c r="D7" s="2">
        <v>545</v>
      </c>
      <c r="F7" s="2">
        <v>529</v>
      </c>
      <c r="G7" s="4"/>
      <c r="H7" s="4">
        <v>532</v>
      </c>
      <c r="J7" s="2">
        <v>447</v>
      </c>
      <c r="L7" s="85">
        <v>405</v>
      </c>
    </row>
    <row r="8" spans="2:12" ht="11.25">
      <c r="B8" s="2" t="s">
        <v>494</v>
      </c>
      <c r="D8" s="4">
        <v>1755</v>
      </c>
      <c r="E8" s="4"/>
      <c r="F8" s="4">
        <v>1919</v>
      </c>
      <c r="G8" s="4"/>
      <c r="H8" s="4">
        <v>2002</v>
      </c>
      <c r="J8" s="4">
        <v>1735</v>
      </c>
      <c r="L8" s="4">
        <v>1800</v>
      </c>
    </row>
    <row r="9" spans="2:12" ht="11.25">
      <c r="B9" s="2" t="s">
        <v>495</v>
      </c>
      <c r="D9" s="4">
        <v>1550</v>
      </c>
      <c r="E9" s="4"/>
      <c r="F9" s="4">
        <v>1578</v>
      </c>
      <c r="G9" s="4"/>
      <c r="H9" s="4">
        <v>1622</v>
      </c>
      <c r="J9" s="4">
        <v>1377</v>
      </c>
      <c r="L9" s="4">
        <v>1349</v>
      </c>
    </row>
    <row r="10" spans="1:12" ht="11.25">
      <c r="A10" s="2" t="s">
        <v>734</v>
      </c>
      <c r="D10" s="4"/>
      <c r="E10" s="4"/>
      <c r="F10" s="4"/>
      <c r="G10" s="4"/>
      <c r="H10" s="4"/>
      <c r="J10" s="4"/>
      <c r="L10" s="4"/>
    </row>
    <row r="11" spans="2:12" ht="11.25">
      <c r="B11" s="2" t="s">
        <v>493</v>
      </c>
      <c r="D11" s="4">
        <v>2202</v>
      </c>
      <c r="E11" s="4"/>
      <c r="F11" s="4">
        <v>2137</v>
      </c>
      <c r="G11" s="4"/>
      <c r="H11" s="4">
        <v>2159</v>
      </c>
      <c r="J11" s="4">
        <v>1671</v>
      </c>
      <c r="L11" s="4">
        <v>1429</v>
      </c>
    </row>
    <row r="12" spans="2:12" ht="11.25">
      <c r="B12" s="2" t="s">
        <v>494</v>
      </c>
      <c r="D12" s="4">
        <v>8109</v>
      </c>
      <c r="E12" s="4"/>
      <c r="F12" s="4">
        <v>9049</v>
      </c>
      <c r="G12" s="4"/>
      <c r="H12" s="4">
        <v>9388</v>
      </c>
      <c r="J12" s="4">
        <v>8136</v>
      </c>
      <c r="L12" s="4">
        <v>8149</v>
      </c>
    </row>
    <row r="13" spans="2:12" ht="11.25">
      <c r="B13" s="2" t="s">
        <v>495</v>
      </c>
      <c r="D13" s="4">
        <v>6743</v>
      </c>
      <c r="E13" s="86"/>
      <c r="F13" s="4">
        <v>6905</v>
      </c>
      <c r="G13" s="86"/>
      <c r="H13" s="4">
        <v>7037</v>
      </c>
      <c r="J13" s="4">
        <v>5735</v>
      </c>
      <c r="L13" s="4">
        <v>5472</v>
      </c>
    </row>
    <row r="14" spans="1:12" ht="11.25">
      <c r="A14" s="2" t="s">
        <v>735</v>
      </c>
      <c r="D14" s="4"/>
      <c r="E14" s="86"/>
      <c r="F14" s="4"/>
      <c r="G14" s="86"/>
      <c r="H14" s="4"/>
      <c r="J14" s="4"/>
      <c r="L14" s="4"/>
    </row>
    <row r="15" spans="2:12" ht="11.25">
      <c r="B15" s="2" t="s">
        <v>493</v>
      </c>
      <c r="D15" s="4">
        <v>172</v>
      </c>
      <c r="E15" s="86"/>
      <c r="F15" s="4">
        <v>167</v>
      </c>
      <c r="G15" s="86"/>
      <c r="H15" s="4">
        <v>168</v>
      </c>
      <c r="J15" s="4">
        <v>141</v>
      </c>
      <c r="L15" s="4">
        <v>128</v>
      </c>
    </row>
    <row r="16" spans="2:12" ht="11.25">
      <c r="B16" s="2" t="s">
        <v>494</v>
      </c>
      <c r="D16" s="4">
        <v>555</v>
      </c>
      <c r="F16" s="4">
        <v>607</v>
      </c>
      <c r="H16" s="4">
        <v>634</v>
      </c>
      <c r="J16" s="4">
        <v>549</v>
      </c>
      <c r="L16" s="4">
        <v>570</v>
      </c>
    </row>
    <row r="17" spans="2:12" ht="11.25">
      <c r="B17" s="2" t="s">
        <v>495</v>
      </c>
      <c r="D17" s="4">
        <v>491</v>
      </c>
      <c r="F17" s="4">
        <v>499</v>
      </c>
      <c r="H17" s="4">
        <v>513</v>
      </c>
      <c r="J17" s="4">
        <v>436</v>
      </c>
      <c r="L17" s="4">
        <v>427</v>
      </c>
    </row>
    <row r="18" spans="1:12" ht="11.25">
      <c r="A18" s="2" t="s">
        <v>496</v>
      </c>
      <c r="H18" s="4"/>
      <c r="J18" s="4"/>
      <c r="L18" s="4"/>
    </row>
    <row r="19" spans="2:12" ht="11.25">
      <c r="B19" s="2" t="s">
        <v>493</v>
      </c>
      <c r="D19" s="4">
        <v>2069</v>
      </c>
      <c r="F19" s="4">
        <v>1250</v>
      </c>
      <c r="H19" s="4">
        <v>1177</v>
      </c>
      <c r="J19" s="4">
        <v>1051</v>
      </c>
      <c r="L19" s="4">
        <v>1109</v>
      </c>
    </row>
    <row r="20" spans="2:12" ht="11.25">
      <c r="B20" s="2" t="s">
        <v>494</v>
      </c>
      <c r="D20" s="4">
        <v>3646</v>
      </c>
      <c r="F20" s="4">
        <v>3128</v>
      </c>
      <c r="H20" s="4">
        <v>3235</v>
      </c>
      <c r="J20" s="4">
        <v>2861</v>
      </c>
      <c r="L20" s="4">
        <v>3421</v>
      </c>
    </row>
    <row r="21" spans="2:12" ht="11.25">
      <c r="B21" s="2" t="s">
        <v>495</v>
      </c>
      <c r="D21" s="4">
        <v>4364</v>
      </c>
      <c r="F21" s="4">
        <v>3401</v>
      </c>
      <c r="H21" s="4">
        <v>3413</v>
      </c>
      <c r="J21" s="4">
        <v>3010</v>
      </c>
      <c r="L21" s="4">
        <v>3185</v>
      </c>
    </row>
    <row r="22" spans="1:12" ht="11.25">
      <c r="A22" s="2" t="s">
        <v>497</v>
      </c>
      <c r="H22" s="4"/>
      <c r="J22" s="4"/>
      <c r="L22" s="4"/>
    </row>
    <row r="23" spans="2:12" ht="11.25">
      <c r="B23" s="2" t="s">
        <v>493</v>
      </c>
      <c r="D23" s="2">
        <v>297</v>
      </c>
      <c r="F23" s="2">
        <v>262</v>
      </c>
      <c r="H23" s="4">
        <v>252</v>
      </c>
      <c r="J23" s="4">
        <v>209</v>
      </c>
      <c r="L23" s="4">
        <v>150</v>
      </c>
    </row>
    <row r="24" spans="2:12" ht="11.25">
      <c r="B24" s="2" t="s">
        <v>494</v>
      </c>
      <c r="D24" s="2">
        <v>422</v>
      </c>
      <c r="F24" s="2">
        <v>405</v>
      </c>
      <c r="H24" s="4">
        <v>418</v>
      </c>
      <c r="J24" s="4">
        <v>339</v>
      </c>
      <c r="L24" s="4">
        <v>350</v>
      </c>
    </row>
    <row r="25" spans="1:12" ht="11.25">
      <c r="A25" s="3"/>
      <c r="B25" s="3" t="s">
        <v>495</v>
      </c>
      <c r="C25" s="3"/>
      <c r="D25" s="3">
        <v>620</v>
      </c>
      <c r="E25" s="3"/>
      <c r="F25" s="3">
        <v>573</v>
      </c>
      <c r="G25" s="3"/>
      <c r="H25" s="9">
        <v>576</v>
      </c>
      <c r="I25" s="3"/>
      <c r="J25" s="9">
        <v>474</v>
      </c>
      <c r="K25" s="3"/>
      <c r="L25" s="9">
        <v>414</v>
      </c>
    </row>
    <row r="26" spans="1:11" ht="11.25">
      <c r="A26" s="51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ht="11.25">
      <c r="A27" s="88" t="s">
        <v>736</v>
      </c>
    </row>
    <row r="32" spans="1:11" ht="11.25">
      <c r="A32" s="1" t="s">
        <v>498</v>
      </c>
      <c r="B32" s="1"/>
      <c r="C32" s="1" t="s">
        <v>499</v>
      </c>
      <c r="D32" s="1"/>
      <c r="E32" s="1"/>
      <c r="F32" s="1"/>
      <c r="G32" s="1"/>
      <c r="H32" s="1"/>
      <c r="I32" s="1"/>
      <c r="J32" s="1"/>
      <c r="K32" s="1"/>
    </row>
    <row r="33" ht="11.25">
      <c r="C33" s="2" t="s">
        <v>500</v>
      </c>
    </row>
    <row r="34" spans="1:10" ht="11.25">
      <c r="A34" s="3"/>
      <c r="B34" s="3"/>
      <c r="C34" s="3"/>
      <c r="D34" s="3"/>
      <c r="J34" s="3"/>
    </row>
    <row r="35" spans="1:12" ht="11.25">
      <c r="A35" s="6"/>
      <c r="B35" s="6"/>
      <c r="C35" s="6"/>
      <c r="D35" s="17">
        <v>2006</v>
      </c>
      <c r="E35" s="29"/>
      <c r="F35" s="17">
        <v>2007</v>
      </c>
      <c r="G35" s="29"/>
      <c r="H35" s="17">
        <v>2008</v>
      </c>
      <c r="I35" s="29"/>
      <c r="J35" s="84">
        <v>2009</v>
      </c>
      <c r="K35" s="29"/>
      <c r="L35" s="84">
        <v>2010</v>
      </c>
    </row>
    <row r="37" spans="1:12" ht="11.25">
      <c r="A37" s="2" t="s">
        <v>737</v>
      </c>
      <c r="D37" s="2">
        <v>165</v>
      </c>
      <c r="F37" s="2">
        <v>162</v>
      </c>
      <c r="H37" s="2">
        <v>165</v>
      </c>
      <c r="J37" s="2">
        <v>155</v>
      </c>
      <c r="L37" s="2">
        <v>136</v>
      </c>
    </row>
    <row r="38" spans="1:12" ht="11.25">
      <c r="A38" s="2" t="s">
        <v>738</v>
      </c>
      <c r="D38" s="89">
        <v>0.67</v>
      </c>
      <c r="E38" s="89"/>
      <c r="F38" s="89">
        <v>0.65</v>
      </c>
      <c r="G38" s="89"/>
      <c r="H38" s="2">
        <v>0.67</v>
      </c>
      <c r="J38" s="2">
        <v>0.58</v>
      </c>
      <c r="L38" s="2">
        <v>0.48</v>
      </c>
    </row>
    <row r="39" spans="1:12" ht="11.25">
      <c r="A39" s="3" t="s">
        <v>739</v>
      </c>
      <c r="B39" s="3"/>
      <c r="C39" s="3"/>
      <c r="D39" s="90">
        <v>0.052</v>
      </c>
      <c r="E39" s="90"/>
      <c r="F39" s="90">
        <v>0.051</v>
      </c>
      <c r="G39" s="90"/>
      <c r="H39" s="80">
        <v>0.052</v>
      </c>
      <c r="I39" s="3"/>
      <c r="J39" s="80">
        <v>0.049</v>
      </c>
      <c r="K39" s="3"/>
      <c r="L39" s="80">
        <v>0.043</v>
      </c>
    </row>
    <row r="44" spans="1:10" ht="11.25">
      <c r="A44" s="1" t="s">
        <v>501</v>
      </c>
      <c r="B44" s="1"/>
      <c r="C44" s="1" t="s">
        <v>502</v>
      </c>
      <c r="D44" s="1"/>
      <c r="E44" s="1"/>
      <c r="F44" s="1"/>
      <c r="G44" s="1"/>
      <c r="H44" s="1"/>
      <c r="I44" s="1"/>
      <c r="J44" s="1"/>
    </row>
    <row r="45" ht="11.25">
      <c r="C45" s="1" t="s">
        <v>503</v>
      </c>
    </row>
    <row r="46" ht="11.25">
      <c r="C46" s="2" t="s">
        <v>504</v>
      </c>
    </row>
    <row r="47" spans="1:10" ht="11.25">
      <c r="A47" s="6"/>
      <c r="B47" s="6"/>
      <c r="C47" s="6" t="s">
        <v>505</v>
      </c>
      <c r="D47" s="6"/>
      <c r="E47" s="6"/>
      <c r="F47" s="6"/>
      <c r="G47" s="6"/>
      <c r="H47" s="6"/>
      <c r="I47" s="6"/>
      <c r="J47" s="6"/>
    </row>
    <row r="48" spans="1:10" ht="11.25">
      <c r="A48" s="3"/>
      <c r="B48" s="3"/>
      <c r="C48" s="3"/>
      <c r="D48" s="3"/>
      <c r="J48" s="6"/>
    </row>
    <row r="49" spans="1:12" ht="11.25">
      <c r="A49" s="6"/>
      <c r="B49" s="6"/>
      <c r="C49" s="6"/>
      <c r="D49" s="17">
        <v>2006</v>
      </c>
      <c r="E49" s="17"/>
      <c r="F49" s="17">
        <v>2007</v>
      </c>
      <c r="G49" s="17"/>
      <c r="H49" s="17">
        <v>2008</v>
      </c>
      <c r="I49" s="17"/>
      <c r="J49" s="17">
        <v>2009</v>
      </c>
      <c r="K49" s="17"/>
      <c r="L49" s="84" t="s">
        <v>740</v>
      </c>
    </row>
    <row r="51" ht="11.25">
      <c r="A51" s="2" t="s">
        <v>506</v>
      </c>
    </row>
    <row r="52" spans="2:12" ht="11.25">
      <c r="B52" s="2" t="s">
        <v>507</v>
      </c>
      <c r="D52" s="4">
        <v>52</v>
      </c>
      <c r="E52" s="4"/>
      <c r="F52" s="2">
        <v>42</v>
      </c>
      <c r="H52" s="4">
        <v>56.832</v>
      </c>
      <c r="J52" s="4">
        <v>47</v>
      </c>
      <c r="L52" s="4">
        <v>47.305</v>
      </c>
    </row>
    <row r="53" spans="2:12" ht="11.25">
      <c r="B53" s="2" t="s">
        <v>508</v>
      </c>
      <c r="D53" s="4">
        <v>222</v>
      </c>
      <c r="E53" s="4"/>
      <c r="F53" s="2">
        <v>203</v>
      </c>
      <c r="H53" s="4">
        <v>173.58</v>
      </c>
      <c r="J53" s="4">
        <v>89</v>
      </c>
      <c r="L53" s="4">
        <v>62.2</v>
      </c>
    </row>
    <row r="54" spans="2:12" ht="11.25">
      <c r="B54" s="2" t="s">
        <v>509</v>
      </c>
      <c r="D54" s="4">
        <v>1724</v>
      </c>
      <c r="E54" s="4"/>
      <c r="F54" s="4">
        <v>2184</v>
      </c>
      <c r="H54" s="4">
        <v>2108.97</v>
      </c>
      <c r="J54" s="4">
        <v>1379</v>
      </c>
      <c r="L54" s="4">
        <v>2287.8336</v>
      </c>
    </row>
    <row r="55" spans="1:12" ht="11.25">
      <c r="A55" s="3" t="s">
        <v>510</v>
      </c>
      <c r="B55" s="3"/>
      <c r="C55" s="3"/>
      <c r="D55" s="9">
        <v>2603</v>
      </c>
      <c r="E55" s="87"/>
      <c r="F55" s="9">
        <v>2035</v>
      </c>
      <c r="G55" s="3"/>
      <c r="H55" s="9">
        <v>1913</v>
      </c>
      <c r="I55" s="87"/>
      <c r="J55" s="9">
        <v>2309</v>
      </c>
      <c r="K55" s="87"/>
      <c r="L55" s="9">
        <f>3795.458*1.04</f>
        <v>3947.2763200000004</v>
      </c>
    </row>
    <row r="56" ht="11.25">
      <c r="A56" s="8"/>
    </row>
    <row r="57" ht="11.25">
      <c r="A57" s="41" t="s">
        <v>742</v>
      </c>
    </row>
    <row r="58" ht="11.25">
      <c r="A58" s="41" t="s">
        <v>743</v>
      </c>
    </row>
    <row r="59" spans="1:10" ht="11.25">
      <c r="A59" s="51" t="s">
        <v>741</v>
      </c>
      <c r="B59" s="4"/>
      <c r="C59" s="4"/>
      <c r="D59" s="4"/>
      <c r="E59" s="4"/>
      <c r="F59" s="4"/>
      <c r="G59" s="4"/>
      <c r="H59" s="4"/>
      <c r="I59" s="4"/>
      <c r="J59" s="4"/>
    </row>
    <row r="60" spans="4:10" ht="11.25">
      <c r="D60" s="4"/>
      <c r="E60" s="24"/>
      <c r="F60" s="4"/>
      <c r="G60" s="4"/>
      <c r="H60" s="4"/>
      <c r="I60" s="86"/>
      <c r="J60" s="4"/>
    </row>
    <row r="61" spans="4:10" ht="11.25">
      <c r="D61" s="4"/>
      <c r="E61" s="24"/>
      <c r="F61" s="4"/>
      <c r="G61" s="4"/>
      <c r="H61" s="4"/>
      <c r="I61" s="86"/>
      <c r="J61" s="4"/>
    </row>
    <row r="63" spans="1:10" ht="11.25">
      <c r="A63" s="51"/>
      <c r="B63" s="4"/>
      <c r="C63" s="4"/>
      <c r="D63" s="4"/>
      <c r="E63" s="4"/>
      <c r="F63" s="4"/>
      <c r="G63" s="4"/>
      <c r="H63" s="4"/>
      <c r="I63" s="4"/>
      <c r="J63" s="4"/>
    </row>
    <row r="64" ht="11.25">
      <c r="A64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.421875" style="2" customWidth="1"/>
    <col min="2" max="2" width="1.57421875" style="2" customWidth="1"/>
    <col min="3" max="3" width="7.140625" style="2" customWidth="1"/>
    <col min="4" max="4" width="10.140625" style="2" customWidth="1"/>
    <col min="5" max="5" width="5.7109375" style="2" customWidth="1"/>
    <col min="6" max="6" width="0.5625" style="2" customWidth="1"/>
    <col min="7" max="7" width="5.7109375" style="2" customWidth="1"/>
    <col min="8" max="8" width="0.5625" style="2" customWidth="1"/>
    <col min="9" max="9" width="5.7109375" style="2" customWidth="1"/>
    <col min="10" max="10" width="0.5625" style="2" customWidth="1"/>
    <col min="11" max="11" width="5.7109375" style="2" customWidth="1"/>
    <col min="12" max="12" width="0.5625" style="2" customWidth="1"/>
    <col min="13" max="13" width="5.7109375" style="2" customWidth="1"/>
    <col min="14" max="14" width="0.5625" style="2" customWidth="1"/>
    <col min="15" max="15" width="5.7109375" style="2" customWidth="1"/>
    <col min="16" max="16" width="0.5625" style="2" customWidth="1"/>
    <col min="17" max="17" width="5.7109375" style="2" customWidth="1"/>
    <col min="18" max="18" width="0.5625" style="2" customWidth="1"/>
    <col min="19" max="19" width="5.7109375" style="2" customWidth="1"/>
    <col min="20" max="20" width="0.5625" style="2" customWidth="1"/>
    <col min="21" max="21" width="5.7109375" style="2" customWidth="1"/>
    <col min="22" max="22" width="0.5625" style="2" customWidth="1"/>
    <col min="23" max="23" width="5.7109375" style="2" customWidth="1"/>
    <col min="24" max="16384" width="9.140625" style="2" customWidth="1"/>
  </cols>
  <sheetData>
    <row r="1" spans="1:4" s="1" customFormat="1" ht="11.25">
      <c r="A1" s="1" t="s">
        <v>511</v>
      </c>
      <c r="D1" s="1" t="s">
        <v>512</v>
      </c>
    </row>
    <row r="2" s="1" customFormat="1" ht="11.25">
      <c r="D2" s="1" t="s">
        <v>513</v>
      </c>
    </row>
    <row r="3" ht="11.25">
      <c r="D3" s="2" t="s">
        <v>514</v>
      </c>
    </row>
    <row r="4" ht="11.25">
      <c r="D4" s="2" t="s">
        <v>515</v>
      </c>
    </row>
    <row r="5" spans="1:23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9" ht="12" customHeight="1">
      <c r="A6" s="2" t="s">
        <v>516</v>
      </c>
      <c r="E6" s="2" t="s">
        <v>517</v>
      </c>
      <c r="I6" s="2" t="s">
        <v>518</v>
      </c>
    </row>
    <row r="7" spans="1:23" ht="12" customHeight="1">
      <c r="A7" s="2" t="s">
        <v>519</v>
      </c>
      <c r="E7" s="2" t="s">
        <v>520</v>
      </c>
      <c r="I7" s="3" t="s">
        <v>521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5:21" ht="11.25">
      <c r="E8" s="6" t="s">
        <v>522</v>
      </c>
      <c r="I8" s="2" t="s">
        <v>523</v>
      </c>
      <c r="M8" s="2" t="s">
        <v>524</v>
      </c>
      <c r="Q8" s="2" t="s">
        <v>525</v>
      </c>
      <c r="U8" s="2" t="s">
        <v>526</v>
      </c>
    </row>
    <row r="9" spans="5:21" ht="11.25">
      <c r="E9" s="6" t="s">
        <v>527</v>
      </c>
      <c r="F9" s="6"/>
      <c r="G9" s="6"/>
      <c r="H9" s="6"/>
      <c r="I9" s="6" t="s">
        <v>528</v>
      </c>
      <c r="J9" s="6"/>
      <c r="K9" s="6"/>
      <c r="L9" s="6"/>
      <c r="M9" s="6" t="s">
        <v>529</v>
      </c>
      <c r="N9" s="6"/>
      <c r="O9" s="6"/>
      <c r="P9" s="6"/>
      <c r="Q9" s="6" t="s">
        <v>530</v>
      </c>
      <c r="R9" s="6"/>
      <c r="S9" s="6"/>
      <c r="T9" s="6"/>
      <c r="U9" s="6" t="s">
        <v>531</v>
      </c>
    </row>
    <row r="10" spans="5:21" ht="11.25">
      <c r="E10" s="6"/>
      <c r="F10" s="6"/>
      <c r="G10" s="6"/>
      <c r="H10" s="6"/>
      <c r="I10" s="6" t="s">
        <v>532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 t="s">
        <v>533</v>
      </c>
    </row>
    <row r="11" spans="5:23" ht="11.25">
      <c r="E11" s="3"/>
      <c r="F11" s="3"/>
      <c r="G11" s="3"/>
      <c r="H11" s="3"/>
      <c r="I11" s="3" t="s">
        <v>534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1.25">
      <c r="A12" s="3"/>
      <c r="B12" s="3"/>
      <c r="C12" s="3"/>
      <c r="D12" s="3"/>
      <c r="E12" s="17">
        <v>2009</v>
      </c>
      <c r="F12" s="17"/>
      <c r="G12" s="17">
        <v>2010</v>
      </c>
      <c r="H12" s="17"/>
      <c r="I12" s="17">
        <v>2009</v>
      </c>
      <c r="J12" s="17"/>
      <c r="K12" s="17">
        <v>2010</v>
      </c>
      <c r="L12" s="17"/>
      <c r="M12" s="17">
        <v>2009</v>
      </c>
      <c r="N12" s="17"/>
      <c r="O12" s="17">
        <v>2010</v>
      </c>
      <c r="P12" s="17"/>
      <c r="Q12" s="17">
        <v>2009</v>
      </c>
      <c r="R12" s="17"/>
      <c r="S12" s="17">
        <v>2010</v>
      </c>
      <c r="T12" s="17"/>
      <c r="U12" s="17">
        <v>2009</v>
      </c>
      <c r="V12" s="17"/>
      <c r="W12" s="17">
        <v>2010</v>
      </c>
    </row>
    <row r="13" ht="11.25">
      <c r="E13" s="37"/>
    </row>
    <row r="14" spans="1:23" ht="11.25">
      <c r="A14" s="2" t="s">
        <v>535</v>
      </c>
      <c r="E14" s="10" t="s">
        <v>184</v>
      </c>
      <c r="F14" s="10"/>
      <c r="G14" s="10" t="s">
        <v>184</v>
      </c>
      <c r="H14" s="10"/>
      <c r="I14" s="10" t="s">
        <v>184</v>
      </c>
      <c r="J14" s="10"/>
      <c r="K14" s="10" t="s">
        <v>184</v>
      </c>
      <c r="L14" s="10"/>
      <c r="M14" s="10" t="s">
        <v>184</v>
      </c>
      <c r="N14" s="10"/>
      <c r="O14" s="10" t="s">
        <v>184</v>
      </c>
      <c r="P14" s="10"/>
      <c r="Q14" s="10" t="s">
        <v>184</v>
      </c>
      <c r="R14" s="10"/>
      <c r="S14" s="10" t="s">
        <v>184</v>
      </c>
      <c r="T14" s="10"/>
      <c r="U14" s="10" t="s">
        <v>184</v>
      </c>
      <c r="V14" s="10"/>
      <c r="W14" s="10" t="s">
        <v>184</v>
      </c>
    </row>
    <row r="15" ht="11.25">
      <c r="A15" s="2" t="s">
        <v>536</v>
      </c>
    </row>
    <row r="16" ht="11.25">
      <c r="A16" s="2" t="s">
        <v>311</v>
      </c>
    </row>
    <row r="18" spans="1:23" ht="11.25">
      <c r="A18" s="2" t="s">
        <v>744</v>
      </c>
      <c r="E18" s="2">
        <v>4</v>
      </c>
      <c r="G18" s="2">
        <v>1</v>
      </c>
      <c r="I18" s="2">
        <v>1</v>
      </c>
      <c r="K18" s="10" t="s">
        <v>184</v>
      </c>
      <c r="M18" s="10" t="s">
        <v>184</v>
      </c>
      <c r="O18" s="10" t="s">
        <v>184</v>
      </c>
      <c r="Q18" s="2">
        <v>2</v>
      </c>
      <c r="S18" s="2">
        <v>1</v>
      </c>
      <c r="U18" s="2">
        <v>1</v>
      </c>
      <c r="W18" s="10" t="s">
        <v>184</v>
      </c>
    </row>
    <row r="19" spans="1:11" ht="11.25">
      <c r="A19" s="2" t="s">
        <v>537</v>
      </c>
      <c r="K19" s="10"/>
    </row>
    <row r="20" spans="1:11" ht="11.25">
      <c r="A20" s="2" t="s">
        <v>745</v>
      </c>
      <c r="K20" s="10"/>
    </row>
    <row r="21" ht="11.25">
      <c r="K21" s="10"/>
    </row>
    <row r="22" spans="1:23" ht="11.25">
      <c r="A22" s="2" t="s">
        <v>538</v>
      </c>
      <c r="E22" s="2">
        <v>1</v>
      </c>
      <c r="G22" s="2">
        <v>2</v>
      </c>
      <c r="I22" s="10" t="s">
        <v>184</v>
      </c>
      <c r="K22" s="10" t="s">
        <v>184</v>
      </c>
      <c r="M22" s="10" t="s">
        <v>184</v>
      </c>
      <c r="O22" s="10" t="s">
        <v>184</v>
      </c>
      <c r="Q22" s="10" t="s">
        <v>184</v>
      </c>
      <c r="S22" s="10">
        <v>1</v>
      </c>
      <c r="U22" s="2">
        <v>1</v>
      </c>
      <c r="W22" s="2">
        <v>1</v>
      </c>
    </row>
    <row r="23" spans="1:11" ht="11.25">
      <c r="A23" s="2" t="s">
        <v>539</v>
      </c>
      <c r="K23" s="10"/>
    </row>
    <row r="24" ht="11.25">
      <c r="K24" s="10"/>
    </row>
    <row r="25" spans="1:23" ht="11.25">
      <c r="A25" s="2" t="s">
        <v>540</v>
      </c>
      <c r="E25" s="2">
        <v>14</v>
      </c>
      <c r="G25" s="2">
        <v>13</v>
      </c>
      <c r="I25" s="10" t="s">
        <v>184</v>
      </c>
      <c r="K25" s="10" t="s">
        <v>184</v>
      </c>
      <c r="M25" s="2">
        <v>3</v>
      </c>
      <c r="O25" s="2">
        <v>3</v>
      </c>
      <c r="Q25" s="2">
        <v>1</v>
      </c>
      <c r="S25" s="10" t="s">
        <v>184</v>
      </c>
      <c r="U25" s="2">
        <v>10</v>
      </c>
      <c r="W25" s="2">
        <v>10</v>
      </c>
    </row>
    <row r="26" spans="1:22" ht="11.25">
      <c r="A26" s="3" t="s">
        <v>541</v>
      </c>
      <c r="B26" s="3"/>
      <c r="C26" s="3"/>
      <c r="D26" s="3"/>
      <c r="F26" s="3"/>
      <c r="H26" s="6"/>
      <c r="J26" s="6"/>
      <c r="K26" s="10"/>
      <c r="L26" s="6"/>
      <c r="N26" s="6"/>
      <c r="P26" s="6"/>
      <c r="R26" s="6"/>
      <c r="T26" s="6"/>
      <c r="V26" s="6"/>
    </row>
    <row r="27" spans="1:23" ht="11.25">
      <c r="A27" s="3" t="s">
        <v>189</v>
      </c>
      <c r="B27" s="3"/>
      <c r="C27" s="3"/>
      <c r="D27" s="3"/>
      <c r="E27" s="17">
        <v>19</v>
      </c>
      <c r="F27" s="3"/>
      <c r="G27" s="17">
        <v>16</v>
      </c>
      <c r="H27" s="17"/>
      <c r="I27" s="17">
        <v>1</v>
      </c>
      <c r="J27" s="17"/>
      <c r="K27" s="22" t="s">
        <v>184</v>
      </c>
      <c r="L27" s="17"/>
      <c r="M27" s="17">
        <v>3</v>
      </c>
      <c r="N27" s="17"/>
      <c r="O27" s="17">
        <v>3</v>
      </c>
      <c r="P27" s="17"/>
      <c r="Q27" s="17">
        <v>3</v>
      </c>
      <c r="R27" s="17"/>
      <c r="S27" s="17">
        <v>2</v>
      </c>
      <c r="T27" s="17"/>
      <c r="U27" s="17">
        <v>12</v>
      </c>
      <c r="V27" s="17"/>
      <c r="W27" s="17">
        <v>11</v>
      </c>
    </row>
    <row r="28" spans="1:23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13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ht="11.25">
      <c r="A29" s="8" t="s">
        <v>746</v>
      </c>
    </row>
    <row r="30" ht="11.25">
      <c r="A30" s="2" t="s">
        <v>542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11.421875" style="2" customWidth="1"/>
    <col min="2" max="2" width="11.28125" style="2" customWidth="1"/>
    <col min="3" max="3" width="7.28125" style="2" customWidth="1"/>
    <col min="4" max="4" width="0.85546875" style="2" customWidth="1"/>
    <col min="5" max="5" width="7.28125" style="2" customWidth="1"/>
    <col min="6" max="6" width="0.85546875" style="2" customWidth="1"/>
    <col min="7" max="7" width="7.28125" style="2" customWidth="1"/>
    <col min="8" max="8" width="0.85546875" style="2" customWidth="1"/>
    <col min="9" max="9" width="7.28125" style="2" customWidth="1"/>
    <col min="10" max="10" width="0.85546875" style="2" customWidth="1"/>
    <col min="11" max="11" width="7.28125" style="2" customWidth="1"/>
    <col min="12" max="12" width="0.85546875" style="2" customWidth="1"/>
    <col min="13" max="13" width="7.28125" style="2" customWidth="1"/>
    <col min="14" max="14" width="0.85546875" style="2" customWidth="1"/>
    <col min="15" max="15" width="7.28125" style="2" customWidth="1"/>
    <col min="16" max="16" width="0.85546875" style="2" customWidth="1"/>
    <col min="17" max="17" width="7.28125" style="2" customWidth="1"/>
    <col min="18" max="16384" width="9.140625" style="2" customWidth="1"/>
  </cols>
  <sheetData>
    <row r="1" spans="1:2" s="1" customFormat="1" ht="11.25">
      <c r="A1" s="1" t="s">
        <v>543</v>
      </c>
      <c r="B1" s="1" t="s">
        <v>544</v>
      </c>
    </row>
    <row r="2" s="1" customFormat="1" ht="11.25">
      <c r="B2" s="1" t="s">
        <v>513</v>
      </c>
    </row>
    <row r="3" ht="11.25">
      <c r="B3" s="2" t="s">
        <v>545</v>
      </c>
    </row>
    <row r="4" ht="11.25">
      <c r="B4" s="2" t="s">
        <v>515</v>
      </c>
    </row>
    <row r="5" spans="1:17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7" ht="12" customHeight="1">
      <c r="A6" s="2" t="s">
        <v>516</v>
      </c>
      <c r="C6" s="2" t="s">
        <v>546</v>
      </c>
      <c r="G6" s="2" t="s">
        <v>547</v>
      </c>
    </row>
    <row r="7" spans="1:17" ht="12" customHeight="1">
      <c r="A7" s="2" t="s">
        <v>519</v>
      </c>
      <c r="C7" s="2" t="s">
        <v>548</v>
      </c>
      <c r="G7" s="3" t="s">
        <v>549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3:15" ht="11.25">
      <c r="C8" s="6" t="s">
        <v>550</v>
      </c>
      <c r="G8" s="2" t="s">
        <v>551</v>
      </c>
      <c r="K8" s="2" t="s">
        <v>552</v>
      </c>
      <c r="O8" s="2" t="s">
        <v>553</v>
      </c>
    </row>
    <row r="9" spans="3:17" ht="11.25">
      <c r="C9" s="6" t="s">
        <v>554</v>
      </c>
      <c r="D9" s="6"/>
      <c r="E9" s="6"/>
      <c r="F9" s="6"/>
      <c r="G9" s="6" t="s">
        <v>555</v>
      </c>
      <c r="H9" s="6"/>
      <c r="I9" s="6"/>
      <c r="J9" s="6"/>
      <c r="K9" s="6" t="s">
        <v>556</v>
      </c>
      <c r="L9" s="6"/>
      <c r="M9" s="6"/>
      <c r="N9" s="6"/>
      <c r="O9" s="6" t="s">
        <v>557</v>
      </c>
      <c r="P9" s="6"/>
      <c r="Q9" s="6"/>
    </row>
    <row r="10" spans="3:17" ht="11.25">
      <c r="C10" s="3" t="s">
        <v>558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1.25">
      <c r="A11" s="3"/>
      <c r="B11" s="3"/>
      <c r="C11" s="17">
        <v>2009</v>
      </c>
      <c r="D11" s="84"/>
      <c r="E11" s="17">
        <v>2010</v>
      </c>
      <c r="F11" s="17"/>
      <c r="G11" s="17">
        <v>2009</v>
      </c>
      <c r="H11" s="84"/>
      <c r="I11" s="17">
        <v>2010</v>
      </c>
      <c r="J11" s="17"/>
      <c r="K11" s="17">
        <v>2009</v>
      </c>
      <c r="L11" s="84"/>
      <c r="M11" s="17">
        <v>2010</v>
      </c>
      <c r="N11" s="17"/>
      <c r="O11" s="17">
        <v>2009</v>
      </c>
      <c r="P11" s="84"/>
      <c r="Q11" s="17">
        <v>2010</v>
      </c>
    </row>
    <row r="12" ht="11.25">
      <c r="D12" s="37"/>
    </row>
    <row r="13" spans="1:19" ht="11.25">
      <c r="A13" s="2" t="s">
        <v>535</v>
      </c>
      <c r="C13" s="10" t="s">
        <v>184</v>
      </c>
      <c r="D13" s="34"/>
      <c r="E13" s="10" t="s">
        <v>184</v>
      </c>
      <c r="F13" s="10"/>
      <c r="G13" s="10" t="s">
        <v>184</v>
      </c>
      <c r="H13" s="10"/>
      <c r="I13" s="10" t="s">
        <v>184</v>
      </c>
      <c r="J13" s="10"/>
      <c r="K13" s="10" t="s">
        <v>184</v>
      </c>
      <c r="L13" s="10"/>
      <c r="M13" s="10" t="s">
        <v>184</v>
      </c>
      <c r="N13" s="10"/>
      <c r="O13" s="10" t="s">
        <v>184</v>
      </c>
      <c r="P13" s="10"/>
      <c r="Q13" s="91" t="s">
        <v>559</v>
      </c>
      <c r="S13" s="70"/>
    </row>
    <row r="14" spans="1:4" ht="11.25">
      <c r="A14" s="2" t="s">
        <v>536</v>
      </c>
      <c r="D14" s="37"/>
    </row>
    <row r="15" spans="1:4" ht="11.25">
      <c r="A15" s="2" t="s">
        <v>311</v>
      </c>
      <c r="D15" s="37"/>
    </row>
    <row r="16" ht="11.25">
      <c r="D16" s="37"/>
    </row>
    <row r="17" spans="1:17" ht="11.25">
      <c r="A17" s="2" t="s">
        <v>744</v>
      </c>
      <c r="C17" s="10" t="s">
        <v>184</v>
      </c>
      <c r="D17" s="34"/>
      <c r="E17" s="10" t="s">
        <v>184</v>
      </c>
      <c r="F17" s="10"/>
      <c r="G17" s="10" t="s">
        <v>184</v>
      </c>
      <c r="H17" s="10"/>
      <c r="I17" s="10" t="s">
        <v>184</v>
      </c>
      <c r="J17" s="10"/>
      <c r="K17" s="10" t="s">
        <v>184</v>
      </c>
      <c r="L17" s="10"/>
      <c r="M17" s="10" t="s">
        <v>184</v>
      </c>
      <c r="N17" s="10"/>
      <c r="O17" s="10">
        <v>2</v>
      </c>
      <c r="Q17" s="91" t="s">
        <v>559</v>
      </c>
    </row>
    <row r="18" spans="1:4" ht="11.25">
      <c r="A18" s="2" t="s">
        <v>537</v>
      </c>
      <c r="D18" s="37"/>
    </row>
    <row r="19" spans="1:4" ht="11.25">
      <c r="A19" s="2" t="s">
        <v>745</v>
      </c>
      <c r="D19" s="37"/>
    </row>
    <row r="20" ht="11.25">
      <c r="D20" s="37"/>
    </row>
    <row r="21" spans="1:17" ht="11.25">
      <c r="A21" s="2" t="s">
        <v>538</v>
      </c>
      <c r="C21" s="10" t="s">
        <v>184</v>
      </c>
      <c r="D21" s="34"/>
      <c r="E21" s="10" t="s">
        <v>184</v>
      </c>
      <c r="F21" s="10"/>
      <c r="G21" s="10" t="s">
        <v>184</v>
      </c>
      <c r="H21" s="10"/>
      <c r="I21" s="10" t="s">
        <v>184</v>
      </c>
      <c r="J21" s="10"/>
      <c r="K21" s="10" t="s">
        <v>184</v>
      </c>
      <c r="L21" s="10"/>
      <c r="M21" s="10" t="s">
        <v>184</v>
      </c>
      <c r="O21" s="10" t="s">
        <v>184</v>
      </c>
      <c r="Q21" s="91" t="s">
        <v>559</v>
      </c>
    </row>
    <row r="22" spans="1:4" ht="11.25">
      <c r="A22" s="2" t="s">
        <v>539</v>
      </c>
      <c r="D22" s="37"/>
    </row>
    <row r="23" ht="11.25">
      <c r="D23" s="37"/>
    </row>
    <row r="24" spans="1:17" ht="11.25">
      <c r="A24" s="2" t="s">
        <v>560</v>
      </c>
      <c r="C24" s="10">
        <v>2</v>
      </c>
      <c r="D24" s="37"/>
      <c r="E24" s="2">
        <v>1</v>
      </c>
      <c r="G24" s="10">
        <v>2</v>
      </c>
      <c r="I24" s="2">
        <v>1</v>
      </c>
      <c r="K24" s="2">
        <v>1</v>
      </c>
      <c r="M24" s="2">
        <v>1</v>
      </c>
      <c r="O24" s="10" t="s">
        <v>184</v>
      </c>
      <c r="P24" s="10"/>
      <c r="Q24" s="91" t="s">
        <v>559</v>
      </c>
    </row>
    <row r="25" spans="1:17" ht="11.25">
      <c r="A25" s="3" t="s">
        <v>541</v>
      </c>
      <c r="B25" s="3"/>
      <c r="D25" s="92"/>
      <c r="E25" s="3"/>
      <c r="F25" s="6"/>
      <c r="H25" s="24"/>
      <c r="I25" s="3"/>
      <c r="J25" s="6"/>
      <c r="L25" s="6"/>
      <c r="M25" s="3"/>
      <c r="P25" s="6"/>
      <c r="Q25" s="3"/>
    </row>
    <row r="26" spans="1:17" ht="11.25">
      <c r="A26" s="3" t="s">
        <v>189</v>
      </c>
      <c r="B26" s="3"/>
      <c r="C26" s="22">
        <v>2</v>
      </c>
      <c r="D26" s="17"/>
      <c r="E26" s="3">
        <v>1</v>
      </c>
      <c r="F26" s="17"/>
      <c r="G26" s="22">
        <v>2</v>
      </c>
      <c r="H26" s="17"/>
      <c r="I26" s="3">
        <v>1</v>
      </c>
      <c r="J26" s="17"/>
      <c r="K26" s="17">
        <v>1</v>
      </c>
      <c r="L26" s="17"/>
      <c r="M26" s="3">
        <v>1</v>
      </c>
      <c r="N26" s="3"/>
      <c r="O26" s="17">
        <v>2</v>
      </c>
      <c r="P26" s="17"/>
      <c r="Q26" s="93" t="s">
        <v>559</v>
      </c>
    </row>
    <row r="28" spans="1:13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1.25">
      <c r="A29" s="6" t="s">
        <v>516</v>
      </c>
      <c r="B29" s="6"/>
      <c r="C29" s="6" t="s">
        <v>561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1.25">
      <c r="A30" s="2" t="s">
        <v>519</v>
      </c>
      <c r="C30" s="3" t="s">
        <v>562</v>
      </c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3:11" ht="11.25">
      <c r="C31" s="2" t="s">
        <v>563</v>
      </c>
      <c r="G31" s="2" t="s">
        <v>564</v>
      </c>
      <c r="K31" s="2" t="s">
        <v>565</v>
      </c>
    </row>
    <row r="32" spans="3:13" ht="11.25">
      <c r="C32" s="3" t="s">
        <v>566</v>
      </c>
      <c r="D32" s="3"/>
      <c r="E32" s="3"/>
      <c r="F32" s="3"/>
      <c r="G32" s="3" t="s">
        <v>567</v>
      </c>
      <c r="H32" s="3"/>
      <c r="I32" s="3"/>
      <c r="J32" s="3"/>
      <c r="K32" s="3" t="s">
        <v>568</v>
      </c>
      <c r="L32" s="3"/>
      <c r="M32" s="3"/>
    </row>
    <row r="33" spans="1:13" ht="11.25">
      <c r="A33" s="3"/>
      <c r="B33" s="3"/>
      <c r="C33" s="3">
        <v>2009</v>
      </c>
      <c r="D33" s="47"/>
      <c r="E33" s="3">
        <v>2010</v>
      </c>
      <c r="F33" s="3"/>
      <c r="G33" s="3">
        <v>2009</v>
      </c>
      <c r="H33" s="47"/>
      <c r="I33" s="3">
        <v>2010</v>
      </c>
      <c r="J33" s="3"/>
      <c r="K33" s="3">
        <v>2009</v>
      </c>
      <c r="L33" s="47"/>
      <c r="M33" s="3">
        <v>2010</v>
      </c>
    </row>
    <row r="35" spans="1:13" ht="11.25">
      <c r="A35" s="2" t="s">
        <v>535</v>
      </c>
      <c r="C35" s="10" t="s">
        <v>184</v>
      </c>
      <c r="D35" s="10"/>
      <c r="E35" s="10" t="s">
        <v>184</v>
      </c>
      <c r="F35" s="10"/>
      <c r="G35" s="10" t="s">
        <v>184</v>
      </c>
      <c r="H35" s="10"/>
      <c r="I35" s="10" t="s">
        <v>184</v>
      </c>
      <c r="J35" s="10"/>
      <c r="K35" s="10" t="s">
        <v>184</v>
      </c>
      <c r="L35" s="10"/>
      <c r="M35" s="10" t="s">
        <v>184</v>
      </c>
    </row>
    <row r="36" ht="11.25">
      <c r="A36" s="2" t="s">
        <v>536</v>
      </c>
    </row>
    <row r="37" ht="11.25">
      <c r="A37" s="2" t="s">
        <v>311</v>
      </c>
    </row>
    <row r="39" spans="1:13" ht="11.25">
      <c r="A39" s="2" t="s">
        <v>744</v>
      </c>
      <c r="C39" s="2">
        <v>1</v>
      </c>
      <c r="E39" s="10" t="s">
        <v>184</v>
      </c>
      <c r="G39" s="10">
        <v>2</v>
      </c>
      <c r="I39" s="10" t="s">
        <v>184</v>
      </c>
      <c r="K39" s="10">
        <v>1</v>
      </c>
      <c r="M39" s="10" t="s">
        <v>184</v>
      </c>
    </row>
    <row r="40" ht="11.25">
      <c r="A40" s="2" t="s">
        <v>537</v>
      </c>
    </row>
    <row r="41" ht="11.25">
      <c r="A41" s="2" t="s">
        <v>745</v>
      </c>
    </row>
    <row r="43" spans="1:13" ht="11.25">
      <c r="A43" s="2" t="s">
        <v>538</v>
      </c>
      <c r="C43" s="10" t="s">
        <v>184</v>
      </c>
      <c r="D43" s="10"/>
      <c r="E43" s="10" t="s">
        <v>184</v>
      </c>
      <c r="G43" s="10" t="s">
        <v>184</v>
      </c>
      <c r="I43" s="10">
        <v>2</v>
      </c>
      <c r="K43" s="10" t="s">
        <v>184</v>
      </c>
      <c r="M43" s="10" t="s">
        <v>184</v>
      </c>
    </row>
    <row r="44" ht="11.25">
      <c r="A44" s="2" t="s">
        <v>539</v>
      </c>
    </row>
    <row r="46" spans="1:13" ht="11.25">
      <c r="A46" s="2" t="s">
        <v>560</v>
      </c>
      <c r="C46" s="2">
        <v>3</v>
      </c>
      <c r="E46" s="2">
        <v>4</v>
      </c>
      <c r="G46" s="2">
        <v>5</v>
      </c>
      <c r="I46" s="2">
        <v>8</v>
      </c>
      <c r="K46" s="2">
        <v>1</v>
      </c>
      <c r="M46" s="2">
        <v>1</v>
      </c>
    </row>
    <row r="47" spans="1:12" ht="11.25">
      <c r="A47" s="3" t="s">
        <v>541</v>
      </c>
      <c r="B47" s="3"/>
      <c r="D47" s="6"/>
      <c r="F47" s="6"/>
      <c r="H47" s="6"/>
      <c r="J47" s="6"/>
      <c r="L47" s="6"/>
    </row>
    <row r="48" spans="1:13" ht="11.25">
      <c r="A48" s="3" t="s">
        <v>189</v>
      </c>
      <c r="B48" s="3"/>
      <c r="C48" s="17">
        <v>4</v>
      </c>
      <c r="D48" s="17"/>
      <c r="E48" s="17">
        <v>4</v>
      </c>
      <c r="F48" s="17"/>
      <c r="G48" s="17">
        <v>7</v>
      </c>
      <c r="H48" s="17"/>
      <c r="I48" s="17">
        <v>10</v>
      </c>
      <c r="J48" s="17"/>
      <c r="K48" s="17">
        <v>2</v>
      </c>
      <c r="L48" s="17"/>
      <c r="M48" s="17">
        <v>1</v>
      </c>
    </row>
    <row r="49" spans="1:13" ht="11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ht="11.25">
      <c r="A50" s="8" t="s">
        <v>746</v>
      </c>
    </row>
    <row r="51" ht="11.25">
      <c r="A51" s="2" t="s">
        <v>542</v>
      </c>
    </row>
    <row r="52" ht="11.25">
      <c r="A52" s="2" t="s">
        <v>580</v>
      </c>
    </row>
    <row r="53" ht="11.25">
      <c r="A53" s="2" t="s">
        <v>569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8"/>
  <sheetViews>
    <sheetView zoomScaleSheetLayoutView="75" zoomScalePageLayoutView="0" workbookViewId="0" topLeftCell="A1">
      <selection activeCell="B6" sqref="B6"/>
    </sheetView>
  </sheetViews>
  <sheetFormatPr defaultColWidth="9.140625" defaultRowHeight="12.75"/>
  <cols>
    <col min="1" max="1" width="9.140625" style="2" customWidth="1"/>
    <col min="2" max="2" width="8.7109375" style="2" customWidth="1"/>
    <col min="3" max="3" width="29.57421875" style="2" customWidth="1"/>
    <col min="4" max="4" width="0.85546875" style="2" customWidth="1"/>
    <col min="5" max="5" width="8.00390625" style="2" customWidth="1"/>
    <col min="6" max="6" width="0.85546875" style="2" customWidth="1"/>
    <col min="7" max="7" width="8.00390625" style="2" customWidth="1"/>
    <col min="8" max="8" width="0.85546875" style="2" customWidth="1"/>
    <col min="9" max="9" width="11.421875" style="2" bestFit="1" customWidth="1"/>
    <col min="10" max="16384" width="9.140625" style="2" customWidth="1"/>
  </cols>
  <sheetData>
    <row r="1" spans="1:2" ht="11.25" customHeight="1">
      <c r="A1" s="1" t="s">
        <v>25</v>
      </c>
      <c r="B1" s="1" t="s">
        <v>26</v>
      </c>
    </row>
    <row r="2" ht="11.25" customHeight="1">
      <c r="B2" s="2" t="s">
        <v>27</v>
      </c>
    </row>
    <row r="3" spans="1:9" ht="11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2" t="s">
        <v>28</v>
      </c>
      <c r="C4" s="2" t="s">
        <v>29</v>
      </c>
      <c r="E4" s="2" t="s">
        <v>30</v>
      </c>
      <c r="I4" s="2" t="s">
        <v>31</v>
      </c>
    </row>
    <row r="5" spans="1:9" ht="11.25" customHeight="1">
      <c r="A5" s="2" t="s">
        <v>32</v>
      </c>
      <c r="C5" s="2" t="s">
        <v>33</v>
      </c>
      <c r="E5" s="3" t="s">
        <v>34</v>
      </c>
      <c r="F5" s="3"/>
      <c r="G5" s="3"/>
      <c r="I5" s="2" t="s">
        <v>621</v>
      </c>
    </row>
    <row r="6" spans="5:9" ht="11.25" customHeight="1">
      <c r="E6" s="2" t="s">
        <v>35</v>
      </c>
      <c r="G6" s="2" t="s">
        <v>36</v>
      </c>
      <c r="I6" s="2" t="s">
        <v>37</v>
      </c>
    </row>
    <row r="7" spans="1:9" ht="11.25" customHeight="1">
      <c r="A7" s="3"/>
      <c r="B7" s="3"/>
      <c r="C7" s="3"/>
      <c r="D7" s="3"/>
      <c r="E7" s="3" t="s">
        <v>38</v>
      </c>
      <c r="F7" s="3"/>
      <c r="G7" s="3" t="s">
        <v>39</v>
      </c>
      <c r="H7" s="3"/>
      <c r="I7" s="3" t="s">
        <v>622</v>
      </c>
    </row>
    <row r="8" ht="11.25" customHeight="1"/>
    <row r="9" spans="1:9" ht="11.25" customHeight="1">
      <c r="A9" s="2" t="s">
        <v>40</v>
      </c>
      <c r="C9" s="2" t="s">
        <v>41</v>
      </c>
      <c r="E9" s="4" t="s">
        <v>42</v>
      </c>
      <c r="G9" s="2" t="s">
        <v>43</v>
      </c>
      <c r="I9" s="2" t="s">
        <v>44</v>
      </c>
    </row>
    <row r="10" spans="3:9" ht="11.25" customHeight="1">
      <c r="C10" s="2" t="s">
        <v>45</v>
      </c>
      <c r="E10" s="4"/>
      <c r="G10" s="2" t="s">
        <v>46</v>
      </c>
      <c r="I10" s="2" t="s">
        <v>47</v>
      </c>
    </row>
    <row r="11" ht="11.25" customHeight="1">
      <c r="E11" s="4"/>
    </row>
    <row r="12" spans="1:9" ht="11.25" customHeight="1">
      <c r="A12" s="2" t="s">
        <v>48</v>
      </c>
      <c r="C12" s="2" t="s">
        <v>41</v>
      </c>
      <c r="E12" s="4" t="s">
        <v>49</v>
      </c>
      <c r="G12" s="2" t="s">
        <v>43</v>
      </c>
      <c r="I12" s="2" t="s">
        <v>50</v>
      </c>
    </row>
    <row r="13" spans="3:9" ht="11.25" customHeight="1">
      <c r="C13" s="2" t="s">
        <v>45</v>
      </c>
      <c r="E13" s="4"/>
      <c r="G13" s="2" t="s">
        <v>46</v>
      </c>
      <c r="I13" s="2" t="s">
        <v>51</v>
      </c>
    </row>
    <row r="14" spans="5:7" ht="11.25" customHeight="1">
      <c r="E14" s="4" t="s">
        <v>52</v>
      </c>
      <c r="G14" s="2" t="s">
        <v>53</v>
      </c>
    </row>
    <row r="15" spans="5:7" ht="11.25" customHeight="1">
      <c r="E15" s="4"/>
      <c r="G15" s="2" t="s">
        <v>54</v>
      </c>
    </row>
    <row r="16" ht="11.25" customHeight="1">
      <c r="E16" s="4"/>
    </row>
    <row r="17" spans="1:9" ht="11.25" customHeight="1">
      <c r="A17" s="2" t="s">
        <v>55</v>
      </c>
      <c r="C17" s="2" t="s">
        <v>41</v>
      </c>
      <c r="E17" s="4" t="s">
        <v>56</v>
      </c>
      <c r="G17" s="2" t="s">
        <v>43</v>
      </c>
      <c r="I17" s="2" t="s">
        <v>57</v>
      </c>
    </row>
    <row r="18" spans="3:9" ht="11.25" customHeight="1">
      <c r="C18" s="2" t="s">
        <v>45</v>
      </c>
      <c r="E18" s="4"/>
      <c r="G18" s="2" t="s">
        <v>46</v>
      </c>
      <c r="I18" s="2" t="s">
        <v>51</v>
      </c>
    </row>
    <row r="19" ht="11.25" customHeight="1">
      <c r="E19" s="4"/>
    </row>
    <row r="20" spans="1:9" ht="11.25" customHeight="1">
      <c r="A20" s="2" t="s">
        <v>58</v>
      </c>
      <c r="C20" s="2" t="s">
        <v>41</v>
      </c>
      <c r="E20" s="4" t="s">
        <v>59</v>
      </c>
      <c r="G20" s="2" t="s">
        <v>43</v>
      </c>
      <c r="I20" s="2" t="s">
        <v>50</v>
      </c>
    </row>
    <row r="21" spans="3:9" ht="11.25" customHeight="1">
      <c r="C21" s="2" t="s">
        <v>45</v>
      </c>
      <c r="E21" s="4"/>
      <c r="G21" s="2" t="s">
        <v>46</v>
      </c>
      <c r="I21" s="2" t="s">
        <v>60</v>
      </c>
    </row>
    <row r="22" ht="11.25" customHeight="1">
      <c r="E22" s="4"/>
    </row>
    <row r="23" spans="1:9" ht="11.25" customHeight="1">
      <c r="A23" s="2" t="s">
        <v>61</v>
      </c>
      <c r="C23" s="2" t="s">
        <v>41</v>
      </c>
      <c r="E23" s="4" t="s">
        <v>62</v>
      </c>
      <c r="G23" s="2" t="s">
        <v>43</v>
      </c>
      <c r="I23" s="2" t="s">
        <v>63</v>
      </c>
    </row>
    <row r="24" spans="3:9" ht="11.25" customHeight="1">
      <c r="C24" s="2" t="s">
        <v>45</v>
      </c>
      <c r="E24" s="4" t="s">
        <v>64</v>
      </c>
      <c r="G24" s="2" t="s">
        <v>46</v>
      </c>
      <c r="I24" s="2" t="s">
        <v>47</v>
      </c>
    </row>
    <row r="25" ht="11.25" customHeight="1"/>
    <row r="26" spans="1:9" ht="11.25" customHeight="1">
      <c r="A26" s="2" t="s">
        <v>65</v>
      </c>
      <c r="C26" s="2" t="s">
        <v>41</v>
      </c>
      <c r="E26" s="4" t="s">
        <v>66</v>
      </c>
      <c r="G26" s="2" t="s">
        <v>43</v>
      </c>
      <c r="I26" s="2" t="s">
        <v>57</v>
      </c>
    </row>
    <row r="27" spans="3:9" ht="11.25" customHeight="1">
      <c r="C27" s="2" t="s">
        <v>45</v>
      </c>
      <c r="E27" s="4"/>
      <c r="G27" s="2" t="s">
        <v>46</v>
      </c>
      <c r="I27" s="2" t="s">
        <v>51</v>
      </c>
    </row>
    <row r="28" ht="11.25" customHeight="1">
      <c r="E28" s="4"/>
    </row>
    <row r="29" spans="1:9" ht="11.25" customHeight="1">
      <c r="A29" s="2" t="s">
        <v>67</v>
      </c>
      <c r="C29" s="2" t="s">
        <v>41</v>
      </c>
      <c r="E29" s="4" t="s">
        <v>68</v>
      </c>
      <c r="G29" s="2" t="s">
        <v>43</v>
      </c>
      <c r="I29" s="2" t="s">
        <v>69</v>
      </c>
    </row>
    <row r="30" spans="3:9" ht="11.25" customHeight="1">
      <c r="C30" s="2" t="s">
        <v>45</v>
      </c>
      <c r="E30" s="4"/>
      <c r="G30" s="2" t="s">
        <v>46</v>
      </c>
      <c r="I30" s="2" t="s">
        <v>51</v>
      </c>
    </row>
    <row r="31" ht="11.25" customHeight="1">
      <c r="E31" s="4"/>
    </row>
    <row r="32" spans="1:9" ht="11.25" customHeight="1">
      <c r="A32" s="2" t="s">
        <v>70</v>
      </c>
      <c r="C32" s="2" t="s">
        <v>41</v>
      </c>
      <c r="E32" s="5" t="s">
        <v>71</v>
      </c>
      <c r="G32" s="2" t="s">
        <v>43</v>
      </c>
      <c r="I32" s="2" t="s">
        <v>57</v>
      </c>
    </row>
    <row r="33" spans="3:9" ht="11.25" customHeight="1">
      <c r="C33" s="2" t="s">
        <v>45</v>
      </c>
      <c r="E33" s="4"/>
      <c r="G33" s="2" t="s">
        <v>46</v>
      </c>
      <c r="I33" s="2" t="s">
        <v>51</v>
      </c>
    </row>
    <row r="34" ht="11.25" customHeight="1">
      <c r="E34" s="4"/>
    </row>
    <row r="35" spans="1:9" ht="11.25" customHeight="1">
      <c r="A35" s="2" t="s">
        <v>72</v>
      </c>
      <c r="C35" s="2" t="s">
        <v>41</v>
      </c>
      <c r="E35" s="4" t="s">
        <v>73</v>
      </c>
      <c r="G35" s="2" t="s">
        <v>43</v>
      </c>
      <c r="I35" s="2" t="s">
        <v>69</v>
      </c>
    </row>
    <row r="36" spans="3:9" ht="11.25" customHeight="1">
      <c r="C36" s="2" t="s">
        <v>45</v>
      </c>
      <c r="E36" s="4"/>
      <c r="G36" s="2" t="s">
        <v>46</v>
      </c>
      <c r="I36" s="2" t="s">
        <v>51</v>
      </c>
    </row>
    <row r="37" spans="5:7" ht="11.25" customHeight="1">
      <c r="E37" s="4" t="s">
        <v>74</v>
      </c>
      <c r="G37" s="2" t="s">
        <v>53</v>
      </c>
    </row>
    <row r="38" spans="5:7" ht="11.25" customHeight="1">
      <c r="E38" s="4"/>
      <c r="G38" s="2" t="s">
        <v>54</v>
      </c>
    </row>
    <row r="39" ht="11.25" customHeight="1">
      <c r="E39" s="4"/>
    </row>
    <row r="40" spans="1:9" ht="11.25" customHeight="1">
      <c r="A40" s="2" t="s">
        <v>75</v>
      </c>
      <c r="C40" s="2" t="s">
        <v>41</v>
      </c>
      <c r="E40" s="4" t="s">
        <v>76</v>
      </c>
      <c r="G40" s="2" t="s">
        <v>43</v>
      </c>
      <c r="I40" s="2" t="s">
        <v>77</v>
      </c>
    </row>
    <row r="41" spans="3:9" ht="11.25" customHeight="1">
      <c r="C41" s="2" t="s">
        <v>45</v>
      </c>
      <c r="E41" s="4" t="s">
        <v>78</v>
      </c>
      <c r="G41" s="2" t="s">
        <v>46</v>
      </c>
      <c r="I41" s="2" t="s">
        <v>47</v>
      </c>
    </row>
    <row r="42" ht="11.25" customHeight="1"/>
    <row r="43" spans="1:9" ht="11.25" customHeight="1">
      <c r="A43" s="2" t="s">
        <v>79</v>
      </c>
      <c r="C43" s="2" t="s">
        <v>41</v>
      </c>
      <c r="E43" s="4" t="s">
        <v>80</v>
      </c>
      <c r="G43" s="2" t="s">
        <v>43</v>
      </c>
      <c r="I43" s="2" t="s">
        <v>69</v>
      </c>
    </row>
    <row r="44" spans="3:9" ht="11.25" customHeight="1">
      <c r="C44" s="2" t="s">
        <v>45</v>
      </c>
      <c r="E44" s="4"/>
      <c r="G44" s="2" t="s">
        <v>46</v>
      </c>
      <c r="I44" s="2" t="s">
        <v>51</v>
      </c>
    </row>
    <row r="45" spans="5:7" ht="11.25" customHeight="1">
      <c r="E45" s="4" t="s">
        <v>81</v>
      </c>
      <c r="G45" s="2" t="s">
        <v>53</v>
      </c>
    </row>
    <row r="46" spans="5:7" ht="11.25" customHeight="1">
      <c r="E46" s="4"/>
      <c r="G46" s="2" t="s">
        <v>54</v>
      </c>
    </row>
    <row r="47" ht="11.25" customHeight="1">
      <c r="E47" s="4"/>
    </row>
    <row r="48" spans="1:9" ht="11.25" customHeight="1">
      <c r="A48" s="2" t="s">
        <v>83</v>
      </c>
      <c r="C48" s="2" t="s">
        <v>41</v>
      </c>
      <c r="E48" s="5" t="s">
        <v>84</v>
      </c>
      <c r="G48" s="2" t="s">
        <v>43</v>
      </c>
      <c r="I48" s="2" t="s">
        <v>85</v>
      </c>
    </row>
    <row r="49" spans="3:9" ht="11.25" customHeight="1">
      <c r="C49" s="2" t="s">
        <v>45</v>
      </c>
      <c r="E49" s="4"/>
      <c r="G49" s="2" t="s">
        <v>46</v>
      </c>
      <c r="I49" s="2" t="s">
        <v>51</v>
      </c>
    </row>
    <row r="50" ht="11.25" customHeight="1">
      <c r="E50" s="4"/>
    </row>
    <row r="51" spans="1:9" ht="11.25" customHeight="1">
      <c r="A51" s="2" t="s">
        <v>86</v>
      </c>
      <c r="C51" s="2" t="s">
        <v>41</v>
      </c>
      <c r="E51" s="4" t="s">
        <v>87</v>
      </c>
      <c r="G51" s="2" t="s">
        <v>43</v>
      </c>
      <c r="I51" s="2" t="s">
        <v>57</v>
      </c>
    </row>
    <row r="52" spans="1:9" ht="11.25" customHeight="1">
      <c r="A52" s="6"/>
      <c r="B52" s="6"/>
      <c r="C52" s="6" t="s">
        <v>45</v>
      </c>
      <c r="D52" s="6"/>
      <c r="E52" s="7"/>
      <c r="F52" s="6"/>
      <c r="G52" s="6" t="s">
        <v>46</v>
      </c>
      <c r="H52" s="6"/>
      <c r="I52" s="6" t="s">
        <v>51</v>
      </c>
    </row>
    <row r="53" ht="11.25" customHeight="1">
      <c r="A53" s="8"/>
    </row>
    <row r="54" spans="1:9" ht="11.25" customHeight="1">
      <c r="A54" s="2" t="s">
        <v>88</v>
      </c>
      <c r="C54" s="2" t="s">
        <v>41</v>
      </c>
      <c r="E54" s="4" t="s">
        <v>89</v>
      </c>
      <c r="G54" s="2" t="s">
        <v>43</v>
      </c>
      <c r="I54" s="2" t="s">
        <v>69</v>
      </c>
    </row>
    <row r="55" spans="3:9" ht="11.25" customHeight="1">
      <c r="C55" s="2" t="s">
        <v>45</v>
      </c>
      <c r="E55" s="4"/>
      <c r="G55" s="2" t="s">
        <v>46</v>
      </c>
      <c r="I55" s="2" t="s">
        <v>51</v>
      </c>
    </row>
    <row r="56" spans="5:7" ht="11.25" customHeight="1">
      <c r="E56" s="4" t="s">
        <v>90</v>
      </c>
      <c r="G56" s="2" t="s">
        <v>53</v>
      </c>
    </row>
    <row r="57" spans="5:7" ht="11.25" customHeight="1">
      <c r="E57" s="4"/>
      <c r="G57" s="2" t="s">
        <v>54</v>
      </c>
    </row>
    <row r="58" ht="11.25" customHeight="1">
      <c r="E58" s="4"/>
    </row>
    <row r="59" spans="1:9" ht="11.25" customHeight="1">
      <c r="A59" s="2" t="s">
        <v>91</v>
      </c>
      <c r="C59" s="2" t="s">
        <v>41</v>
      </c>
      <c r="E59" s="4" t="s">
        <v>92</v>
      </c>
      <c r="G59" s="2" t="s">
        <v>43</v>
      </c>
      <c r="I59" s="2" t="s">
        <v>50</v>
      </c>
    </row>
    <row r="60" spans="3:9" ht="11.25" customHeight="1">
      <c r="C60" s="2" t="s">
        <v>45</v>
      </c>
      <c r="E60" s="4"/>
      <c r="G60" s="2" t="s">
        <v>46</v>
      </c>
      <c r="I60" s="2" t="s">
        <v>51</v>
      </c>
    </row>
    <row r="61" ht="11.25" customHeight="1">
      <c r="E61" s="4"/>
    </row>
    <row r="62" spans="1:5" ht="11.25" customHeight="1">
      <c r="A62" s="1" t="s">
        <v>82</v>
      </c>
      <c r="C62" s="1" t="s">
        <v>26</v>
      </c>
      <c r="E62" s="4"/>
    </row>
    <row r="63" spans="3:5" ht="11.25" customHeight="1">
      <c r="C63" s="2" t="s">
        <v>27</v>
      </c>
      <c r="E63" s="4"/>
    </row>
    <row r="64" spans="1:9" ht="11.25" customHeight="1">
      <c r="A64" s="3"/>
      <c r="B64" s="3"/>
      <c r="C64" s="3"/>
      <c r="D64" s="3"/>
      <c r="E64" s="9"/>
      <c r="F64" s="3"/>
      <c r="G64" s="3"/>
      <c r="H64" s="3"/>
      <c r="I64" s="3"/>
    </row>
    <row r="65" spans="1:9" ht="11.25" customHeight="1">
      <c r="A65" s="6" t="s">
        <v>28</v>
      </c>
      <c r="B65" s="6"/>
      <c r="C65" s="6" t="s">
        <v>29</v>
      </c>
      <c r="D65" s="6"/>
      <c r="E65" s="6" t="s">
        <v>30</v>
      </c>
      <c r="F65" s="6"/>
      <c r="G65" s="6"/>
      <c r="H65" s="6"/>
      <c r="I65" s="6" t="s">
        <v>31</v>
      </c>
    </row>
    <row r="66" spans="1:9" ht="11.25" customHeight="1">
      <c r="A66" s="2" t="s">
        <v>32</v>
      </c>
      <c r="C66" s="2" t="s">
        <v>33</v>
      </c>
      <c r="E66" s="3" t="s">
        <v>34</v>
      </c>
      <c r="F66" s="3"/>
      <c r="G66" s="3"/>
      <c r="I66" s="2" t="s">
        <v>621</v>
      </c>
    </row>
    <row r="67" spans="5:9" ht="11.25" customHeight="1">
      <c r="E67" s="2" t="s">
        <v>35</v>
      </c>
      <c r="G67" s="2" t="s">
        <v>36</v>
      </c>
      <c r="I67" s="2" t="s">
        <v>37</v>
      </c>
    </row>
    <row r="68" spans="1:9" ht="11.25" customHeight="1">
      <c r="A68" s="3"/>
      <c r="B68" s="3"/>
      <c r="C68" s="3"/>
      <c r="D68" s="3"/>
      <c r="E68" s="3" t="s">
        <v>38</v>
      </c>
      <c r="F68" s="3"/>
      <c r="G68" s="3" t="s">
        <v>39</v>
      </c>
      <c r="H68" s="3"/>
      <c r="I68" s="3" t="s">
        <v>622</v>
      </c>
    </row>
    <row r="69" ht="11.25" customHeight="1">
      <c r="E69" s="4"/>
    </row>
    <row r="70" spans="1:9" ht="11.25" customHeight="1">
      <c r="A70" s="2" t="s">
        <v>93</v>
      </c>
      <c r="C70" s="2" t="s">
        <v>94</v>
      </c>
      <c r="E70" s="4" t="s">
        <v>95</v>
      </c>
      <c r="G70" s="2" t="s">
        <v>43</v>
      </c>
      <c r="I70" s="2" t="s">
        <v>69</v>
      </c>
    </row>
    <row r="71" spans="3:9" ht="11.25" customHeight="1">
      <c r="C71" s="2" t="s">
        <v>96</v>
      </c>
      <c r="E71" s="4"/>
      <c r="G71" s="2" t="s">
        <v>46</v>
      </c>
      <c r="I71" s="2" t="s">
        <v>51</v>
      </c>
    </row>
    <row r="72" ht="11.25" customHeight="1">
      <c r="E72" s="4"/>
    </row>
    <row r="73" spans="1:9" ht="11.25" customHeight="1">
      <c r="A73" s="2" t="s">
        <v>97</v>
      </c>
      <c r="C73" s="2" t="s">
        <v>41</v>
      </c>
      <c r="E73" s="4" t="s">
        <v>98</v>
      </c>
      <c r="G73" s="2" t="s">
        <v>43</v>
      </c>
      <c r="I73" s="2" t="s">
        <v>57</v>
      </c>
    </row>
    <row r="74" spans="3:9" ht="11.25" customHeight="1">
      <c r="C74" s="2" t="s">
        <v>45</v>
      </c>
      <c r="E74" s="4"/>
      <c r="G74" s="2" t="s">
        <v>46</v>
      </c>
      <c r="I74" s="2" t="s">
        <v>51</v>
      </c>
    </row>
    <row r="75" ht="11.25" customHeight="1">
      <c r="E75" s="4"/>
    </row>
    <row r="76" spans="1:9" ht="11.25" customHeight="1">
      <c r="A76" s="2" t="s">
        <v>99</v>
      </c>
      <c r="C76" s="2" t="s">
        <v>41</v>
      </c>
      <c r="E76" s="4" t="s">
        <v>100</v>
      </c>
      <c r="G76" s="2" t="s">
        <v>43</v>
      </c>
      <c r="I76" s="2" t="s">
        <v>50</v>
      </c>
    </row>
    <row r="77" spans="3:9" ht="11.25" customHeight="1">
      <c r="C77" s="2" t="s">
        <v>45</v>
      </c>
      <c r="E77" s="4" t="s">
        <v>101</v>
      </c>
      <c r="G77" s="2" t="s">
        <v>46</v>
      </c>
      <c r="I77" s="2" t="s">
        <v>102</v>
      </c>
    </row>
    <row r="78" ht="11.25" customHeight="1">
      <c r="E78" s="4"/>
    </row>
    <row r="79" spans="1:9" ht="11.25" customHeight="1">
      <c r="A79" s="2" t="s">
        <v>103</v>
      </c>
      <c r="C79" s="2" t="s">
        <v>41</v>
      </c>
      <c r="E79" s="4" t="s">
        <v>104</v>
      </c>
      <c r="G79" s="2" t="s">
        <v>43</v>
      </c>
      <c r="I79" s="2" t="s">
        <v>57</v>
      </c>
    </row>
    <row r="80" spans="3:9" ht="11.25" customHeight="1">
      <c r="C80" s="2" t="s">
        <v>45</v>
      </c>
      <c r="E80" s="4"/>
      <c r="G80" s="2" t="s">
        <v>46</v>
      </c>
      <c r="I80" s="2" t="s">
        <v>51</v>
      </c>
    </row>
    <row r="81" ht="11.25" customHeight="1">
      <c r="E81" s="4"/>
    </row>
    <row r="82" spans="1:9" ht="11.25" customHeight="1">
      <c r="A82" s="2" t="s">
        <v>105</v>
      </c>
      <c r="C82" s="2" t="s">
        <v>41</v>
      </c>
      <c r="E82" s="4" t="s">
        <v>73</v>
      </c>
      <c r="G82" s="2" t="s">
        <v>43</v>
      </c>
      <c r="I82" s="2" t="s">
        <v>69</v>
      </c>
    </row>
    <row r="83" spans="3:9" ht="11.25" customHeight="1">
      <c r="C83" s="2" t="s">
        <v>45</v>
      </c>
      <c r="E83" s="4"/>
      <c r="G83" s="2" t="s">
        <v>46</v>
      </c>
      <c r="I83" s="2" t="s">
        <v>51</v>
      </c>
    </row>
    <row r="84" spans="5:7" ht="11.25" customHeight="1">
      <c r="E84" s="4" t="s">
        <v>106</v>
      </c>
      <c r="G84" s="2" t="s">
        <v>53</v>
      </c>
    </row>
    <row r="85" spans="1:9" ht="11.25" customHeight="1">
      <c r="A85" s="6"/>
      <c r="B85" s="6"/>
      <c r="C85" s="6"/>
      <c r="D85" s="6"/>
      <c r="E85" s="7"/>
      <c r="F85" s="6"/>
      <c r="G85" s="6" t="s">
        <v>54</v>
      </c>
      <c r="H85" s="6"/>
      <c r="I85" s="6"/>
    </row>
    <row r="86" ht="11.25" customHeight="1">
      <c r="E86" s="4"/>
    </row>
    <row r="87" spans="1:9" ht="11.25" customHeight="1">
      <c r="A87" s="2" t="s">
        <v>107</v>
      </c>
      <c r="C87" s="2" t="s">
        <v>41</v>
      </c>
      <c r="E87" s="4" t="s">
        <v>108</v>
      </c>
      <c r="G87" s="2" t="s">
        <v>43</v>
      </c>
      <c r="I87" s="2" t="s">
        <v>57</v>
      </c>
    </row>
    <row r="88" spans="3:9" ht="11.25" customHeight="1">
      <c r="C88" s="2" t="s">
        <v>45</v>
      </c>
      <c r="E88" s="4"/>
      <c r="G88" s="2" t="s">
        <v>46</v>
      </c>
      <c r="I88" s="2" t="s">
        <v>51</v>
      </c>
    </row>
    <row r="89" ht="11.25" customHeight="1">
      <c r="E89" s="4"/>
    </row>
    <row r="90" spans="1:9" ht="11.25" customHeight="1">
      <c r="A90" s="2" t="s">
        <v>109</v>
      </c>
      <c r="C90" s="2" t="s">
        <v>41</v>
      </c>
      <c r="E90" s="4" t="s">
        <v>110</v>
      </c>
      <c r="G90" s="2" t="s">
        <v>43</v>
      </c>
      <c r="I90" s="2" t="s">
        <v>57</v>
      </c>
    </row>
    <row r="91" spans="3:9" ht="11.25" customHeight="1">
      <c r="C91" s="2" t="s">
        <v>45</v>
      </c>
      <c r="E91" s="4"/>
      <c r="G91" s="2" t="s">
        <v>46</v>
      </c>
      <c r="I91" s="2" t="s">
        <v>51</v>
      </c>
    </row>
    <row r="92" ht="11.25" customHeight="1">
      <c r="E92" s="4"/>
    </row>
    <row r="93" spans="1:9" ht="11.25" customHeight="1">
      <c r="A93" s="2" t="s">
        <v>111</v>
      </c>
      <c r="C93" s="2" t="s">
        <v>94</v>
      </c>
      <c r="E93" s="4" t="s">
        <v>112</v>
      </c>
      <c r="G93" s="2" t="s">
        <v>43</v>
      </c>
      <c r="I93" s="2" t="s">
        <v>69</v>
      </c>
    </row>
    <row r="94" spans="3:9" ht="11.25" customHeight="1">
      <c r="C94" s="2" t="s">
        <v>96</v>
      </c>
      <c r="E94" s="4"/>
      <c r="G94" s="2" t="s">
        <v>46</v>
      </c>
      <c r="I94" s="2" t="s">
        <v>51</v>
      </c>
    </row>
    <row r="95" spans="5:7" ht="11.25" customHeight="1">
      <c r="E95" s="4" t="s">
        <v>113</v>
      </c>
      <c r="G95" s="2" t="s">
        <v>53</v>
      </c>
    </row>
    <row r="96" spans="5:7" ht="11.25" customHeight="1">
      <c r="E96" s="4"/>
      <c r="G96" s="2" t="s">
        <v>54</v>
      </c>
    </row>
    <row r="97" ht="11.25" customHeight="1">
      <c r="E97" s="4"/>
    </row>
    <row r="98" spans="1:9" ht="11.25" customHeight="1">
      <c r="A98" s="2" t="s">
        <v>114</v>
      </c>
      <c r="C98" s="2" t="s">
        <v>41</v>
      </c>
      <c r="E98" s="4" t="s">
        <v>115</v>
      </c>
      <c r="G98" s="2" t="s">
        <v>43</v>
      </c>
      <c r="I98" s="2" t="s">
        <v>69</v>
      </c>
    </row>
    <row r="99" spans="3:9" ht="11.25" customHeight="1">
      <c r="C99" s="2" t="s">
        <v>45</v>
      </c>
      <c r="E99" s="4"/>
      <c r="G99" s="2" t="s">
        <v>46</v>
      </c>
      <c r="I99" s="2" t="s">
        <v>51</v>
      </c>
    </row>
    <row r="100" ht="11.25" customHeight="1">
      <c r="E100" s="4"/>
    </row>
    <row r="101" spans="1:9" ht="11.25" customHeight="1">
      <c r="A101" s="2" t="s">
        <v>116</v>
      </c>
      <c r="C101" s="2" t="s">
        <v>41</v>
      </c>
      <c r="E101" s="4" t="s">
        <v>117</v>
      </c>
      <c r="G101" s="2" t="s">
        <v>118</v>
      </c>
      <c r="I101" s="2" t="s">
        <v>50</v>
      </c>
    </row>
    <row r="102" spans="3:9" ht="11.25" customHeight="1">
      <c r="C102" s="2" t="s">
        <v>45</v>
      </c>
      <c r="G102" s="2" t="s">
        <v>119</v>
      </c>
      <c r="I102" s="2" t="s">
        <v>120</v>
      </c>
    </row>
    <row r="103" ht="11.25" customHeight="1">
      <c r="G103" s="2" t="s">
        <v>121</v>
      </c>
    </row>
    <row r="104" ht="11.25" customHeight="1">
      <c r="G104" s="2" t="s">
        <v>122</v>
      </c>
    </row>
    <row r="105" spans="5:7" ht="11.25" customHeight="1">
      <c r="E105" s="4" t="s">
        <v>42</v>
      </c>
      <c r="G105" s="2" t="s">
        <v>43</v>
      </c>
    </row>
    <row r="106" spans="5:7" ht="11.25" customHeight="1">
      <c r="E106" s="4"/>
      <c r="G106" s="2" t="s">
        <v>46</v>
      </c>
    </row>
    <row r="107" spans="5:7" ht="11.25" customHeight="1">
      <c r="E107" s="4" t="s">
        <v>42</v>
      </c>
      <c r="G107" s="2" t="s">
        <v>118</v>
      </c>
    </row>
    <row r="108" spans="5:7" ht="11.25" customHeight="1">
      <c r="E108" s="4"/>
      <c r="G108" s="2" t="s">
        <v>119</v>
      </c>
    </row>
    <row r="109" spans="5:7" ht="11.25" customHeight="1">
      <c r="E109" s="4"/>
      <c r="G109" s="2" t="s">
        <v>121</v>
      </c>
    </row>
    <row r="110" spans="5:7" ht="11.25" customHeight="1">
      <c r="E110" s="4"/>
      <c r="G110" s="2" t="s">
        <v>122</v>
      </c>
    </row>
    <row r="111" ht="11.25" customHeight="1">
      <c r="E111" s="4"/>
    </row>
    <row r="112" spans="1:9" ht="11.25" customHeight="1">
      <c r="A112" s="2" t="s">
        <v>123</v>
      </c>
      <c r="C112" s="2" t="s">
        <v>41</v>
      </c>
      <c r="E112" s="4" t="s">
        <v>124</v>
      </c>
      <c r="G112" s="2" t="s">
        <v>43</v>
      </c>
      <c r="I112" s="2" t="s">
        <v>125</v>
      </c>
    </row>
    <row r="113" spans="3:9" ht="11.25" customHeight="1">
      <c r="C113" s="2" t="s">
        <v>45</v>
      </c>
      <c r="E113" s="4"/>
      <c r="G113" s="2" t="s">
        <v>46</v>
      </c>
      <c r="I113" s="2" t="s">
        <v>47</v>
      </c>
    </row>
    <row r="114" ht="11.25" customHeight="1">
      <c r="E114" s="4"/>
    </row>
    <row r="115" spans="1:9" ht="11.25" customHeight="1">
      <c r="A115" s="2" t="s">
        <v>126</v>
      </c>
      <c r="C115" s="2" t="s">
        <v>41</v>
      </c>
      <c r="E115" s="4" t="s">
        <v>127</v>
      </c>
      <c r="G115" s="2" t="s">
        <v>43</v>
      </c>
      <c r="I115" s="2" t="s">
        <v>69</v>
      </c>
    </row>
    <row r="116" spans="3:9" ht="11.25" customHeight="1">
      <c r="C116" s="2" t="s">
        <v>45</v>
      </c>
      <c r="E116" s="4" t="s">
        <v>128</v>
      </c>
      <c r="G116" s="2" t="s">
        <v>46</v>
      </c>
      <c r="I116" s="2" t="s">
        <v>51</v>
      </c>
    </row>
    <row r="117" spans="1:9" ht="11.25" customHeight="1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1.25" customHeight="1">
      <c r="A118" s="2" t="s">
        <v>129</v>
      </c>
      <c r="C118" s="2" t="s">
        <v>41</v>
      </c>
      <c r="E118" s="4" t="s">
        <v>130</v>
      </c>
      <c r="G118" s="2" t="s">
        <v>43</v>
      </c>
      <c r="I118" s="2" t="s">
        <v>69</v>
      </c>
    </row>
    <row r="119" spans="3:9" ht="11.25" customHeight="1">
      <c r="C119" s="2" t="s">
        <v>45</v>
      </c>
      <c r="E119" s="4"/>
      <c r="G119" s="2" t="s">
        <v>46</v>
      </c>
      <c r="I119" s="2" t="s">
        <v>51</v>
      </c>
    </row>
    <row r="120" spans="5:7" ht="11.25" customHeight="1">
      <c r="E120" s="4" t="s">
        <v>131</v>
      </c>
      <c r="G120" s="2" t="s">
        <v>53</v>
      </c>
    </row>
    <row r="121" spans="5:7" ht="11.25" customHeight="1">
      <c r="E121" s="4"/>
      <c r="G121" s="2" t="s">
        <v>54</v>
      </c>
    </row>
    <row r="122" ht="11.25" customHeight="1">
      <c r="E122" s="4"/>
    </row>
    <row r="123" spans="1:5" ht="11.25" customHeight="1">
      <c r="A123" s="1" t="s">
        <v>82</v>
      </c>
      <c r="C123" s="1" t="s">
        <v>26</v>
      </c>
      <c r="E123" s="4"/>
    </row>
    <row r="124" spans="3:5" ht="11.25" customHeight="1">
      <c r="C124" s="2" t="s">
        <v>27</v>
      </c>
      <c r="E124" s="4"/>
    </row>
    <row r="125" spans="1:9" ht="11.25" customHeight="1">
      <c r="A125" s="3"/>
      <c r="B125" s="3"/>
      <c r="C125" s="3"/>
      <c r="D125" s="3"/>
      <c r="E125" s="9"/>
      <c r="F125" s="3"/>
      <c r="G125" s="3"/>
      <c r="H125" s="3"/>
      <c r="I125" s="3"/>
    </row>
    <row r="126" spans="1:9" ht="11.25" customHeight="1">
      <c r="A126" s="6" t="s">
        <v>28</v>
      </c>
      <c r="B126" s="6"/>
      <c r="C126" s="6" t="s">
        <v>29</v>
      </c>
      <c r="D126" s="6"/>
      <c r="E126" s="6" t="s">
        <v>30</v>
      </c>
      <c r="F126" s="6"/>
      <c r="G126" s="6"/>
      <c r="H126" s="6"/>
      <c r="I126" s="6" t="s">
        <v>31</v>
      </c>
    </row>
    <row r="127" spans="1:9" ht="11.25" customHeight="1">
      <c r="A127" s="2" t="s">
        <v>32</v>
      </c>
      <c r="C127" s="2" t="s">
        <v>33</v>
      </c>
      <c r="E127" s="3" t="s">
        <v>34</v>
      </c>
      <c r="F127" s="3"/>
      <c r="G127" s="3"/>
      <c r="I127" s="2" t="s">
        <v>621</v>
      </c>
    </row>
    <row r="128" spans="5:9" ht="11.25" customHeight="1">
      <c r="E128" s="2" t="s">
        <v>35</v>
      </c>
      <c r="G128" s="2" t="s">
        <v>36</v>
      </c>
      <c r="I128" s="2" t="s">
        <v>37</v>
      </c>
    </row>
    <row r="129" spans="1:9" ht="11.25" customHeight="1">
      <c r="A129" s="3"/>
      <c r="B129" s="3"/>
      <c r="C129" s="3"/>
      <c r="D129" s="3"/>
      <c r="E129" s="3" t="s">
        <v>38</v>
      </c>
      <c r="F129" s="3"/>
      <c r="G129" s="3" t="s">
        <v>39</v>
      </c>
      <c r="H129" s="3"/>
      <c r="I129" s="3" t="s">
        <v>622</v>
      </c>
    </row>
    <row r="130" ht="11.25" customHeight="1">
      <c r="E130" s="4"/>
    </row>
    <row r="131" spans="1:9" ht="11.25" customHeight="1">
      <c r="A131" s="2" t="s">
        <v>132</v>
      </c>
      <c r="C131" s="2" t="s">
        <v>41</v>
      </c>
      <c r="E131" s="4" t="s">
        <v>133</v>
      </c>
      <c r="G131" s="2" t="s">
        <v>43</v>
      </c>
      <c r="I131" s="2" t="s">
        <v>57</v>
      </c>
    </row>
    <row r="132" spans="3:9" ht="11.25" customHeight="1">
      <c r="C132" s="2" t="s">
        <v>45</v>
      </c>
      <c r="E132" s="4"/>
      <c r="G132" s="2" t="s">
        <v>46</v>
      </c>
      <c r="I132" s="2" t="s">
        <v>51</v>
      </c>
    </row>
    <row r="133" ht="11.25" customHeight="1">
      <c r="E133" s="4"/>
    </row>
    <row r="134" spans="1:9" ht="11.25" customHeight="1">
      <c r="A134" s="2" t="s">
        <v>134</v>
      </c>
      <c r="C134" s="2" t="s">
        <v>41</v>
      </c>
      <c r="E134" s="4" t="s">
        <v>135</v>
      </c>
      <c r="G134" s="2" t="s">
        <v>43</v>
      </c>
      <c r="I134" s="2" t="s">
        <v>50</v>
      </c>
    </row>
    <row r="135" spans="3:9" ht="11.25" customHeight="1">
      <c r="C135" s="2" t="s">
        <v>45</v>
      </c>
      <c r="E135" s="4"/>
      <c r="G135" s="2" t="s">
        <v>46</v>
      </c>
      <c r="I135" s="2" t="s">
        <v>51</v>
      </c>
    </row>
    <row r="136" ht="11.25" customHeight="1">
      <c r="E136" s="4"/>
    </row>
    <row r="137" spans="1:9" ht="11.25" customHeight="1">
      <c r="A137" s="2" t="s">
        <v>136</v>
      </c>
      <c r="C137" s="2" t="s">
        <v>41</v>
      </c>
      <c r="E137" s="4" t="s">
        <v>137</v>
      </c>
      <c r="G137" s="2" t="s">
        <v>43</v>
      </c>
      <c r="I137" s="2" t="s">
        <v>57</v>
      </c>
    </row>
    <row r="138" spans="3:9" ht="11.25" customHeight="1">
      <c r="C138" s="2" t="s">
        <v>45</v>
      </c>
      <c r="E138" s="4"/>
      <c r="G138" s="2" t="s">
        <v>46</v>
      </c>
      <c r="I138" s="2" t="s">
        <v>51</v>
      </c>
    </row>
    <row r="139" ht="11.25" customHeight="1">
      <c r="E139" s="4"/>
    </row>
    <row r="140" spans="1:9" ht="11.25" customHeight="1">
      <c r="A140" s="2" t="s">
        <v>138</v>
      </c>
      <c r="C140" s="2" t="s">
        <v>41</v>
      </c>
      <c r="E140" s="4" t="s">
        <v>139</v>
      </c>
      <c r="G140" s="2" t="s">
        <v>43</v>
      </c>
      <c r="I140" s="2" t="s">
        <v>57</v>
      </c>
    </row>
    <row r="141" spans="3:9" ht="11.25" customHeight="1">
      <c r="C141" s="2" t="s">
        <v>45</v>
      </c>
      <c r="E141" s="4"/>
      <c r="G141" s="2" t="s">
        <v>46</v>
      </c>
      <c r="I141" s="2" t="s">
        <v>51</v>
      </c>
    </row>
    <row r="142" ht="11.25" customHeight="1">
      <c r="E142" s="4"/>
    </row>
    <row r="143" spans="1:9" ht="11.25" customHeight="1">
      <c r="A143" s="2" t="s">
        <v>140</v>
      </c>
      <c r="C143" s="2" t="s">
        <v>41</v>
      </c>
      <c r="E143" s="4" t="s">
        <v>141</v>
      </c>
      <c r="G143" s="2" t="s">
        <v>43</v>
      </c>
      <c r="I143" s="2" t="s">
        <v>50</v>
      </c>
    </row>
    <row r="144" spans="3:9" ht="11.25" customHeight="1">
      <c r="C144" s="2" t="s">
        <v>45</v>
      </c>
      <c r="E144" s="4"/>
      <c r="G144" s="2" t="s">
        <v>46</v>
      </c>
      <c r="I144" s="2" t="s">
        <v>51</v>
      </c>
    </row>
    <row r="145" spans="5:7" ht="11.25" customHeight="1">
      <c r="E145" s="4" t="s">
        <v>142</v>
      </c>
      <c r="G145" s="2" t="s">
        <v>53</v>
      </c>
    </row>
    <row r="146" ht="11.25" customHeight="1">
      <c r="G146" s="2" t="s">
        <v>54</v>
      </c>
    </row>
    <row r="147" ht="11.25" customHeight="1">
      <c r="E147" s="4"/>
    </row>
    <row r="148" spans="1:9" ht="11.25" customHeight="1">
      <c r="A148" s="2" t="s">
        <v>143</v>
      </c>
      <c r="C148" s="2" t="s">
        <v>41</v>
      </c>
      <c r="E148" s="4" t="s">
        <v>144</v>
      </c>
      <c r="G148" s="2" t="s">
        <v>43</v>
      </c>
      <c r="I148" s="2" t="s">
        <v>50</v>
      </c>
    </row>
    <row r="149" spans="3:9" ht="11.25" customHeight="1">
      <c r="C149" s="2" t="s">
        <v>45</v>
      </c>
      <c r="E149" s="4"/>
      <c r="G149" s="2" t="s">
        <v>46</v>
      </c>
      <c r="I149" s="2" t="s">
        <v>51</v>
      </c>
    </row>
    <row r="150" ht="11.25" customHeight="1">
      <c r="E150" s="4"/>
    </row>
    <row r="151" spans="1:9" ht="11.25" customHeight="1">
      <c r="A151" s="2" t="s">
        <v>145</v>
      </c>
      <c r="C151" s="2" t="s">
        <v>41</v>
      </c>
      <c r="E151" s="4" t="s">
        <v>146</v>
      </c>
      <c r="G151" s="2" t="s">
        <v>43</v>
      </c>
      <c r="I151" s="2" t="s">
        <v>57</v>
      </c>
    </row>
    <row r="152" spans="3:9" ht="11.25" customHeight="1">
      <c r="C152" s="2" t="s">
        <v>45</v>
      </c>
      <c r="E152" s="4"/>
      <c r="G152" s="2" t="s">
        <v>46</v>
      </c>
      <c r="I152" s="2" t="s">
        <v>51</v>
      </c>
    </row>
    <row r="153" ht="11.25" customHeight="1">
      <c r="E153" s="4"/>
    </row>
    <row r="154" spans="1:9" ht="11.25" customHeight="1">
      <c r="A154" s="2" t="s">
        <v>147</v>
      </c>
      <c r="C154" s="2" t="s">
        <v>41</v>
      </c>
      <c r="E154" s="4" t="s">
        <v>148</v>
      </c>
      <c r="G154" s="2" t="s">
        <v>43</v>
      </c>
      <c r="I154" s="2" t="s">
        <v>69</v>
      </c>
    </row>
    <row r="155" spans="3:9" ht="11.25" customHeight="1">
      <c r="C155" s="2" t="s">
        <v>45</v>
      </c>
      <c r="E155" s="4"/>
      <c r="G155" s="2" t="s">
        <v>46</v>
      </c>
      <c r="I155" s="2" t="s">
        <v>51</v>
      </c>
    </row>
    <row r="156" spans="5:7" ht="11.25" customHeight="1">
      <c r="E156" s="4" t="s">
        <v>149</v>
      </c>
      <c r="G156" s="2" t="s">
        <v>53</v>
      </c>
    </row>
    <row r="157" spans="5:7" ht="11.25" customHeight="1">
      <c r="E157" s="4"/>
      <c r="G157" s="2" t="s">
        <v>54</v>
      </c>
    </row>
    <row r="158" spans="1:9" ht="11.25" customHeight="1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1.25" customHeight="1">
      <c r="A159" s="2" t="s">
        <v>150</v>
      </c>
      <c r="C159" s="2" t="s">
        <v>41</v>
      </c>
      <c r="E159" s="4" t="s">
        <v>151</v>
      </c>
      <c r="G159" s="2" t="s">
        <v>43</v>
      </c>
      <c r="I159" s="2" t="s">
        <v>69</v>
      </c>
    </row>
    <row r="160" spans="3:9" ht="11.25" customHeight="1">
      <c r="C160" s="2" t="s">
        <v>45</v>
      </c>
      <c r="E160" s="4"/>
      <c r="G160" s="2" t="s">
        <v>46</v>
      </c>
      <c r="I160" s="2" t="s">
        <v>152</v>
      </c>
    </row>
    <row r="161" ht="11.25" customHeight="1">
      <c r="E161" s="4"/>
    </row>
    <row r="162" spans="1:9" ht="11.25" customHeight="1">
      <c r="A162" s="2" t="s">
        <v>153</v>
      </c>
      <c r="C162" s="2" t="s">
        <v>41</v>
      </c>
      <c r="E162" s="4" t="s">
        <v>42</v>
      </c>
      <c r="G162" s="2" t="s">
        <v>43</v>
      </c>
      <c r="I162" s="2" t="s">
        <v>77</v>
      </c>
    </row>
    <row r="163" spans="1:9" ht="11.25" customHeight="1">
      <c r="A163" s="6"/>
      <c r="B163" s="6"/>
      <c r="C163" s="6" t="s">
        <v>45</v>
      </c>
      <c r="D163" s="6"/>
      <c r="E163" s="7"/>
      <c r="F163" s="6"/>
      <c r="G163" s="6" t="s">
        <v>46</v>
      </c>
      <c r="H163" s="6"/>
      <c r="I163" s="6" t="s">
        <v>154</v>
      </c>
    </row>
    <row r="164" spans="1:9" ht="11.25" customHeight="1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1.25" customHeight="1">
      <c r="A165" s="2" t="s">
        <v>155</v>
      </c>
      <c r="C165" s="2" t="s">
        <v>41</v>
      </c>
      <c r="E165" s="4" t="s">
        <v>156</v>
      </c>
      <c r="G165" s="2" t="s">
        <v>43</v>
      </c>
      <c r="I165" s="2" t="s">
        <v>69</v>
      </c>
    </row>
    <row r="166" spans="3:9" ht="11.25" customHeight="1">
      <c r="C166" s="6" t="s">
        <v>45</v>
      </c>
      <c r="E166" s="4"/>
      <c r="G166" s="2" t="s">
        <v>46</v>
      </c>
      <c r="I166" s="2" t="s">
        <v>51</v>
      </c>
    </row>
    <row r="167" spans="3:5" ht="11.25" customHeight="1">
      <c r="C167" s="6"/>
      <c r="E167" s="4"/>
    </row>
    <row r="168" spans="1:9" ht="11.25" customHeight="1">
      <c r="A168" s="2" t="s">
        <v>157</v>
      </c>
      <c r="C168" s="2" t="s">
        <v>41</v>
      </c>
      <c r="E168" s="4" t="s">
        <v>158</v>
      </c>
      <c r="G168" s="2" t="s">
        <v>43</v>
      </c>
      <c r="I168" s="2" t="s">
        <v>69</v>
      </c>
    </row>
    <row r="169" spans="1:9" ht="11.25" customHeight="1">
      <c r="A169" s="6"/>
      <c r="B169" s="6"/>
      <c r="C169" s="6" t="s">
        <v>45</v>
      </c>
      <c r="D169" s="6"/>
      <c r="E169" s="7"/>
      <c r="F169" s="6"/>
      <c r="G169" s="6" t="s">
        <v>46</v>
      </c>
      <c r="H169" s="6"/>
      <c r="I169" s="6" t="s">
        <v>51</v>
      </c>
    </row>
    <row r="170" spans="1:9" ht="11.25" customHeight="1">
      <c r="A170" s="6"/>
      <c r="B170" s="6"/>
      <c r="C170" s="6"/>
      <c r="D170" s="6"/>
      <c r="E170" s="7"/>
      <c r="F170" s="6"/>
      <c r="G170" s="6"/>
      <c r="H170" s="6"/>
      <c r="I170" s="6"/>
    </row>
    <row r="171" spans="1:9" ht="11.25" customHeight="1">
      <c r="A171" s="2" t="s">
        <v>159</v>
      </c>
      <c r="C171" s="2" t="s">
        <v>41</v>
      </c>
      <c r="E171" s="4" t="s">
        <v>160</v>
      </c>
      <c r="G171" s="2" t="s">
        <v>43</v>
      </c>
      <c r="I171" s="2" t="s">
        <v>57</v>
      </c>
    </row>
    <row r="172" spans="3:9" ht="11.25" customHeight="1">
      <c r="C172" s="2" t="s">
        <v>45</v>
      </c>
      <c r="E172" s="4"/>
      <c r="G172" s="2" t="s">
        <v>46</v>
      </c>
      <c r="I172" s="2" t="s">
        <v>51</v>
      </c>
    </row>
    <row r="173" spans="1:9" ht="11.25" customHeight="1">
      <c r="A173" s="3"/>
      <c r="B173" s="3"/>
      <c r="C173" s="3"/>
      <c r="D173" s="3"/>
      <c r="E173" s="9"/>
      <c r="F173" s="3"/>
      <c r="G173" s="3"/>
      <c r="H173" s="3"/>
      <c r="I173" s="3"/>
    </row>
    <row r="174" spans="1:9" ht="11.25" customHeight="1">
      <c r="A174" s="6"/>
      <c r="B174" s="6"/>
      <c r="C174" s="6"/>
      <c r="D174" s="6"/>
      <c r="E174" s="7"/>
      <c r="F174" s="6"/>
      <c r="G174" s="6"/>
      <c r="H174" s="6"/>
      <c r="I174" s="6"/>
    </row>
    <row r="175" spans="1:3" ht="11.25" customHeight="1">
      <c r="A175" s="8" t="s">
        <v>623</v>
      </c>
      <c r="C175" s="2" t="s">
        <v>161</v>
      </c>
    </row>
    <row r="176" spans="1:3" ht="11.25" customHeight="1">
      <c r="A176" s="2" t="s">
        <v>162</v>
      </c>
      <c r="C176" s="2" t="s">
        <v>163</v>
      </c>
    </row>
    <row r="177" ht="11.25" customHeight="1">
      <c r="C177" s="2" t="s">
        <v>164</v>
      </c>
    </row>
    <row r="178" ht="11.25" customHeight="1">
      <c r="C178" s="2" t="s">
        <v>165</v>
      </c>
    </row>
    <row r="179" ht="11.25" customHeight="1">
      <c r="C179" s="2" t="s">
        <v>166</v>
      </c>
    </row>
    <row r="180" ht="11.25" customHeight="1">
      <c r="E180" s="4"/>
    </row>
    <row r="181" ht="11.25" customHeight="1"/>
    <row r="182" ht="11.25" customHeight="1">
      <c r="E182" s="4"/>
    </row>
    <row r="183" spans="1:5" ht="11.25" customHeight="1">
      <c r="A183" s="8"/>
      <c r="E183" s="4"/>
    </row>
    <row r="184" ht="11.25" customHeight="1">
      <c r="E184" s="4"/>
    </row>
    <row r="185" ht="11.25" customHeight="1">
      <c r="E185" s="4"/>
    </row>
    <row r="186" ht="11.25" customHeight="1">
      <c r="E186" s="4"/>
    </row>
    <row r="187" ht="11.25" customHeight="1">
      <c r="E187" s="4"/>
    </row>
    <row r="188" ht="11.25" customHeight="1">
      <c r="E188" s="4"/>
    </row>
    <row r="189" ht="11.25" customHeight="1">
      <c r="E189" s="4"/>
    </row>
    <row r="190" ht="11.25" customHeight="1">
      <c r="E190" s="4"/>
    </row>
    <row r="191" ht="11.25" customHeight="1">
      <c r="E191" s="4"/>
    </row>
    <row r="192" ht="11.25" customHeight="1">
      <c r="E192" s="4"/>
    </row>
    <row r="193" ht="11.25" customHeight="1">
      <c r="E193" s="4"/>
    </row>
    <row r="194" ht="11.25" customHeight="1">
      <c r="E194" s="4"/>
    </row>
    <row r="195" ht="11.25" customHeight="1">
      <c r="E195" s="4"/>
    </row>
    <row r="196" ht="11.25" customHeight="1">
      <c r="E196" s="4"/>
    </row>
    <row r="197" ht="11.25" customHeight="1">
      <c r="E197" s="4"/>
    </row>
    <row r="198" ht="11.25" customHeight="1">
      <c r="E198" s="4"/>
    </row>
    <row r="199" ht="11.25" customHeight="1">
      <c r="E199" s="4"/>
    </row>
    <row r="200" ht="11.25" customHeight="1">
      <c r="E200" s="4"/>
    </row>
    <row r="201" ht="11.25" customHeight="1">
      <c r="E201" s="4"/>
    </row>
    <row r="202" ht="11.25" customHeight="1">
      <c r="E202" s="4"/>
    </row>
    <row r="203" ht="11.25" customHeight="1">
      <c r="E203" s="4"/>
    </row>
    <row r="204" ht="11.25" customHeight="1">
      <c r="E204" s="4"/>
    </row>
    <row r="205" ht="11.25" customHeight="1">
      <c r="E205" s="4"/>
    </row>
    <row r="206" ht="11.25" customHeight="1">
      <c r="E206" s="4"/>
    </row>
    <row r="207" ht="11.25" customHeight="1">
      <c r="E207" s="4"/>
    </row>
    <row r="208" ht="11.25" customHeight="1">
      <c r="E208" s="4"/>
    </row>
    <row r="209" ht="11.25" customHeight="1">
      <c r="E209" s="4"/>
    </row>
    <row r="210" ht="11.25" customHeight="1">
      <c r="E210" s="4"/>
    </row>
    <row r="211" ht="11.25" customHeight="1">
      <c r="E211" s="4"/>
    </row>
    <row r="212" ht="11.25" customHeight="1">
      <c r="E212" s="4"/>
    </row>
    <row r="213" ht="11.25" customHeight="1">
      <c r="E213" s="4"/>
    </row>
    <row r="214" ht="11.25" customHeight="1">
      <c r="E214" s="4"/>
    </row>
    <row r="215" ht="11.25" customHeight="1">
      <c r="E215" s="4"/>
    </row>
    <row r="216" ht="11.25" customHeight="1">
      <c r="E216" s="4"/>
    </row>
    <row r="217" ht="11.25" customHeight="1">
      <c r="E217" s="4"/>
    </row>
    <row r="218" ht="11.25" customHeight="1">
      <c r="E218" s="4"/>
    </row>
    <row r="219" ht="11.25" customHeight="1">
      <c r="E219" s="4"/>
    </row>
    <row r="220" ht="11.25" customHeight="1">
      <c r="E220" s="4"/>
    </row>
    <row r="221" ht="11.25" customHeight="1">
      <c r="E221" s="4"/>
    </row>
    <row r="222" ht="11.25" customHeight="1">
      <c r="E222" s="4"/>
    </row>
    <row r="223" ht="11.25" customHeight="1">
      <c r="E223" s="4"/>
    </row>
    <row r="224" ht="11.25" customHeight="1">
      <c r="E224" s="4"/>
    </row>
    <row r="225" ht="11.25" customHeight="1">
      <c r="E225" s="4"/>
    </row>
    <row r="226" ht="11.25" customHeight="1">
      <c r="E226" s="4"/>
    </row>
    <row r="227" ht="11.25" customHeight="1">
      <c r="E227" s="4"/>
    </row>
    <row r="228" ht="11.25" customHeight="1">
      <c r="E228" s="4"/>
    </row>
    <row r="229" ht="11.25" customHeight="1">
      <c r="E229" s="4"/>
    </row>
    <row r="230" ht="11.25" customHeight="1">
      <c r="E230" s="4"/>
    </row>
    <row r="231" ht="11.25" customHeight="1">
      <c r="E231" s="4"/>
    </row>
    <row r="232" ht="11.25" customHeight="1">
      <c r="E232" s="4"/>
    </row>
    <row r="233" ht="11.25" customHeight="1">
      <c r="E233" s="4"/>
    </row>
    <row r="234" ht="11.25" customHeight="1">
      <c r="E234" s="4"/>
    </row>
    <row r="235" ht="11.25" customHeight="1">
      <c r="E235" s="4"/>
    </row>
    <row r="236" ht="11.25" customHeight="1">
      <c r="E236" s="4"/>
    </row>
    <row r="237" ht="11.25" customHeight="1">
      <c r="E237" s="4"/>
    </row>
    <row r="238" ht="11.25" customHeight="1">
      <c r="E238" s="4"/>
    </row>
    <row r="239" ht="11.25" customHeight="1">
      <c r="E239" s="4"/>
    </row>
    <row r="240" ht="11.25" customHeight="1">
      <c r="E240" s="4"/>
    </row>
    <row r="241" ht="11.25" customHeight="1">
      <c r="E241" s="4"/>
    </row>
    <row r="242" ht="11.25" customHeight="1">
      <c r="E242" s="4"/>
    </row>
    <row r="243" ht="11.25" customHeight="1">
      <c r="E243" s="4"/>
    </row>
    <row r="244" ht="11.25" customHeight="1">
      <c r="E244" s="4"/>
    </row>
    <row r="245" ht="11.25" customHeight="1">
      <c r="E245" s="4"/>
    </row>
    <row r="246" ht="11.25" customHeight="1">
      <c r="E246" s="4"/>
    </row>
    <row r="247" ht="11.25" customHeight="1">
      <c r="E247" s="4"/>
    </row>
    <row r="248" ht="11.25" customHeight="1">
      <c r="E248" s="4"/>
    </row>
    <row r="249" ht="11.25" customHeight="1">
      <c r="E249" s="4"/>
    </row>
    <row r="250" ht="11.25" customHeight="1">
      <c r="E250" s="4"/>
    </row>
    <row r="251" ht="11.25" customHeight="1">
      <c r="E251" s="4"/>
    </row>
    <row r="252" ht="11.25" customHeight="1">
      <c r="E252" s="4"/>
    </row>
    <row r="253" ht="11.25" customHeight="1">
      <c r="E253" s="4"/>
    </row>
    <row r="254" ht="11.25" customHeight="1">
      <c r="E254" s="4"/>
    </row>
    <row r="255" ht="11.25" customHeight="1">
      <c r="E255" s="4"/>
    </row>
    <row r="256" ht="11.25" customHeight="1">
      <c r="E256" s="4"/>
    </row>
    <row r="257" ht="11.25" customHeight="1">
      <c r="E257" s="4"/>
    </row>
    <row r="258" ht="11.25" customHeight="1">
      <c r="E258" s="4"/>
    </row>
    <row r="259" ht="11.25" customHeight="1">
      <c r="E259" s="4"/>
    </row>
    <row r="260" ht="11.25" customHeight="1">
      <c r="E260" s="4"/>
    </row>
    <row r="261" ht="11.25" customHeight="1">
      <c r="E261" s="4"/>
    </row>
    <row r="262" ht="11.25" customHeight="1">
      <c r="E262" s="4"/>
    </row>
    <row r="263" ht="11.25" customHeight="1">
      <c r="E263" s="4"/>
    </row>
    <row r="264" ht="11.25" customHeight="1">
      <c r="E264" s="4"/>
    </row>
    <row r="265" ht="11.25" customHeight="1">
      <c r="E265" s="4"/>
    </row>
    <row r="266" ht="11.25" customHeight="1">
      <c r="E266" s="4"/>
    </row>
    <row r="267" ht="11.25" customHeight="1">
      <c r="E267" s="4"/>
    </row>
    <row r="268" ht="11.25" customHeight="1">
      <c r="E268" s="4"/>
    </row>
    <row r="269" ht="11.25" customHeight="1">
      <c r="E269" s="4"/>
    </row>
    <row r="270" ht="11.25" customHeight="1">
      <c r="E270" s="4"/>
    </row>
    <row r="271" ht="11.25" customHeight="1">
      <c r="E271" s="4"/>
    </row>
    <row r="272" ht="11.25" customHeight="1">
      <c r="E272" s="4"/>
    </row>
    <row r="273" ht="11.25" customHeight="1">
      <c r="E273" s="4"/>
    </row>
    <row r="274" ht="11.25" customHeight="1">
      <c r="E274" s="4"/>
    </row>
    <row r="275" ht="11.25" customHeight="1">
      <c r="E275" s="4"/>
    </row>
    <row r="276" ht="11.25" customHeight="1">
      <c r="E276" s="4"/>
    </row>
    <row r="277" ht="11.25" customHeight="1">
      <c r="E277" s="4"/>
    </row>
    <row r="278" ht="11.25" customHeight="1">
      <c r="E278" s="4"/>
    </row>
    <row r="279" ht="11.25" customHeight="1">
      <c r="E279" s="4"/>
    </row>
    <row r="280" ht="11.25" customHeight="1">
      <c r="E280" s="4"/>
    </row>
    <row r="281" ht="11.25" customHeight="1">
      <c r="E281" s="4"/>
    </row>
    <row r="282" ht="11.25" customHeight="1">
      <c r="E282" s="4"/>
    </row>
    <row r="283" ht="11.25" customHeight="1">
      <c r="E283" s="4"/>
    </row>
    <row r="284" ht="11.25" customHeight="1">
      <c r="E284" s="4"/>
    </row>
    <row r="285" ht="11.25" customHeight="1">
      <c r="E285" s="4"/>
    </row>
    <row r="286" ht="11.25" customHeight="1">
      <c r="E286" s="4"/>
    </row>
    <row r="287" ht="11.25" customHeight="1">
      <c r="E287" s="4"/>
    </row>
    <row r="288" ht="11.25" customHeight="1">
      <c r="E288" s="4"/>
    </row>
    <row r="289" ht="11.25" customHeight="1">
      <c r="E289" s="4"/>
    </row>
    <row r="290" ht="11.25" customHeight="1">
      <c r="E290" s="4"/>
    </row>
    <row r="291" ht="11.25" customHeight="1">
      <c r="E291" s="4"/>
    </row>
    <row r="292" ht="11.25" customHeight="1">
      <c r="E292" s="4"/>
    </row>
    <row r="293" ht="11.25" customHeight="1">
      <c r="E293" s="4"/>
    </row>
    <row r="294" ht="11.25" customHeight="1">
      <c r="E294" s="4"/>
    </row>
    <row r="295" ht="11.25" customHeight="1">
      <c r="E295" s="4"/>
    </row>
    <row r="296" ht="11.25" customHeight="1">
      <c r="E296" s="4"/>
    </row>
    <row r="297" ht="11.25" customHeight="1">
      <c r="E297" s="4"/>
    </row>
    <row r="298" ht="11.25" customHeight="1">
      <c r="E298" s="4"/>
    </row>
    <row r="299" ht="11.25" customHeight="1">
      <c r="E299" s="4"/>
    </row>
    <row r="300" ht="11.25" customHeight="1">
      <c r="E300" s="4"/>
    </row>
    <row r="301" ht="11.25" customHeight="1">
      <c r="E301" s="4"/>
    </row>
    <row r="302" ht="11.25" customHeight="1">
      <c r="E302" s="4"/>
    </row>
    <row r="303" ht="11.25">
      <c r="E303" s="4"/>
    </row>
    <row r="304" ht="11.25">
      <c r="E304" s="4"/>
    </row>
    <row r="305" ht="11.25">
      <c r="E305" s="4"/>
    </row>
    <row r="306" ht="11.25">
      <c r="E306" s="4"/>
    </row>
    <row r="307" ht="11.25">
      <c r="E307" s="4"/>
    </row>
    <row r="308" ht="11.25">
      <c r="E308" s="4"/>
    </row>
    <row r="309" ht="11.25">
      <c r="E309" s="4"/>
    </row>
    <row r="310" ht="11.25">
      <c r="E310" s="4"/>
    </row>
    <row r="311" ht="11.25">
      <c r="E311" s="4"/>
    </row>
    <row r="312" ht="11.25">
      <c r="E312" s="4"/>
    </row>
    <row r="313" ht="11.25">
      <c r="E313" s="4"/>
    </row>
    <row r="314" ht="11.25">
      <c r="E314" s="4"/>
    </row>
    <row r="315" ht="11.25">
      <c r="E315" s="4"/>
    </row>
    <row r="316" ht="11.25">
      <c r="E316" s="4"/>
    </row>
    <row r="317" ht="11.25">
      <c r="E317" s="4"/>
    </row>
    <row r="318" ht="11.25">
      <c r="E318" s="4"/>
    </row>
    <row r="319" ht="11.25">
      <c r="E319" s="4"/>
    </row>
    <row r="320" ht="11.25">
      <c r="E320" s="4"/>
    </row>
    <row r="321" ht="11.25">
      <c r="E321" s="4"/>
    </row>
    <row r="322" ht="11.25">
      <c r="E322" s="4"/>
    </row>
    <row r="323" ht="11.25">
      <c r="E323" s="4"/>
    </row>
    <row r="324" ht="11.25">
      <c r="E324" s="4"/>
    </row>
    <row r="325" ht="11.25">
      <c r="E325" s="4"/>
    </row>
    <row r="326" ht="11.25">
      <c r="E326" s="4"/>
    </row>
    <row r="327" ht="11.25">
      <c r="E327" s="4"/>
    </row>
    <row r="328" ht="11.25">
      <c r="E328" s="4"/>
    </row>
    <row r="329" ht="11.25">
      <c r="E329" s="4"/>
    </row>
    <row r="330" ht="11.25">
      <c r="E330" s="4"/>
    </row>
    <row r="331" ht="11.25">
      <c r="E331" s="4"/>
    </row>
    <row r="332" ht="11.25">
      <c r="E332" s="4"/>
    </row>
    <row r="333" ht="11.25">
      <c r="E333" s="4"/>
    </row>
    <row r="334" ht="11.25">
      <c r="E334" s="4"/>
    </row>
    <row r="335" ht="11.25">
      <c r="E335" s="4"/>
    </row>
    <row r="336" ht="11.25">
      <c r="E336" s="4"/>
    </row>
    <row r="337" ht="11.25">
      <c r="E337" s="4"/>
    </row>
    <row r="338" ht="11.25">
      <c r="E338" s="4"/>
    </row>
    <row r="339" ht="11.25">
      <c r="E339" s="4"/>
    </row>
    <row r="340" ht="11.25">
      <c r="E340" s="4"/>
    </row>
    <row r="341" ht="11.25">
      <c r="E341" s="4"/>
    </row>
    <row r="342" ht="11.25">
      <c r="E342" s="4"/>
    </row>
    <row r="343" ht="11.25">
      <c r="E343" s="4"/>
    </row>
    <row r="344" ht="11.25">
      <c r="E344" s="4"/>
    </row>
    <row r="345" ht="11.25">
      <c r="E345" s="4"/>
    </row>
    <row r="346" ht="11.25">
      <c r="E346" s="4"/>
    </row>
    <row r="347" ht="11.25">
      <c r="E347" s="4"/>
    </row>
    <row r="348" ht="11.25">
      <c r="E348" s="4"/>
    </row>
    <row r="349" ht="11.25">
      <c r="E349" s="4"/>
    </row>
    <row r="350" ht="11.25">
      <c r="E350" s="4"/>
    </row>
    <row r="351" ht="11.25">
      <c r="E351" s="4"/>
    </row>
    <row r="352" ht="11.25">
      <c r="E352" s="4"/>
    </row>
    <row r="353" ht="11.25">
      <c r="E353" s="4"/>
    </row>
    <row r="354" ht="11.25">
      <c r="E354" s="4"/>
    </row>
    <row r="355" ht="11.25">
      <c r="E355" s="4"/>
    </row>
    <row r="356" ht="11.25">
      <c r="E356" s="4"/>
    </row>
    <row r="357" ht="11.25">
      <c r="E357" s="4"/>
    </row>
    <row r="358" ht="11.25">
      <c r="E358" s="4"/>
    </row>
    <row r="359" ht="11.25">
      <c r="E359" s="4"/>
    </row>
    <row r="360" ht="11.25">
      <c r="E360" s="4"/>
    </row>
    <row r="361" ht="11.25">
      <c r="E361" s="4"/>
    </row>
    <row r="362" ht="11.25">
      <c r="E362" s="4"/>
    </row>
    <row r="363" ht="11.25">
      <c r="E363" s="4"/>
    </row>
    <row r="364" ht="11.25">
      <c r="E364" s="4"/>
    </row>
    <row r="365" ht="11.25">
      <c r="E365" s="4"/>
    </row>
    <row r="366" ht="11.25">
      <c r="E366" s="4"/>
    </row>
    <row r="367" ht="11.25">
      <c r="E367" s="4"/>
    </row>
    <row r="368" ht="11.25">
      <c r="E368" s="4"/>
    </row>
    <row r="369" ht="11.25">
      <c r="E369" s="4"/>
    </row>
    <row r="370" ht="11.25">
      <c r="E370" s="4"/>
    </row>
    <row r="371" ht="11.25">
      <c r="E371" s="4"/>
    </row>
    <row r="372" ht="11.25">
      <c r="E372" s="4"/>
    </row>
    <row r="373" ht="11.25">
      <c r="E373" s="4"/>
    </row>
    <row r="374" ht="11.25">
      <c r="E374" s="4"/>
    </row>
    <row r="375" ht="11.25">
      <c r="E375" s="4"/>
    </row>
    <row r="376" ht="11.25">
      <c r="E376" s="4"/>
    </row>
    <row r="377" ht="11.25">
      <c r="E377" s="4"/>
    </row>
    <row r="378" ht="11.25">
      <c r="E378" s="4"/>
    </row>
    <row r="379" ht="11.25">
      <c r="E379" s="4"/>
    </row>
    <row r="380" ht="11.25">
      <c r="E380" s="4"/>
    </row>
    <row r="381" ht="11.25">
      <c r="E381" s="4"/>
    </row>
    <row r="382" ht="11.25">
      <c r="E382" s="4"/>
    </row>
    <row r="383" ht="11.25">
      <c r="E383" s="4"/>
    </row>
    <row r="384" ht="11.25">
      <c r="E384" s="4"/>
    </row>
    <row r="385" ht="11.25">
      <c r="E385" s="4"/>
    </row>
    <row r="386" ht="11.25">
      <c r="E386" s="4"/>
    </row>
    <row r="387" ht="11.25">
      <c r="E387" s="4"/>
    </row>
    <row r="388" ht="11.25">
      <c r="E388" s="4"/>
    </row>
    <row r="389" ht="11.25">
      <c r="E389" s="4"/>
    </row>
    <row r="390" ht="11.25">
      <c r="E390" s="4"/>
    </row>
    <row r="391" ht="11.25">
      <c r="E391" s="4"/>
    </row>
    <row r="392" ht="11.25">
      <c r="E392" s="4"/>
    </row>
    <row r="393" ht="11.25">
      <c r="E393" s="4"/>
    </row>
    <row r="394" ht="11.25">
      <c r="E394" s="4"/>
    </row>
    <row r="395" ht="11.25">
      <c r="E395" s="4"/>
    </row>
    <row r="396" ht="11.25">
      <c r="E396" s="4"/>
    </row>
    <row r="397" ht="11.25">
      <c r="E397" s="4"/>
    </row>
    <row r="398" ht="11.25">
      <c r="E398" s="4"/>
    </row>
    <row r="399" ht="11.25">
      <c r="E399" s="4"/>
    </row>
    <row r="400" ht="11.25">
      <c r="E400" s="4"/>
    </row>
    <row r="401" ht="11.25">
      <c r="E401" s="4"/>
    </row>
    <row r="402" ht="11.25">
      <c r="E402" s="4"/>
    </row>
    <row r="403" ht="11.25">
      <c r="E403" s="4"/>
    </row>
    <row r="404" ht="11.25">
      <c r="E404" s="4"/>
    </row>
    <row r="405" ht="11.25">
      <c r="E405" s="4"/>
    </row>
    <row r="406" ht="11.25">
      <c r="E406" s="4"/>
    </row>
    <row r="407" ht="11.25">
      <c r="E407" s="4"/>
    </row>
    <row r="408" ht="11.25">
      <c r="E408" s="4"/>
    </row>
    <row r="409" ht="11.25">
      <c r="E409" s="4"/>
    </row>
    <row r="410" ht="11.25">
      <c r="E410" s="4"/>
    </row>
    <row r="411" ht="11.25">
      <c r="E411" s="4"/>
    </row>
    <row r="412" ht="11.25">
      <c r="E412" s="4"/>
    </row>
    <row r="413" ht="11.25">
      <c r="E413" s="4"/>
    </row>
    <row r="414" ht="11.25">
      <c r="E414" s="4"/>
    </row>
    <row r="415" ht="11.25">
      <c r="E415" s="4"/>
    </row>
    <row r="416" ht="11.25">
      <c r="E416" s="4"/>
    </row>
    <row r="417" ht="11.25">
      <c r="E417" s="4"/>
    </row>
    <row r="418" ht="11.25">
      <c r="E418" s="4"/>
    </row>
    <row r="419" ht="11.25">
      <c r="E419" s="4"/>
    </row>
    <row r="420" ht="11.25">
      <c r="E420" s="4"/>
    </row>
    <row r="421" ht="11.25">
      <c r="E421" s="4"/>
    </row>
    <row r="422" ht="11.25">
      <c r="E422" s="4"/>
    </row>
    <row r="423" ht="11.25">
      <c r="E423" s="4"/>
    </row>
    <row r="424" ht="11.25">
      <c r="E424" s="4"/>
    </row>
    <row r="425" ht="11.25">
      <c r="E425" s="4"/>
    </row>
    <row r="426" ht="11.25">
      <c r="E426" s="4"/>
    </row>
    <row r="427" ht="11.25">
      <c r="E427" s="4"/>
    </row>
    <row r="428" ht="11.25">
      <c r="E428" s="4"/>
    </row>
    <row r="429" ht="11.25">
      <c r="E429" s="4"/>
    </row>
    <row r="430" ht="11.25">
      <c r="E430" s="4"/>
    </row>
    <row r="431" ht="11.25">
      <c r="E431" s="4"/>
    </row>
    <row r="432" ht="11.25">
      <c r="E432" s="4"/>
    </row>
    <row r="433" ht="11.25">
      <c r="E433" s="4"/>
    </row>
    <row r="434" ht="11.25">
      <c r="E434" s="4"/>
    </row>
    <row r="435" ht="11.25">
      <c r="E435" s="4"/>
    </row>
    <row r="436" ht="11.25">
      <c r="E436" s="4"/>
    </row>
    <row r="437" ht="11.25">
      <c r="E437" s="4"/>
    </row>
    <row r="438" ht="11.25">
      <c r="E438" s="4"/>
    </row>
    <row r="439" ht="11.25">
      <c r="E439" s="4"/>
    </row>
    <row r="440" ht="11.25">
      <c r="E440" s="4"/>
    </row>
    <row r="441" ht="11.25">
      <c r="E441" s="4"/>
    </row>
    <row r="442" ht="11.25">
      <c r="E442" s="4"/>
    </row>
    <row r="443" ht="11.25">
      <c r="E443" s="4"/>
    </row>
    <row r="444" ht="11.25">
      <c r="E444" s="4"/>
    </row>
    <row r="445" ht="11.25">
      <c r="E445" s="4"/>
    </row>
    <row r="446" ht="11.25">
      <c r="E446" s="4"/>
    </row>
    <row r="447" ht="11.25">
      <c r="E447" s="4"/>
    </row>
    <row r="448" ht="11.25">
      <c r="E448" s="4"/>
    </row>
    <row r="449" ht="11.25">
      <c r="E449" s="4"/>
    </row>
    <row r="450" ht="11.25">
      <c r="E450" s="4"/>
    </row>
    <row r="451" ht="11.25">
      <c r="E451" s="4"/>
    </row>
    <row r="452" ht="11.25">
      <c r="E452" s="4"/>
    </row>
    <row r="453" ht="11.25">
      <c r="E453" s="4"/>
    </row>
    <row r="454" ht="11.25">
      <c r="E454" s="4"/>
    </row>
    <row r="455" ht="11.25">
      <c r="E455" s="4"/>
    </row>
    <row r="456" ht="11.25">
      <c r="E456" s="4"/>
    </row>
    <row r="457" ht="11.25">
      <c r="E457" s="4"/>
    </row>
    <row r="458" ht="11.25">
      <c r="E458" s="4"/>
    </row>
    <row r="459" ht="11.25">
      <c r="E459" s="4"/>
    </row>
    <row r="460" ht="11.25">
      <c r="E460" s="4"/>
    </row>
    <row r="461" ht="11.25">
      <c r="E461" s="4"/>
    </row>
    <row r="462" ht="11.25">
      <c r="E462" s="4"/>
    </row>
    <row r="463" ht="11.25">
      <c r="E463" s="4"/>
    </row>
    <row r="464" ht="11.25">
      <c r="E464" s="4"/>
    </row>
    <row r="465" ht="11.25">
      <c r="E465" s="4"/>
    </row>
    <row r="466" ht="11.25">
      <c r="E466" s="4"/>
    </row>
    <row r="467" ht="11.25">
      <c r="E467" s="4"/>
    </row>
    <row r="468" ht="11.25">
      <c r="E468" s="4"/>
    </row>
    <row r="469" ht="11.25">
      <c r="E469" s="4"/>
    </row>
    <row r="470" ht="11.25">
      <c r="E470" s="4"/>
    </row>
    <row r="471" ht="11.25">
      <c r="E471" s="4"/>
    </row>
    <row r="472" ht="11.25">
      <c r="E472" s="4"/>
    </row>
    <row r="473" ht="11.25">
      <c r="E473" s="4"/>
    </row>
    <row r="474" ht="11.25">
      <c r="E474" s="4"/>
    </row>
    <row r="475" ht="11.25">
      <c r="E475" s="4"/>
    </row>
    <row r="476" ht="11.25">
      <c r="E476" s="4"/>
    </row>
    <row r="477" ht="11.25">
      <c r="E477" s="4"/>
    </row>
    <row r="478" ht="11.25">
      <c r="E478" s="4"/>
    </row>
    <row r="479" ht="11.25">
      <c r="E479" s="4"/>
    </row>
    <row r="480" ht="11.25">
      <c r="E480" s="4"/>
    </row>
    <row r="481" ht="11.25">
      <c r="E481" s="4"/>
    </row>
    <row r="482" ht="11.25">
      <c r="E482" s="4"/>
    </row>
    <row r="483" ht="11.25">
      <c r="E483" s="4"/>
    </row>
    <row r="484" ht="11.25">
      <c r="E484" s="4"/>
    </row>
    <row r="485" ht="11.25">
      <c r="E485" s="4"/>
    </row>
    <row r="486" ht="11.25">
      <c r="E486" s="4"/>
    </row>
    <row r="487" ht="11.25">
      <c r="E487" s="4"/>
    </row>
    <row r="488" ht="11.25">
      <c r="E488" s="4"/>
    </row>
    <row r="489" ht="11.25">
      <c r="E489" s="4"/>
    </row>
    <row r="490" ht="11.25">
      <c r="E490" s="4"/>
    </row>
    <row r="491" ht="11.25">
      <c r="E491" s="4"/>
    </row>
    <row r="492" ht="11.25">
      <c r="E492" s="4"/>
    </row>
    <row r="493" ht="11.25">
      <c r="E493" s="4"/>
    </row>
    <row r="494" ht="11.25">
      <c r="E494" s="4"/>
    </row>
    <row r="495" ht="11.25">
      <c r="E495" s="4"/>
    </row>
    <row r="496" ht="11.25">
      <c r="E496" s="4"/>
    </row>
    <row r="497" ht="11.25">
      <c r="E497" s="4"/>
    </row>
    <row r="498" ht="11.25">
      <c r="E498" s="4"/>
    </row>
    <row r="499" ht="11.25">
      <c r="E499" s="4"/>
    </row>
    <row r="500" ht="11.25">
      <c r="E500" s="4"/>
    </row>
    <row r="501" ht="11.25">
      <c r="E501" s="4"/>
    </row>
    <row r="502" ht="11.25">
      <c r="E502" s="4"/>
    </row>
    <row r="503" ht="11.25">
      <c r="E503" s="4"/>
    </row>
    <row r="504" ht="11.25">
      <c r="E504" s="4"/>
    </row>
    <row r="505" ht="11.25">
      <c r="E505" s="4"/>
    </row>
    <row r="506" ht="11.25">
      <c r="E506" s="4"/>
    </row>
    <row r="507" ht="11.25">
      <c r="E507" s="4"/>
    </row>
    <row r="508" ht="11.25">
      <c r="E508" s="4"/>
    </row>
    <row r="509" ht="11.25">
      <c r="E509" s="4"/>
    </row>
    <row r="510" ht="11.25">
      <c r="E510" s="4"/>
    </row>
    <row r="511" ht="11.25">
      <c r="E511" s="4"/>
    </row>
    <row r="512" ht="11.25">
      <c r="E512" s="4"/>
    </row>
    <row r="513" ht="11.25">
      <c r="E513" s="4"/>
    </row>
    <row r="514" ht="11.25">
      <c r="E514" s="4"/>
    </row>
    <row r="515" ht="11.25">
      <c r="E515" s="4"/>
    </row>
    <row r="516" ht="11.25">
      <c r="E516" s="4"/>
    </row>
    <row r="517" ht="11.25">
      <c r="E517" s="4"/>
    </row>
    <row r="518" ht="11.25">
      <c r="E518" s="4"/>
    </row>
    <row r="519" ht="11.25">
      <c r="E519" s="4"/>
    </row>
    <row r="520" ht="11.25">
      <c r="E520" s="4"/>
    </row>
    <row r="521" ht="11.25">
      <c r="E521" s="4"/>
    </row>
    <row r="522" ht="11.25">
      <c r="E522" s="4"/>
    </row>
    <row r="523" ht="11.25">
      <c r="E523" s="4"/>
    </row>
    <row r="524" ht="11.25">
      <c r="E524" s="4"/>
    </row>
    <row r="525" ht="11.25">
      <c r="E525" s="4"/>
    </row>
    <row r="526" ht="11.25">
      <c r="E526" s="4"/>
    </row>
    <row r="527" ht="11.25">
      <c r="E527" s="4"/>
    </row>
    <row r="528" ht="11.25">
      <c r="E528" s="4"/>
    </row>
    <row r="529" ht="11.25">
      <c r="E529" s="4"/>
    </row>
    <row r="530" ht="11.25">
      <c r="E530" s="4"/>
    </row>
    <row r="531" ht="11.25">
      <c r="E531" s="4"/>
    </row>
    <row r="532" ht="11.25">
      <c r="E532" s="4"/>
    </row>
    <row r="533" ht="11.25">
      <c r="E533" s="4"/>
    </row>
    <row r="534" ht="11.25">
      <c r="E534" s="4"/>
    </row>
    <row r="535" ht="11.25">
      <c r="E535" s="4"/>
    </row>
    <row r="536" ht="11.25">
      <c r="E536" s="4"/>
    </row>
    <row r="537" ht="11.25">
      <c r="E537" s="4"/>
    </row>
    <row r="538" ht="11.25">
      <c r="E538" s="4"/>
    </row>
    <row r="539" ht="11.25">
      <c r="E539" s="4"/>
    </row>
    <row r="540" ht="11.25">
      <c r="E540" s="4"/>
    </row>
    <row r="541" ht="11.25">
      <c r="E541" s="4"/>
    </row>
    <row r="542" ht="11.25">
      <c r="E542" s="4"/>
    </row>
    <row r="543" ht="11.25">
      <c r="E543" s="4"/>
    </row>
    <row r="544" ht="11.25">
      <c r="E544" s="4"/>
    </row>
    <row r="545" ht="11.25">
      <c r="E545" s="4"/>
    </row>
    <row r="546" ht="11.25">
      <c r="E546" s="4"/>
    </row>
    <row r="547" ht="11.25">
      <c r="E547" s="4"/>
    </row>
    <row r="548" ht="11.25">
      <c r="E548" s="4"/>
    </row>
    <row r="549" ht="11.25">
      <c r="E549" s="4"/>
    </row>
    <row r="550" ht="11.25">
      <c r="E550" s="4"/>
    </row>
    <row r="551" ht="11.25">
      <c r="E551" s="4"/>
    </row>
    <row r="552" ht="11.25">
      <c r="E552" s="4"/>
    </row>
    <row r="553" ht="11.25">
      <c r="E553" s="4"/>
    </row>
    <row r="554" ht="11.25">
      <c r="E554" s="4"/>
    </row>
    <row r="555" ht="11.25">
      <c r="E555" s="4"/>
    </row>
    <row r="556" ht="11.25">
      <c r="E556" s="4"/>
    </row>
    <row r="557" ht="11.25">
      <c r="E557" s="4"/>
    </row>
    <row r="558" ht="11.25">
      <c r="E558" s="4"/>
    </row>
    <row r="559" ht="11.25">
      <c r="E559" s="4"/>
    </row>
    <row r="560" ht="11.25">
      <c r="E560" s="4"/>
    </row>
    <row r="561" ht="11.25">
      <c r="E561" s="4"/>
    </row>
    <row r="562" ht="11.25">
      <c r="E562" s="4"/>
    </row>
    <row r="563" ht="11.25">
      <c r="E563" s="4"/>
    </row>
    <row r="564" ht="11.25">
      <c r="E564" s="4"/>
    </row>
    <row r="565" ht="11.25">
      <c r="E565" s="4"/>
    </row>
    <row r="566" ht="11.25">
      <c r="E566" s="4"/>
    </row>
    <row r="567" ht="11.25">
      <c r="E567" s="4"/>
    </row>
    <row r="568" ht="11.25">
      <c r="E568" s="4"/>
    </row>
    <row r="569" ht="11.25">
      <c r="E569" s="4"/>
    </row>
    <row r="570" ht="11.25">
      <c r="E570" s="4"/>
    </row>
    <row r="571" ht="11.25">
      <c r="E571" s="4"/>
    </row>
    <row r="572" ht="11.25">
      <c r="E572" s="4"/>
    </row>
    <row r="573" ht="11.25">
      <c r="E573" s="4"/>
    </row>
    <row r="574" ht="11.25">
      <c r="E574" s="4"/>
    </row>
    <row r="575" ht="11.25">
      <c r="E575" s="4"/>
    </row>
    <row r="576" ht="11.25">
      <c r="E576" s="4"/>
    </row>
    <row r="577" ht="11.25">
      <c r="E577" s="4"/>
    </row>
    <row r="578" ht="11.25">
      <c r="E578" s="4"/>
    </row>
    <row r="579" ht="11.25">
      <c r="E579" s="4"/>
    </row>
    <row r="580" ht="11.25">
      <c r="E580" s="4"/>
    </row>
    <row r="581" ht="11.25">
      <c r="E581" s="4"/>
    </row>
    <row r="582" ht="11.25">
      <c r="E582" s="4"/>
    </row>
    <row r="583" ht="11.25">
      <c r="E583" s="4"/>
    </row>
    <row r="584" ht="11.25">
      <c r="E584" s="4"/>
    </row>
    <row r="585" ht="11.25">
      <c r="E585" s="4"/>
    </row>
    <row r="586" ht="11.25">
      <c r="E586" s="4"/>
    </row>
    <row r="587" ht="11.25">
      <c r="E587" s="4"/>
    </row>
    <row r="588" ht="11.25">
      <c r="E588" s="4"/>
    </row>
    <row r="589" ht="11.25">
      <c r="E589" s="4"/>
    </row>
    <row r="590" ht="11.25">
      <c r="E590" s="4"/>
    </row>
    <row r="591" ht="11.25">
      <c r="E591" s="4"/>
    </row>
    <row r="592" ht="11.25">
      <c r="E592" s="4"/>
    </row>
    <row r="593" ht="11.25">
      <c r="E593" s="4"/>
    </row>
    <row r="594" ht="11.25">
      <c r="E594" s="4"/>
    </row>
    <row r="595" ht="11.25">
      <c r="E595" s="4"/>
    </row>
    <row r="596" ht="11.25">
      <c r="E596" s="4"/>
    </row>
    <row r="597" ht="11.25">
      <c r="E597" s="4"/>
    </row>
    <row r="598" ht="11.25">
      <c r="E598" s="4"/>
    </row>
    <row r="599" ht="11.25">
      <c r="E599" s="4"/>
    </row>
    <row r="600" ht="11.25">
      <c r="E600" s="4"/>
    </row>
    <row r="601" ht="11.25">
      <c r="E601" s="4"/>
    </row>
    <row r="602" ht="11.25">
      <c r="E602" s="4"/>
    </row>
    <row r="603" ht="11.25">
      <c r="E603" s="4"/>
    </row>
    <row r="604" ht="11.25">
      <c r="E604" s="4"/>
    </row>
    <row r="605" ht="11.25">
      <c r="E605" s="4"/>
    </row>
    <row r="606" ht="11.25">
      <c r="E606" s="4"/>
    </row>
    <row r="607" ht="11.25">
      <c r="E607" s="4"/>
    </row>
    <row r="608" ht="11.25">
      <c r="E608" s="4"/>
    </row>
    <row r="609" ht="11.25">
      <c r="E609" s="4"/>
    </row>
    <row r="610" ht="11.25">
      <c r="E610" s="4"/>
    </row>
    <row r="611" ht="11.25">
      <c r="E611" s="4"/>
    </row>
    <row r="612" ht="11.25">
      <c r="E612" s="4"/>
    </row>
    <row r="613" ht="11.25">
      <c r="E613" s="4"/>
    </row>
    <row r="614" ht="11.25">
      <c r="E614" s="4"/>
    </row>
    <row r="615" ht="11.25">
      <c r="E615" s="4"/>
    </row>
    <row r="616" ht="11.25">
      <c r="E616" s="4"/>
    </row>
    <row r="617" ht="11.25">
      <c r="E617" s="4"/>
    </row>
    <row r="618" ht="11.25">
      <c r="E618" s="4"/>
    </row>
    <row r="619" ht="11.25">
      <c r="E619" s="4"/>
    </row>
    <row r="620" ht="11.25">
      <c r="E620" s="4"/>
    </row>
    <row r="621" ht="11.25">
      <c r="E621" s="4"/>
    </row>
    <row r="622" ht="11.25">
      <c r="E622" s="4"/>
    </row>
    <row r="623" ht="11.25">
      <c r="E623" s="4"/>
    </row>
    <row r="624" ht="11.25">
      <c r="E624" s="4"/>
    </row>
    <row r="625" ht="11.25">
      <c r="E625" s="4"/>
    </row>
    <row r="626" ht="11.25">
      <c r="E626" s="4"/>
    </row>
    <row r="627" ht="11.25">
      <c r="E627" s="4"/>
    </row>
    <row r="628" ht="11.25">
      <c r="E628" s="4"/>
    </row>
    <row r="629" ht="11.25">
      <c r="E629" s="4"/>
    </row>
    <row r="630" ht="11.25">
      <c r="E630" s="4"/>
    </row>
    <row r="631" ht="11.25">
      <c r="E631" s="4"/>
    </row>
    <row r="632" ht="11.25">
      <c r="E632" s="4"/>
    </row>
    <row r="633" ht="11.25">
      <c r="E633" s="4"/>
    </row>
    <row r="634" ht="11.25">
      <c r="E634" s="4"/>
    </row>
    <row r="635" ht="11.25">
      <c r="E635" s="4"/>
    </row>
    <row r="636" ht="11.25">
      <c r="E636" s="4"/>
    </row>
    <row r="637" ht="11.25">
      <c r="E637" s="4"/>
    </row>
    <row r="638" ht="11.25">
      <c r="E638" s="4"/>
    </row>
    <row r="639" ht="11.25">
      <c r="E639" s="4"/>
    </row>
    <row r="640" ht="11.25">
      <c r="E640" s="4"/>
    </row>
    <row r="641" ht="11.25">
      <c r="E641" s="4"/>
    </row>
    <row r="642" ht="11.25">
      <c r="E642" s="4"/>
    </row>
    <row r="643" ht="11.25">
      <c r="E643" s="4"/>
    </row>
    <row r="644" ht="11.25">
      <c r="E644" s="4"/>
    </row>
    <row r="645" ht="11.25">
      <c r="E645" s="4"/>
    </row>
    <row r="646" ht="11.25">
      <c r="E646" s="4"/>
    </row>
    <row r="647" ht="11.25">
      <c r="E647" s="4"/>
    </row>
    <row r="648" ht="11.25">
      <c r="E648" s="4"/>
    </row>
    <row r="649" ht="11.25">
      <c r="E649" s="4"/>
    </row>
    <row r="650" ht="11.25">
      <c r="E650" s="4"/>
    </row>
    <row r="651" ht="11.25">
      <c r="E651" s="4"/>
    </row>
    <row r="652" ht="11.25">
      <c r="E652" s="4"/>
    </row>
    <row r="653" ht="11.25">
      <c r="E653" s="4"/>
    </row>
    <row r="654" ht="11.25">
      <c r="E654" s="4"/>
    </row>
    <row r="655" ht="11.25">
      <c r="E655" s="4"/>
    </row>
    <row r="656" ht="11.25">
      <c r="E656" s="4"/>
    </row>
    <row r="657" ht="11.25">
      <c r="E657" s="4"/>
    </row>
    <row r="658" ht="11.25">
      <c r="E658" s="4"/>
    </row>
    <row r="659" ht="11.25">
      <c r="E659" s="4"/>
    </row>
    <row r="660" ht="11.25">
      <c r="E660" s="4"/>
    </row>
    <row r="661" ht="11.25">
      <c r="E661" s="4"/>
    </row>
    <row r="662" ht="11.25">
      <c r="E662" s="4"/>
    </row>
    <row r="663" ht="11.25">
      <c r="E663" s="4"/>
    </row>
    <row r="664" ht="11.25">
      <c r="E664" s="4"/>
    </row>
    <row r="665" ht="11.25">
      <c r="E665" s="4"/>
    </row>
    <row r="666" ht="11.25">
      <c r="E666" s="4"/>
    </row>
    <row r="667" ht="11.25">
      <c r="E667" s="4"/>
    </row>
    <row r="668" ht="11.25">
      <c r="E668" s="4"/>
    </row>
    <row r="669" ht="11.25">
      <c r="E669" s="4"/>
    </row>
    <row r="670" ht="11.25">
      <c r="E670" s="4"/>
    </row>
    <row r="671" ht="11.25">
      <c r="E671" s="4"/>
    </row>
    <row r="672" ht="11.25">
      <c r="E672" s="4"/>
    </row>
    <row r="673" ht="11.25">
      <c r="E673" s="4"/>
    </row>
    <row r="674" ht="11.25">
      <c r="E674" s="4"/>
    </row>
    <row r="675" ht="11.25">
      <c r="E675" s="4"/>
    </row>
    <row r="676" ht="11.25">
      <c r="E676" s="4"/>
    </row>
    <row r="677" ht="11.25">
      <c r="E677" s="4"/>
    </row>
    <row r="678" ht="11.25">
      <c r="E678" s="4"/>
    </row>
    <row r="679" ht="11.25">
      <c r="E679" s="4"/>
    </row>
    <row r="680" ht="11.25">
      <c r="E680" s="4"/>
    </row>
    <row r="681" ht="11.25">
      <c r="E681" s="4"/>
    </row>
    <row r="682" ht="11.25">
      <c r="E682" s="4"/>
    </row>
    <row r="683" ht="11.25">
      <c r="E683" s="4"/>
    </row>
    <row r="684" ht="11.25">
      <c r="E684" s="4"/>
    </row>
    <row r="685" ht="11.25">
      <c r="E685" s="4"/>
    </row>
    <row r="686" ht="11.25">
      <c r="E686" s="4"/>
    </row>
    <row r="687" ht="11.25">
      <c r="E687" s="4"/>
    </row>
    <row r="688" ht="11.25">
      <c r="E688" s="4"/>
    </row>
    <row r="689" ht="11.25">
      <c r="E689" s="4"/>
    </row>
    <row r="690" ht="11.25">
      <c r="E690" s="4"/>
    </row>
    <row r="691" ht="11.25">
      <c r="E691" s="4"/>
    </row>
    <row r="692" ht="11.25">
      <c r="E692" s="4"/>
    </row>
    <row r="693" ht="11.25">
      <c r="E693" s="4"/>
    </row>
    <row r="694" ht="11.25">
      <c r="E694" s="4"/>
    </row>
    <row r="695" ht="11.25">
      <c r="E695" s="4"/>
    </row>
    <row r="696" ht="11.25">
      <c r="E696" s="4"/>
    </row>
    <row r="697" ht="11.25">
      <c r="E697" s="4"/>
    </row>
    <row r="698" ht="11.25">
      <c r="E698" s="4"/>
    </row>
    <row r="699" ht="11.25">
      <c r="E699" s="4"/>
    </row>
    <row r="700" ht="11.25">
      <c r="E700" s="4"/>
    </row>
    <row r="701" ht="11.25">
      <c r="E701" s="4"/>
    </row>
    <row r="702" ht="11.25">
      <c r="E702" s="4"/>
    </row>
    <row r="703" ht="11.25">
      <c r="E703" s="4"/>
    </row>
    <row r="704" ht="11.25">
      <c r="E704" s="4"/>
    </row>
    <row r="705" ht="11.25">
      <c r="E705" s="4"/>
    </row>
    <row r="706" ht="11.25">
      <c r="E706" s="4"/>
    </row>
    <row r="707" ht="11.25">
      <c r="E707" s="4"/>
    </row>
    <row r="708" ht="11.25">
      <c r="E708" s="4"/>
    </row>
    <row r="709" ht="11.25">
      <c r="E709" s="4"/>
    </row>
    <row r="710" ht="11.25">
      <c r="E710" s="4"/>
    </row>
    <row r="711" ht="11.25">
      <c r="E711" s="4"/>
    </row>
    <row r="712" ht="11.25">
      <c r="E712" s="4"/>
    </row>
    <row r="713" ht="11.25">
      <c r="E713" s="4"/>
    </row>
    <row r="714" ht="11.25">
      <c r="E714" s="4"/>
    </row>
    <row r="715" ht="11.25">
      <c r="E715" s="4"/>
    </row>
    <row r="716" ht="11.25">
      <c r="E716" s="4"/>
    </row>
    <row r="717" ht="11.25">
      <c r="E717" s="4"/>
    </row>
    <row r="718" ht="11.25">
      <c r="E718" s="4"/>
    </row>
    <row r="719" ht="11.25">
      <c r="E719" s="4"/>
    </row>
    <row r="720" ht="11.25">
      <c r="E720" s="4"/>
    </row>
    <row r="721" ht="11.25">
      <c r="E721" s="4"/>
    </row>
    <row r="722" ht="11.25">
      <c r="E722" s="4"/>
    </row>
    <row r="723" ht="11.25">
      <c r="E723" s="4"/>
    </row>
    <row r="724" ht="11.25">
      <c r="E724" s="4"/>
    </row>
    <row r="725" ht="11.25">
      <c r="E725" s="4"/>
    </row>
    <row r="726" ht="11.25">
      <c r="E726" s="4"/>
    </row>
    <row r="727" ht="11.25">
      <c r="E727" s="4"/>
    </row>
    <row r="728" ht="11.25">
      <c r="E728" s="4"/>
    </row>
    <row r="729" ht="11.25">
      <c r="E729" s="4"/>
    </row>
    <row r="730" ht="11.25">
      <c r="E730" s="4"/>
    </row>
    <row r="731" ht="11.25">
      <c r="E731" s="4"/>
    </row>
    <row r="732" ht="11.25">
      <c r="E732" s="4"/>
    </row>
    <row r="733" ht="11.25">
      <c r="E733" s="4"/>
    </row>
    <row r="734" ht="11.25">
      <c r="E734" s="4"/>
    </row>
    <row r="735" ht="11.25">
      <c r="E735" s="4"/>
    </row>
    <row r="736" ht="11.25">
      <c r="E736" s="4"/>
    </row>
    <row r="737" ht="11.25">
      <c r="E737" s="4"/>
    </row>
    <row r="738" ht="11.25">
      <c r="E738" s="4"/>
    </row>
    <row r="739" ht="11.25">
      <c r="E739" s="4"/>
    </row>
    <row r="740" ht="11.25">
      <c r="E740" s="4"/>
    </row>
    <row r="741" ht="11.25">
      <c r="E741" s="4"/>
    </row>
    <row r="742" ht="11.25">
      <c r="E742" s="4"/>
    </row>
    <row r="743" ht="11.25">
      <c r="E743" s="4"/>
    </row>
    <row r="744" ht="11.25">
      <c r="E744" s="4"/>
    </row>
    <row r="745" ht="11.25">
      <c r="E745" s="4"/>
    </row>
    <row r="746" ht="11.25">
      <c r="E746" s="4"/>
    </row>
    <row r="747" ht="11.25">
      <c r="E747" s="4"/>
    </row>
    <row r="748" ht="11.25">
      <c r="E748" s="4"/>
    </row>
    <row r="749" ht="11.25">
      <c r="E749" s="4"/>
    </row>
    <row r="750" ht="11.25">
      <c r="E750" s="4"/>
    </row>
    <row r="751" ht="11.25">
      <c r="E751" s="4"/>
    </row>
    <row r="752" ht="11.25">
      <c r="E752" s="4"/>
    </row>
    <row r="753" ht="11.25">
      <c r="E753" s="4"/>
    </row>
    <row r="754" ht="11.25">
      <c r="E754" s="4"/>
    </row>
    <row r="755" ht="11.25">
      <c r="E755" s="4"/>
    </row>
    <row r="756" ht="11.25">
      <c r="E756" s="4"/>
    </row>
    <row r="757" ht="11.25">
      <c r="E757" s="4"/>
    </row>
    <row r="758" ht="11.25">
      <c r="E758" s="4"/>
    </row>
    <row r="759" ht="11.25">
      <c r="E759" s="4"/>
    </row>
    <row r="760" ht="11.25">
      <c r="E760" s="4"/>
    </row>
    <row r="761" ht="11.25">
      <c r="E761" s="4"/>
    </row>
    <row r="762" ht="11.25">
      <c r="E762" s="4"/>
    </row>
    <row r="763" ht="11.25">
      <c r="E763" s="4"/>
    </row>
    <row r="764" ht="11.25">
      <c r="E764" s="4"/>
    </row>
    <row r="765" ht="11.25">
      <c r="E765" s="4"/>
    </row>
    <row r="766" ht="11.25">
      <c r="E766" s="4"/>
    </row>
    <row r="767" ht="11.25">
      <c r="E767" s="4"/>
    </row>
    <row r="768" ht="11.25">
      <c r="E768" s="4"/>
    </row>
    <row r="769" ht="11.25">
      <c r="E769" s="4"/>
    </row>
    <row r="770" ht="11.25">
      <c r="E770" s="4"/>
    </row>
    <row r="771" ht="11.25">
      <c r="E771" s="4"/>
    </row>
    <row r="772" ht="11.25">
      <c r="E772" s="4"/>
    </row>
    <row r="773" ht="11.25">
      <c r="E773" s="4"/>
    </row>
    <row r="774" ht="11.25">
      <c r="E774" s="4"/>
    </row>
    <row r="775" ht="11.25">
      <c r="E775" s="4"/>
    </row>
    <row r="776" ht="11.25">
      <c r="E776" s="4"/>
    </row>
    <row r="777" ht="11.25">
      <c r="E777" s="4"/>
    </row>
    <row r="778" ht="11.25">
      <c r="E778" s="4"/>
    </row>
    <row r="779" ht="11.25">
      <c r="E779" s="4"/>
    </row>
    <row r="780" ht="11.25">
      <c r="E780" s="4"/>
    </row>
    <row r="781" ht="11.25">
      <c r="E781" s="4"/>
    </row>
    <row r="782" ht="11.25">
      <c r="E782" s="4"/>
    </row>
    <row r="783" ht="11.25">
      <c r="E783" s="4"/>
    </row>
    <row r="784" ht="11.25">
      <c r="E784" s="4"/>
    </row>
    <row r="785" ht="11.25">
      <c r="E785" s="4"/>
    </row>
    <row r="786" ht="11.25">
      <c r="E786" s="4"/>
    </row>
    <row r="787" ht="11.25">
      <c r="E787" s="4"/>
    </row>
    <row r="788" ht="11.25">
      <c r="E788" s="4"/>
    </row>
    <row r="789" ht="11.25">
      <c r="E789" s="4"/>
    </row>
    <row r="790" ht="11.25">
      <c r="E790" s="4"/>
    </row>
    <row r="791" ht="11.25">
      <c r="E791" s="4"/>
    </row>
    <row r="792" ht="11.25">
      <c r="E792" s="4"/>
    </row>
    <row r="793" ht="11.25">
      <c r="E793" s="4"/>
    </row>
    <row r="794" ht="11.25">
      <c r="E794" s="4"/>
    </row>
    <row r="795" ht="11.25">
      <c r="E795" s="4"/>
    </row>
    <row r="796" ht="11.25">
      <c r="E796" s="4"/>
    </row>
    <row r="797" ht="11.25">
      <c r="E797" s="4"/>
    </row>
    <row r="798" ht="11.25">
      <c r="E798" s="4"/>
    </row>
    <row r="799" ht="11.25">
      <c r="E799" s="4"/>
    </row>
    <row r="800" ht="11.25">
      <c r="E800" s="4"/>
    </row>
    <row r="801" ht="11.25">
      <c r="E801" s="4"/>
    </row>
    <row r="802" ht="11.25">
      <c r="E802" s="4"/>
    </row>
    <row r="803" ht="11.25">
      <c r="E803" s="4"/>
    </row>
    <row r="804" ht="11.25">
      <c r="E804" s="4"/>
    </row>
    <row r="805" ht="11.25">
      <c r="E805" s="4"/>
    </row>
    <row r="806" ht="11.25">
      <c r="E806" s="4"/>
    </row>
    <row r="807" ht="11.25">
      <c r="E807" s="4"/>
    </row>
    <row r="808" ht="11.25">
      <c r="E808" s="4"/>
    </row>
    <row r="809" ht="11.25">
      <c r="E809" s="4"/>
    </row>
    <row r="810" ht="11.25">
      <c r="E810" s="4"/>
    </row>
    <row r="811" ht="11.25">
      <c r="E811" s="4"/>
    </row>
    <row r="812" ht="11.25">
      <c r="E812" s="4"/>
    </row>
    <row r="813" ht="11.25">
      <c r="E813" s="4"/>
    </row>
    <row r="814" ht="11.25">
      <c r="E814" s="4"/>
    </row>
    <row r="815" ht="11.25">
      <c r="E815" s="4"/>
    </row>
    <row r="816" ht="11.25">
      <c r="E816" s="4"/>
    </row>
    <row r="817" ht="11.25">
      <c r="E817" s="4"/>
    </row>
    <row r="818" ht="11.25">
      <c r="E818" s="4"/>
    </row>
    <row r="819" ht="11.25">
      <c r="E819" s="4"/>
    </row>
    <row r="820" ht="11.25">
      <c r="E820" s="4"/>
    </row>
    <row r="821" ht="11.25">
      <c r="E821" s="4"/>
    </row>
    <row r="822" ht="11.25">
      <c r="E822" s="4"/>
    </row>
    <row r="823" ht="11.25">
      <c r="E823" s="4"/>
    </row>
    <row r="824" ht="11.25">
      <c r="E824" s="4"/>
    </row>
    <row r="825" ht="11.25">
      <c r="E825" s="4"/>
    </row>
    <row r="826" ht="11.25">
      <c r="E826" s="4"/>
    </row>
    <row r="827" ht="11.25">
      <c r="E827" s="4"/>
    </row>
    <row r="828" ht="11.25">
      <c r="E828" s="4"/>
    </row>
    <row r="829" ht="11.25">
      <c r="E829" s="4"/>
    </row>
    <row r="830" ht="11.25">
      <c r="E830" s="4"/>
    </row>
    <row r="831" ht="11.25">
      <c r="E831" s="4"/>
    </row>
    <row r="832" ht="11.25">
      <c r="E832" s="4"/>
    </row>
    <row r="833" ht="11.25">
      <c r="E833" s="4"/>
    </row>
    <row r="834" ht="11.25">
      <c r="E834" s="4"/>
    </row>
    <row r="835" ht="11.25">
      <c r="E835" s="4"/>
    </row>
    <row r="836" ht="11.25">
      <c r="E836" s="4"/>
    </row>
    <row r="837" ht="11.25">
      <c r="E837" s="4"/>
    </row>
    <row r="838" ht="11.25">
      <c r="E838" s="4"/>
    </row>
    <row r="839" ht="11.25">
      <c r="E839" s="4"/>
    </row>
    <row r="840" ht="11.25">
      <c r="E840" s="4"/>
    </row>
    <row r="841" ht="11.25">
      <c r="E841" s="4"/>
    </row>
    <row r="842" ht="11.25">
      <c r="E842" s="4"/>
    </row>
    <row r="843" ht="11.25">
      <c r="E843" s="4"/>
    </row>
    <row r="844" ht="11.25">
      <c r="E844" s="4"/>
    </row>
    <row r="845" ht="11.25">
      <c r="E845" s="4"/>
    </row>
    <row r="846" ht="11.25">
      <c r="E846" s="4"/>
    </row>
    <row r="847" ht="11.25">
      <c r="E847" s="4"/>
    </row>
    <row r="848" ht="11.25">
      <c r="E848" s="4"/>
    </row>
    <row r="849" ht="11.25">
      <c r="E849" s="4"/>
    </row>
    <row r="850" ht="11.25">
      <c r="E850" s="4"/>
    </row>
    <row r="851" ht="11.25">
      <c r="E851" s="4"/>
    </row>
    <row r="852" ht="11.25">
      <c r="E852" s="4"/>
    </row>
    <row r="853" ht="11.25">
      <c r="E853" s="4"/>
    </row>
    <row r="854" ht="11.25">
      <c r="E854" s="4"/>
    </row>
    <row r="855" ht="11.25">
      <c r="E855" s="4"/>
    </row>
    <row r="856" ht="11.25">
      <c r="E856" s="4"/>
    </row>
    <row r="857" ht="11.25">
      <c r="E857" s="4"/>
    </row>
    <row r="858" ht="11.25">
      <c r="E858" s="4"/>
    </row>
    <row r="859" ht="11.25">
      <c r="E859" s="4"/>
    </row>
    <row r="860" ht="11.25">
      <c r="E860" s="4"/>
    </row>
    <row r="861" ht="11.25">
      <c r="E861" s="4"/>
    </row>
    <row r="862" ht="11.25">
      <c r="E862" s="4"/>
    </row>
    <row r="863" ht="11.25">
      <c r="E863" s="4"/>
    </row>
    <row r="864" ht="11.25">
      <c r="E864" s="4"/>
    </row>
    <row r="865" ht="11.25">
      <c r="E865" s="4"/>
    </row>
    <row r="866" ht="11.25">
      <c r="E866" s="4"/>
    </row>
    <row r="867" ht="11.25">
      <c r="E867" s="4"/>
    </row>
    <row r="868" ht="11.25">
      <c r="E868" s="4"/>
    </row>
    <row r="869" ht="11.25">
      <c r="E869" s="4"/>
    </row>
    <row r="870" ht="11.25">
      <c r="E870" s="4"/>
    </row>
    <row r="871" ht="11.25">
      <c r="E871" s="4"/>
    </row>
    <row r="872" ht="11.25">
      <c r="E872" s="4"/>
    </row>
    <row r="873" ht="11.25">
      <c r="E873" s="4"/>
    </row>
    <row r="874" ht="11.25">
      <c r="E874" s="4"/>
    </row>
    <row r="875" ht="11.25">
      <c r="E875" s="4"/>
    </row>
    <row r="876" ht="11.25">
      <c r="E876" s="4"/>
    </row>
    <row r="877" ht="11.25">
      <c r="E877" s="4"/>
    </row>
    <row r="878" ht="11.25">
      <c r="E878" s="4"/>
    </row>
    <row r="879" ht="11.25">
      <c r="E879" s="4"/>
    </row>
    <row r="880" ht="11.25">
      <c r="E880" s="4"/>
    </row>
    <row r="881" ht="11.25">
      <c r="E881" s="4"/>
    </row>
    <row r="882" ht="11.25">
      <c r="E882" s="4"/>
    </row>
    <row r="883" ht="11.25">
      <c r="E883" s="4"/>
    </row>
    <row r="884" ht="11.25">
      <c r="E884" s="4"/>
    </row>
    <row r="885" ht="11.25">
      <c r="E885" s="4"/>
    </row>
    <row r="886" ht="11.25">
      <c r="E886" s="4"/>
    </row>
    <row r="887" ht="11.25">
      <c r="E887" s="4"/>
    </row>
    <row r="888" ht="11.25">
      <c r="E888" s="4"/>
    </row>
    <row r="889" ht="11.25">
      <c r="E889" s="4"/>
    </row>
    <row r="890" ht="11.25">
      <c r="E890" s="4"/>
    </row>
    <row r="891" ht="11.25">
      <c r="E891" s="4"/>
    </row>
    <row r="892" ht="11.25">
      <c r="E892" s="4"/>
    </row>
    <row r="893" ht="11.25">
      <c r="E893" s="4"/>
    </row>
    <row r="894" ht="11.25">
      <c r="E894" s="4"/>
    </row>
    <row r="895" ht="11.25">
      <c r="E895" s="4"/>
    </row>
    <row r="896" ht="11.25">
      <c r="E896" s="4"/>
    </row>
    <row r="897" ht="11.25">
      <c r="E897" s="4"/>
    </row>
    <row r="898" ht="11.25">
      <c r="E898" s="4"/>
    </row>
    <row r="899" ht="11.25">
      <c r="E899" s="4"/>
    </row>
    <row r="900" ht="11.25">
      <c r="E900" s="4"/>
    </row>
    <row r="901" ht="11.25">
      <c r="E901" s="4"/>
    </row>
    <row r="902" ht="11.25">
      <c r="E902" s="4"/>
    </row>
    <row r="903" ht="11.25">
      <c r="E903" s="4"/>
    </row>
    <row r="904" ht="11.25">
      <c r="E904" s="4"/>
    </row>
    <row r="905" ht="11.25">
      <c r="E905" s="4"/>
    </row>
    <row r="906" ht="11.25">
      <c r="E906" s="4"/>
    </row>
    <row r="907" ht="11.25">
      <c r="E907" s="4"/>
    </row>
    <row r="908" ht="11.25">
      <c r="E908" s="4"/>
    </row>
    <row r="909" ht="11.25">
      <c r="E909" s="4"/>
    </row>
    <row r="910" ht="11.25">
      <c r="E910" s="4"/>
    </row>
    <row r="911" ht="11.25">
      <c r="E911" s="4"/>
    </row>
    <row r="912" ht="11.25">
      <c r="E912" s="4"/>
    </row>
    <row r="913" ht="11.25">
      <c r="E913" s="4"/>
    </row>
    <row r="914" ht="11.25">
      <c r="E914" s="4"/>
    </row>
    <row r="915" ht="11.25">
      <c r="E915" s="4"/>
    </row>
    <row r="916" ht="11.25">
      <c r="E916" s="4"/>
    </row>
    <row r="917" ht="11.25">
      <c r="E917" s="4"/>
    </row>
    <row r="918" ht="11.25">
      <c r="E918" s="4"/>
    </row>
    <row r="919" ht="11.25">
      <c r="E919" s="4"/>
    </row>
    <row r="920" ht="11.25">
      <c r="E920" s="4"/>
    </row>
    <row r="921" ht="11.25">
      <c r="E921" s="4"/>
    </row>
    <row r="922" ht="11.25">
      <c r="E922" s="4"/>
    </row>
    <row r="923" ht="11.25">
      <c r="E923" s="4"/>
    </row>
    <row r="924" ht="11.25">
      <c r="E924" s="4"/>
    </row>
    <row r="925" ht="11.25">
      <c r="E925" s="4"/>
    </row>
    <row r="926" ht="11.25">
      <c r="E926" s="4"/>
    </row>
    <row r="927" ht="11.25">
      <c r="E927" s="4"/>
    </row>
    <row r="928" ht="11.25">
      <c r="E928" s="4"/>
    </row>
    <row r="929" ht="11.25">
      <c r="E929" s="4"/>
    </row>
    <row r="930" ht="11.25">
      <c r="E930" s="4"/>
    </row>
    <row r="931" ht="11.25">
      <c r="E931" s="4"/>
    </row>
    <row r="932" ht="11.25">
      <c r="E932" s="4"/>
    </row>
    <row r="933" ht="11.25">
      <c r="E933" s="4"/>
    </row>
    <row r="934" ht="11.25">
      <c r="E934" s="4"/>
    </row>
    <row r="935" ht="11.25">
      <c r="E935" s="4"/>
    </row>
    <row r="936" ht="11.25">
      <c r="E936" s="4"/>
    </row>
    <row r="937" ht="11.25">
      <c r="E937" s="4"/>
    </row>
    <row r="938" ht="11.25">
      <c r="E938" s="4"/>
    </row>
    <row r="939" ht="11.25">
      <c r="E939" s="4"/>
    </row>
    <row r="940" ht="11.25">
      <c r="E940" s="4"/>
    </row>
    <row r="941" ht="11.25">
      <c r="E941" s="4"/>
    </row>
    <row r="942" ht="11.25">
      <c r="E942" s="4"/>
    </row>
    <row r="943" ht="11.25">
      <c r="E943" s="4"/>
    </row>
    <row r="944" ht="11.25">
      <c r="E944" s="4"/>
    </row>
    <row r="945" ht="11.25">
      <c r="E945" s="4"/>
    </row>
    <row r="946" ht="11.25">
      <c r="E946" s="4"/>
    </row>
    <row r="947" ht="11.25">
      <c r="E947" s="4"/>
    </row>
    <row r="948" ht="11.25">
      <c r="E948" s="4"/>
    </row>
    <row r="949" ht="11.25">
      <c r="E949" s="4"/>
    </row>
    <row r="950" ht="11.25">
      <c r="E950" s="4"/>
    </row>
    <row r="951" ht="11.25">
      <c r="E951" s="4"/>
    </row>
    <row r="952" ht="11.25">
      <c r="E952" s="4"/>
    </row>
    <row r="953" ht="11.25">
      <c r="E953" s="4"/>
    </row>
    <row r="954" ht="11.25">
      <c r="E954" s="4"/>
    </row>
    <row r="955" ht="11.25">
      <c r="E955" s="4"/>
    </row>
    <row r="956" ht="11.25">
      <c r="E956" s="4"/>
    </row>
    <row r="957" ht="11.25">
      <c r="E957" s="4"/>
    </row>
    <row r="958" ht="11.25">
      <c r="E958" s="4"/>
    </row>
    <row r="959" ht="11.25">
      <c r="E959" s="4"/>
    </row>
    <row r="960" ht="11.25">
      <c r="E960" s="4"/>
    </row>
    <row r="961" ht="11.25">
      <c r="E961" s="4"/>
    </row>
    <row r="962" ht="11.25">
      <c r="E962" s="4"/>
    </row>
    <row r="963" ht="11.25">
      <c r="E963" s="4"/>
    </row>
    <row r="964" ht="11.25">
      <c r="E964" s="4"/>
    </row>
    <row r="965" ht="11.25">
      <c r="E965" s="4"/>
    </row>
    <row r="966" ht="11.25">
      <c r="E966" s="4"/>
    </row>
    <row r="967" ht="11.25">
      <c r="E967" s="4"/>
    </row>
    <row r="968" ht="11.25">
      <c r="E968" s="4"/>
    </row>
    <row r="969" ht="11.25">
      <c r="E969" s="4"/>
    </row>
    <row r="970" ht="11.25">
      <c r="E970" s="4"/>
    </row>
    <row r="971" ht="11.25">
      <c r="E971" s="4"/>
    </row>
    <row r="972" ht="11.25">
      <c r="E972" s="4"/>
    </row>
    <row r="973" ht="11.25">
      <c r="E973" s="4"/>
    </row>
    <row r="974" ht="11.25">
      <c r="E974" s="4"/>
    </row>
    <row r="975" ht="11.25">
      <c r="E975" s="4"/>
    </row>
    <row r="976" ht="11.25">
      <c r="E976" s="4"/>
    </row>
    <row r="977" ht="11.25">
      <c r="E977" s="4"/>
    </row>
    <row r="978" ht="11.25">
      <c r="E978" s="4"/>
    </row>
    <row r="979" ht="11.25">
      <c r="E979" s="4"/>
    </row>
    <row r="980" ht="11.25">
      <c r="E980" s="4"/>
    </row>
    <row r="981" ht="11.25">
      <c r="E981" s="4"/>
    </row>
    <row r="982" ht="11.25">
      <c r="E982" s="4"/>
    </row>
    <row r="983" ht="11.25">
      <c r="E983" s="4"/>
    </row>
    <row r="984" ht="11.25">
      <c r="E984" s="4"/>
    </row>
    <row r="985" ht="11.25">
      <c r="E985" s="4"/>
    </row>
    <row r="986" ht="11.25">
      <c r="E986" s="4"/>
    </row>
    <row r="987" ht="11.25">
      <c r="E987" s="4"/>
    </row>
    <row r="988" ht="11.25">
      <c r="E988" s="4"/>
    </row>
    <row r="989" ht="11.25">
      <c r="E989" s="4"/>
    </row>
    <row r="990" ht="11.25">
      <c r="E990" s="4"/>
    </row>
    <row r="991" ht="11.25">
      <c r="E991" s="4"/>
    </row>
    <row r="992" ht="11.25">
      <c r="E992" s="4"/>
    </row>
    <row r="993" ht="11.25">
      <c r="E993" s="4"/>
    </row>
    <row r="994" ht="11.25">
      <c r="E994" s="4"/>
    </row>
    <row r="995" ht="11.25">
      <c r="E995" s="4"/>
    </row>
    <row r="996" ht="11.25">
      <c r="E996" s="4"/>
    </row>
    <row r="997" ht="11.25">
      <c r="E997" s="4"/>
    </row>
    <row r="998" ht="11.25">
      <c r="E998" s="4"/>
    </row>
    <row r="999" ht="11.25">
      <c r="E999" s="4"/>
    </row>
    <row r="1000" ht="11.25">
      <c r="E1000" s="4"/>
    </row>
    <row r="1001" ht="11.25">
      <c r="E1001" s="4"/>
    </row>
    <row r="1002" ht="11.25">
      <c r="E1002" s="4"/>
    </row>
    <row r="1003" ht="11.25">
      <c r="E1003" s="4"/>
    </row>
    <row r="1004" ht="11.25">
      <c r="E1004" s="4"/>
    </row>
    <row r="1005" ht="11.25">
      <c r="E1005" s="4"/>
    </row>
    <row r="1006" ht="11.25">
      <c r="E1006" s="4"/>
    </row>
    <row r="1007" ht="11.25">
      <c r="E1007" s="4"/>
    </row>
    <row r="1008" ht="11.25">
      <c r="E1008" s="4"/>
    </row>
    <row r="1009" ht="11.25">
      <c r="E1009" s="4"/>
    </row>
    <row r="1010" ht="11.25">
      <c r="E1010" s="4"/>
    </row>
    <row r="1011" ht="11.25">
      <c r="E1011" s="4"/>
    </row>
    <row r="1012" ht="11.25">
      <c r="E1012" s="4"/>
    </row>
    <row r="1013" ht="11.25">
      <c r="E1013" s="4"/>
    </row>
    <row r="1014" ht="11.25">
      <c r="E1014" s="4"/>
    </row>
    <row r="1015" ht="11.25">
      <c r="E1015" s="4"/>
    </row>
    <row r="1016" ht="11.25">
      <c r="E1016" s="4"/>
    </row>
    <row r="1017" ht="11.25">
      <c r="E1017" s="4"/>
    </row>
    <row r="1018" ht="11.25">
      <c r="E1018" s="4"/>
    </row>
    <row r="1019" ht="11.25">
      <c r="E1019" s="4"/>
    </row>
    <row r="1020" ht="11.25">
      <c r="E1020" s="4"/>
    </row>
    <row r="1021" ht="11.25">
      <c r="E1021" s="4"/>
    </row>
    <row r="1022" ht="11.25">
      <c r="E1022" s="4"/>
    </row>
    <row r="1023" ht="11.25">
      <c r="E1023" s="4"/>
    </row>
    <row r="1024" ht="11.25">
      <c r="E1024" s="4"/>
    </row>
    <row r="1025" ht="11.25">
      <c r="E1025" s="4"/>
    </row>
    <row r="1026" ht="11.25">
      <c r="E1026" s="4"/>
    </row>
    <row r="1027" ht="11.25">
      <c r="E1027" s="4"/>
    </row>
    <row r="1028" ht="11.25">
      <c r="E1028" s="4"/>
    </row>
    <row r="1029" ht="11.25">
      <c r="E1029" s="4"/>
    </row>
    <row r="1030" ht="11.25">
      <c r="E1030" s="4"/>
    </row>
    <row r="1031" ht="11.25">
      <c r="E1031" s="4"/>
    </row>
    <row r="1032" ht="11.25">
      <c r="E1032" s="4"/>
    </row>
    <row r="1033" ht="11.25">
      <c r="E1033" s="4"/>
    </row>
    <row r="1034" ht="11.25">
      <c r="E1034" s="4"/>
    </row>
    <row r="1035" ht="11.25">
      <c r="E1035" s="4"/>
    </row>
    <row r="1036" ht="11.25">
      <c r="E1036" s="4"/>
    </row>
    <row r="1037" ht="11.25">
      <c r="E1037" s="4"/>
    </row>
    <row r="1038" ht="11.25">
      <c r="E1038" s="4"/>
    </row>
    <row r="1039" ht="11.25">
      <c r="E1039" s="4"/>
    </row>
    <row r="1040" ht="11.25">
      <c r="E1040" s="4"/>
    </row>
    <row r="1041" ht="11.25">
      <c r="E1041" s="4"/>
    </row>
    <row r="1042" ht="11.25">
      <c r="E1042" s="4"/>
    </row>
    <row r="1043" ht="11.25">
      <c r="E1043" s="4"/>
    </row>
    <row r="1044" ht="11.25">
      <c r="E1044" s="4"/>
    </row>
    <row r="1045" ht="11.25">
      <c r="E1045" s="4"/>
    </row>
    <row r="1046" ht="11.25">
      <c r="E1046" s="4"/>
    </row>
    <row r="1047" ht="11.25">
      <c r="E1047" s="4"/>
    </row>
    <row r="1048" ht="11.25">
      <c r="E1048" s="4"/>
    </row>
    <row r="1049" ht="11.25">
      <c r="E1049" s="4"/>
    </row>
    <row r="1050" ht="11.25">
      <c r="E1050" s="4"/>
    </row>
    <row r="1051" ht="11.25">
      <c r="E1051" s="4"/>
    </row>
    <row r="1052" ht="11.25">
      <c r="E1052" s="4"/>
    </row>
    <row r="1053" ht="11.25">
      <c r="E1053" s="4"/>
    </row>
    <row r="1054" ht="11.25">
      <c r="E1054" s="4"/>
    </row>
    <row r="1055" ht="11.25">
      <c r="E1055" s="4"/>
    </row>
    <row r="1056" ht="11.25">
      <c r="E1056" s="4"/>
    </row>
    <row r="1057" ht="11.25">
      <c r="E1057" s="4"/>
    </row>
    <row r="1058" ht="11.25">
      <c r="E1058" s="4"/>
    </row>
    <row r="1059" ht="11.25">
      <c r="E1059" s="4"/>
    </row>
    <row r="1060" ht="11.25">
      <c r="E1060" s="4"/>
    </row>
    <row r="1061" ht="11.25">
      <c r="E1061" s="4"/>
    </row>
    <row r="1062" ht="11.25">
      <c r="E1062" s="4"/>
    </row>
    <row r="1063" ht="11.25">
      <c r="E1063" s="4"/>
    </row>
    <row r="1064" ht="11.25">
      <c r="E1064" s="4"/>
    </row>
    <row r="1065" ht="11.25">
      <c r="E1065" s="4"/>
    </row>
    <row r="1066" ht="11.25">
      <c r="E1066" s="4"/>
    </row>
    <row r="1067" ht="11.25">
      <c r="E1067" s="4"/>
    </row>
    <row r="1068" ht="11.25">
      <c r="E1068" s="4"/>
    </row>
    <row r="1069" ht="11.25">
      <c r="E1069" s="4"/>
    </row>
    <row r="1070" ht="11.25">
      <c r="E1070" s="4"/>
    </row>
    <row r="1071" ht="11.25">
      <c r="E1071" s="4"/>
    </row>
    <row r="1072" ht="11.25">
      <c r="E1072" s="4"/>
    </row>
    <row r="1073" ht="11.25">
      <c r="E1073" s="4"/>
    </row>
    <row r="1074" ht="11.25">
      <c r="E1074" s="4"/>
    </row>
    <row r="1075" ht="11.25">
      <c r="E1075" s="4"/>
    </row>
    <row r="1076" ht="11.25">
      <c r="E1076" s="4"/>
    </row>
    <row r="1077" ht="11.25">
      <c r="E1077" s="4"/>
    </row>
    <row r="1078" ht="11.25">
      <c r="E1078" s="4"/>
    </row>
    <row r="1079" ht="11.25">
      <c r="E1079" s="4"/>
    </row>
    <row r="1080" ht="11.25">
      <c r="E1080" s="4"/>
    </row>
    <row r="1081" ht="11.25">
      <c r="E1081" s="4"/>
    </row>
    <row r="1082" ht="11.25">
      <c r="E1082" s="4"/>
    </row>
    <row r="1083" ht="11.25">
      <c r="E1083" s="4"/>
    </row>
    <row r="1084" ht="11.25">
      <c r="E1084" s="4"/>
    </row>
    <row r="1085" ht="11.25">
      <c r="E1085" s="4"/>
    </row>
    <row r="1086" ht="11.25">
      <c r="E1086" s="4"/>
    </row>
    <row r="1087" ht="11.25">
      <c r="E1087" s="4"/>
    </row>
    <row r="1088" ht="11.25">
      <c r="E1088" s="4"/>
    </row>
    <row r="1089" ht="11.25">
      <c r="E1089" s="4"/>
    </row>
    <row r="1090" ht="11.25">
      <c r="E1090" s="4"/>
    </row>
    <row r="1091" ht="11.25">
      <c r="E1091" s="4"/>
    </row>
    <row r="1092" ht="11.25">
      <c r="E1092" s="4"/>
    </row>
    <row r="1093" ht="11.25">
      <c r="E1093" s="4"/>
    </row>
    <row r="1094" ht="11.25">
      <c r="E1094" s="4"/>
    </row>
    <row r="1095" ht="11.25">
      <c r="E1095" s="4"/>
    </row>
    <row r="1096" ht="11.25">
      <c r="E1096" s="4"/>
    </row>
    <row r="1097" ht="11.25">
      <c r="E1097" s="4"/>
    </row>
    <row r="1098" ht="11.25">
      <c r="E1098" s="4"/>
    </row>
    <row r="1099" ht="11.25">
      <c r="E1099" s="4"/>
    </row>
    <row r="1100" ht="11.25">
      <c r="E1100" s="4"/>
    </row>
    <row r="1101" ht="11.25">
      <c r="E1101" s="4"/>
    </row>
    <row r="1102" ht="11.25">
      <c r="E1102" s="4"/>
    </row>
    <row r="1103" ht="11.25">
      <c r="E1103" s="4"/>
    </row>
    <row r="1104" ht="11.25">
      <c r="E1104" s="4"/>
    </row>
    <row r="1105" ht="11.25">
      <c r="E1105" s="4"/>
    </row>
    <row r="1106" ht="11.25">
      <c r="E1106" s="4"/>
    </row>
    <row r="1107" ht="11.25">
      <c r="E1107" s="4"/>
    </row>
    <row r="1108" ht="11.25">
      <c r="E1108" s="4"/>
    </row>
    <row r="1109" ht="11.25">
      <c r="E1109" s="4"/>
    </row>
    <row r="1110" ht="11.25">
      <c r="E1110" s="4"/>
    </row>
    <row r="1111" ht="11.25">
      <c r="E1111" s="4"/>
    </row>
    <row r="1112" ht="11.25">
      <c r="E1112" s="4"/>
    </row>
    <row r="1113" ht="11.25">
      <c r="E1113" s="4"/>
    </row>
    <row r="1114" ht="11.25">
      <c r="E1114" s="4"/>
    </row>
    <row r="1115" ht="11.25">
      <c r="E1115" s="4"/>
    </row>
    <row r="1116" ht="11.25">
      <c r="E1116" s="4"/>
    </row>
    <row r="1117" ht="11.25">
      <c r="E1117" s="4"/>
    </row>
    <row r="1118" ht="11.25">
      <c r="E1118" s="4"/>
    </row>
    <row r="1119" ht="11.25">
      <c r="E1119" s="4"/>
    </row>
    <row r="1120" ht="11.25">
      <c r="E1120" s="4"/>
    </row>
    <row r="1121" ht="11.25">
      <c r="E1121" s="4"/>
    </row>
    <row r="1122" ht="11.25">
      <c r="E1122" s="4"/>
    </row>
    <row r="1123" ht="11.25">
      <c r="E1123" s="4"/>
    </row>
    <row r="1124" ht="11.25">
      <c r="E1124" s="4"/>
    </row>
    <row r="1125" ht="11.25">
      <c r="E1125" s="4"/>
    </row>
    <row r="1126" ht="11.25">
      <c r="E1126" s="4"/>
    </row>
    <row r="1127" ht="11.25">
      <c r="E1127" s="4"/>
    </row>
    <row r="1128" ht="11.25">
      <c r="E1128" s="4"/>
    </row>
    <row r="1129" ht="11.25">
      <c r="E1129" s="4"/>
    </row>
    <row r="1130" ht="11.25">
      <c r="E1130" s="4"/>
    </row>
    <row r="1131" ht="11.25">
      <c r="E1131" s="4"/>
    </row>
    <row r="1132" ht="11.25">
      <c r="E1132" s="4"/>
    </row>
    <row r="1133" ht="11.25">
      <c r="E1133" s="4"/>
    </row>
    <row r="1134" ht="11.25">
      <c r="E1134" s="4"/>
    </row>
    <row r="1135" ht="11.25">
      <c r="E1135" s="4"/>
    </row>
    <row r="1136" ht="11.25">
      <c r="E1136" s="4"/>
    </row>
    <row r="1137" ht="11.25">
      <c r="E1137" s="4"/>
    </row>
    <row r="1138" ht="11.25">
      <c r="E1138" s="4"/>
    </row>
    <row r="1139" ht="11.25">
      <c r="E1139" s="4"/>
    </row>
    <row r="1140" ht="11.25">
      <c r="E1140" s="4"/>
    </row>
    <row r="1141" ht="11.25">
      <c r="E1141" s="4"/>
    </row>
    <row r="1142" ht="11.25">
      <c r="E1142" s="4"/>
    </row>
    <row r="1143" ht="11.25">
      <c r="E1143" s="4"/>
    </row>
    <row r="1144" ht="11.25">
      <c r="E1144" s="4"/>
    </row>
    <row r="1145" ht="11.25">
      <c r="E1145" s="4"/>
    </row>
    <row r="1146" ht="11.25">
      <c r="E1146" s="4"/>
    </row>
    <row r="1147" ht="11.25">
      <c r="E1147" s="4"/>
    </row>
    <row r="1148" ht="11.25">
      <c r="E1148" s="4"/>
    </row>
    <row r="1149" ht="11.25">
      <c r="E1149" s="4"/>
    </row>
    <row r="1150" ht="11.25">
      <c r="E1150" s="4"/>
    </row>
    <row r="1151" ht="11.25">
      <c r="E1151" s="4"/>
    </row>
    <row r="1152" ht="11.25">
      <c r="E1152" s="4"/>
    </row>
    <row r="1153" ht="11.25">
      <c r="E1153" s="4"/>
    </row>
    <row r="1154" ht="11.25">
      <c r="E1154" s="4"/>
    </row>
    <row r="1155" ht="11.25">
      <c r="E1155" s="4"/>
    </row>
    <row r="1156" ht="11.25">
      <c r="E1156" s="4"/>
    </row>
    <row r="1157" ht="11.25">
      <c r="E1157" s="4"/>
    </row>
    <row r="1158" ht="11.25">
      <c r="E1158" s="4"/>
    </row>
    <row r="1159" ht="11.25">
      <c r="E1159" s="4"/>
    </row>
    <row r="1160" ht="11.25">
      <c r="E1160" s="4"/>
    </row>
    <row r="1161" ht="11.25">
      <c r="E1161" s="4"/>
    </row>
    <row r="1162" ht="11.25">
      <c r="E1162" s="4"/>
    </row>
    <row r="1163" ht="11.25">
      <c r="E1163" s="4"/>
    </row>
    <row r="1164" ht="11.25">
      <c r="E1164" s="4"/>
    </row>
    <row r="1165" ht="11.25">
      <c r="E1165" s="4"/>
    </row>
    <row r="1166" ht="11.25">
      <c r="E1166" s="4"/>
    </row>
    <row r="1167" ht="11.25">
      <c r="E1167" s="4"/>
    </row>
    <row r="1168" ht="11.25">
      <c r="E1168" s="4"/>
    </row>
    <row r="1169" ht="11.25">
      <c r="E1169" s="4"/>
    </row>
    <row r="1170" ht="11.25">
      <c r="E1170" s="4"/>
    </row>
    <row r="1171" ht="11.25">
      <c r="E1171" s="4"/>
    </row>
    <row r="1172" ht="11.25">
      <c r="E1172" s="4"/>
    </row>
    <row r="1173" ht="11.25">
      <c r="E1173" s="4"/>
    </row>
    <row r="1174" ht="11.25">
      <c r="E1174" s="4"/>
    </row>
    <row r="1175" ht="11.25">
      <c r="E1175" s="4"/>
    </row>
    <row r="1176" ht="11.25">
      <c r="E1176" s="4"/>
    </row>
    <row r="1177" ht="11.25">
      <c r="E1177" s="4"/>
    </row>
    <row r="1178" ht="11.25">
      <c r="E1178" s="4"/>
    </row>
    <row r="1179" ht="11.25">
      <c r="E1179" s="4"/>
    </row>
    <row r="1180" ht="11.25">
      <c r="E1180" s="4"/>
    </row>
    <row r="1181" ht="11.25">
      <c r="E1181" s="4"/>
    </row>
    <row r="1182" ht="11.25">
      <c r="E1182" s="4"/>
    </row>
    <row r="1183" ht="11.25">
      <c r="E1183" s="4"/>
    </row>
    <row r="1184" ht="11.25">
      <c r="E1184" s="4"/>
    </row>
    <row r="1185" ht="11.25">
      <c r="E1185" s="4"/>
    </row>
    <row r="1186" ht="11.25">
      <c r="E1186" s="4"/>
    </row>
    <row r="1187" ht="11.25">
      <c r="E1187" s="4"/>
    </row>
    <row r="1188" ht="11.25">
      <c r="E1188" s="4"/>
    </row>
    <row r="1189" ht="11.25">
      <c r="E1189" s="4"/>
    </row>
    <row r="1190" ht="11.25">
      <c r="E1190" s="4"/>
    </row>
    <row r="1191" ht="11.25">
      <c r="E1191" s="4"/>
    </row>
    <row r="1192" ht="11.25">
      <c r="E1192" s="4"/>
    </row>
    <row r="1193" ht="11.25">
      <c r="E1193" s="4"/>
    </row>
    <row r="1194" ht="11.25">
      <c r="E1194" s="4"/>
    </row>
    <row r="1195" ht="11.25">
      <c r="E1195" s="4"/>
    </row>
    <row r="1196" ht="11.25">
      <c r="E1196" s="4"/>
    </row>
    <row r="1197" ht="11.25">
      <c r="E1197" s="4"/>
    </row>
    <row r="1198" ht="11.25">
      <c r="E1198" s="4"/>
    </row>
    <row r="1199" ht="11.25">
      <c r="E1199" s="4"/>
    </row>
    <row r="1200" ht="11.25">
      <c r="E1200" s="4"/>
    </row>
    <row r="1201" ht="11.25">
      <c r="E1201" s="4"/>
    </row>
    <row r="1202" ht="11.25">
      <c r="E1202" s="4"/>
    </row>
    <row r="1203" ht="11.25">
      <c r="E1203" s="4"/>
    </row>
    <row r="1204" ht="11.25">
      <c r="E1204" s="4"/>
    </row>
    <row r="1205" ht="11.25">
      <c r="E1205" s="4"/>
    </row>
    <row r="1206" ht="11.25">
      <c r="E1206" s="4"/>
    </row>
    <row r="1207" ht="11.25">
      <c r="E1207" s="4"/>
    </row>
    <row r="1208" ht="11.25">
      <c r="E1208" s="4"/>
    </row>
    <row r="1209" ht="11.25">
      <c r="E1209" s="4"/>
    </row>
    <row r="1210" ht="11.25">
      <c r="E1210" s="4"/>
    </row>
    <row r="1211" ht="11.25">
      <c r="E1211" s="4"/>
    </row>
    <row r="1212" ht="11.25">
      <c r="E1212" s="4"/>
    </row>
    <row r="1213" ht="11.25">
      <c r="E1213" s="4"/>
    </row>
    <row r="1214" ht="11.25">
      <c r="E1214" s="4"/>
    </row>
    <row r="1215" ht="11.25">
      <c r="E1215" s="4"/>
    </row>
    <row r="1216" ht="11.25">
      <c r="E1216" s="4"/>
    </row>
    <row r="1217" ht="11.25">
      <c r="E1217" s="4"/>
    </row>
    <row r="1218" ht="11.25">
      <c r="E1218" s="4"/>
    </row>
    <row r="1219" ht="11.25">
      <c r="E1219" s="4"/>
    </row>
    <row r="1220" ht="11.25">
      <c r="E1220" s="4"/>
    </row>
    <row r="1221" ht="11.25">
      <c r="E1221" s="4"/>
    </row>
    <row r="1222" ht="11.25">
      <c r="E1222" s="4"/>
    </row>
    <row r="1223" ht="11.25">
      <c r="E1223" s="4"/>
    </row>
    <row r="1224" ht="11.25">
      <c r="E1224" s="4"/>
    </row>
    <row r="1225" ht="11.25">
      <c r="E1225" s="4"/>
    </row>
    <row r="1226" ht="11.25">
      <c r="E1226" s="4"/>
    </row>
    <row r="1227" ht="11.25">
      <c r="E1227" s="4"/>
    </row>
    <row r="1228" ht="11.25">
      <c r="E1228" s="4"/>
    </row>
    <row r="1229" ht="11.25">
      <c r="E1229" s="4"/>
    </row>
    <row r="1230" ht="11.25">
      <c r="E1230" s="4"/>
    </row>
    <row r="1231" ht="11.25">
      <c r="E1231" s="4"/>
    </row>
    <row r="1232" ht="11.25">
      <c r="E1232" s="4"/>
    </row>
    <row r="1233" ht="11.25">
      <c r="E1233" s="4"/>
    </row>
    <row r="1234" ht="11.25">
      <c r="E1234" s="4"/>
    </row>
    <row r="1235" ht="11.25">
      <c r="E1235" s="4"/>
    </row>
    <row r="1236" ht="11.25">
      <c r="E1236" s="4"/>
    </row>
    <row r="1237" ht="11.25">
      <c r="E1237" s="4"/>
    </row>
    <row r="1238" ht="11.25">
      <c r="E1238" s="4"/>
    </row>
    <row r="1239" ht="11.25">
      <c r="E1239" s="4"/>
    </row>
    <row r="1240" ht="11.25">
      <c r="E1240" s="4"/>
    </row>
    <row r="1241" ht="11.25">
      <c r="E1241" s="4"/>
    </row>
    <row r="1242" ht="11.25">
      <c r="E1242" s="4"/>
    </row>
    <row r="1243" ht="11.25">
      <c r="E1243" s="4"/>
    </row>
    <row r="1244" ht="11.25">
      <c r="E1244" s="4"/>
    </row>
    <row r="1245" ht="11.25">
      <c r="E1245" s="4"/>
    </row>
    <row r="1246" ht="11.25">
      <c r="E1246" s="4"/>
    </row>
    <row r="1247" ht="11.25">
      <c r="E1247" s="4"/>
    </row>
    <row r="1248" ht="11.25">
      <c r="E1248" s="4"/>
    </row>
    <row r="1249" ht="11.25">
      <c r="E1249" s="4"/>
    </row>
    <row r="1250" ht="11.25">
      <c r="E1250" s="4"/>
    </row>
    <row r="1251" ht="11.25">
      <c r="E1251" s="4"/>
    </row>
    <row r="1252" ht="11.25">
      <c r="E1252" s="4"/>
    </row>
    <row r="1253" ht="11.25">
      <c r="E1253" s="4"/>
    </row>
    <row r="1254" ht="11.25">
      <c r="E1254" s="4"/>
    </row>
    <row r="1255" ht="11.25">
      <c r="E1255" s="4"/>
    </row>
    <row r="1256" ht="11.25">
      <c r="E1256" s="4"/>
    </row>
    <row r="1257" ht="11.25">
      <c r="E1257" s="4"/>
    </row>
    <row r="1258" ht="11.25">
      <c r="E1258" s="4"/>
    </row>
    <row r="1259" ht="11.25">
      <c r="E1259" s="4"/>
    </row>
    <row r="1260" ht="11.25">
      <c r="E1260" s="4"/>
    </row>
    <row r="1261" ht="11.25">
      <c r="E1261" s="4"/>
    </row>
    <row r="1262" ht="11.25">
      <c r="E1262" s="4"/>
    </row>
    <row r="1263" ht="11.25">
      <c r="E1263" s="4"/>
    </row>
    <row r="1264" ht="11.25">
      <c r="E1264" s="4"/>
    </row>
    <row r="1265" ht="11.25">
      <c r="E1265" s="4"/>
    </row>
    <row r="1266" ht="11.25">
      <c r="E1266" s="4"/>
    </row>
    <row r="1267" ht="11.25">
      <c r="E1267" s="4"/>
    </row>
    <row r="1268" ht="11.25">
      <c r="E1268" s="4"/>
    </row>
    <row r="1269" ht="11.25">
      <c r="E1269" s="4"/>
    </row>
    <row r="1270" ht="11.25">
      <c r="E1270" s="4"/>
    </row>
    <row r="1271" ht="11.25">
      <c r="E1271" s="4"/>
    </row>
    <row r="1272" ht="11.25">
      <c r="E1272" s="4"/>
    </row>
    <row r="1273" ht="11.25">
      <c r="E1273" s="4"/>
    </row>
    <row r="1274" ht="11.25">
      <c r="E1274" s="4"/>
    </row>
    <row r="1275" ht="11.25">
      <c r="E1275" s="4"/>
    </row>
    <row r="1276" ht="11.25">
      <c r="E1276" s="4"/>
    </row>
    <row r="1277" ht="11.25">
      <c r="E1277" s="4"/>
    </row>
    <row r="1278" ht="11.25">
      <c r="E1278" s="4"/>
    </row>
    <row r="1279" ht="11.25">
      <c r="E1279" s="4"/>
    </row>
    <row r="1280" ht="11.25">
      <c r="E1280" s="4"/>
    </row>
    <row r="1281" ht="11.25">
      <c r="E1281" s="4"/>
    </row>
    <row r="1282" ht="11.25">
      <c r="E1282" s="4"/>
    </row>
    <row r="1283" ht="11.25">
      <c r="E1283" s="4"/>
    </row>
    <row r="1284" ht="11.25">
      <c r="E1284" s="4"/>
    </row>
    <row r="1285" ht="11.25">
      <c r="E1285" s="4"/>
    </row>
    <row r="1286" ht="11.25">
      <c r="E1286" s="4"/>
    </row>
    <row r="1287" ht="11.25">
      <c r="E1287" s="4"/>
    </row>
    <row r="1288" ht="11.25">
      <c r="E1288" s="4"/>
    </row>
    <row r="1289" ht="11.25">
      <c r="E1289" s="4"/>
    </row>
    <row r="1290" ht="11.25">
      <c r="E1290" s="4"/>
    </row>
    <row r="1291" ht="11.25">
      <c r="E1291" s="4"/>
    </row>
    <row r="1292" ht="11.25">
      <c r="E1292" s="4"/>
    </row>
    <row r="1293" ht="11.25">
      <c r="E1293" s="4"/>
    </row>
    <row r="1294" ht="11.25">
      <c r="E1294" s="4"/>
    </row>
    <row r="1295" ht="11.25">
      <c r="E1295" s="4"/>
    </row>
    <row r="1296" ht="11.25">
      <c r="E1296" s="4"/>
    </row>
    <row r="1297" ht="11.25">
      <c r="E1297" s="4"/>
    </row>
    <row r="1298" ht="11.25">
      <c r="E1298" s="4"/>
    </row>
    <row r="1299" ht="11.25">
      <c r="E1299" s="4"/>
    </row>
    <row r="1300" ht="11.25">
      <c r="E1300" s="4"/>
    </row>
    <row r="1301" ht="11.25">
      <c r="E1301" s="4"/>
    </row>
    <row r="1302" ht="11.25">
      <c r="E1302" s="4"/>
    </row>
    <row r="1303" ht="11.25">
      <c r="E1303" s="4"/>
    </row>
    <row r="1304" ht="11.25">
      <c r="E1304" s="4"/>
    </row>
    <row r="1305" ht="11.25">
      <c r="E1305" s="4"/>
    </row>
    <row r="1306" ht="11.25">
      <c r="E1306" s="4"/>
    </row>
    <row r="1307" ht="11.25">
      <c r="E1307" s="4"/>
    </row>
    <row r="1308" ht="11.25">
      <c r="E1308" s="4"/>
    </row>
    <row r="1309" ht="11.25">
      <c r="E1309" s="4"/>
    </row>
    <row r="1310" ht="11.25">
      <c r="E1310" s="4"/>
    </row>
    <row r="1311" ht="11.25">
      <c r="E1311" s="4"/>
    </row>
    <row r="1312" ht="11.25">
      <c r="E1312" s="4"/>
    </row>
    <row r="1313" ht="11.25">
      <c r="E1313" s="4"/>
    </row>
    <row r="1314" ht="11.25">
      <c r="E1314" s="4"/>
    </row>
    <row r="1315" ht="11.25">
      <c r="E1315" s="4"/>
    </row>
    <row r="1316" ht="11.25">
      <c r="E1316" s="4"/>
    </row>
    <row r="1317" ht="11.25">
      <c r="E1317" s="4"/>
    </row>
    <row r="1318" ht="11.25">
      <c r="E1318" s="4"/>
    </row>
    <row r="1319" ht="11.25">
      <c r="E1319" s="4"/>
    </row>
    <row r="1320" ht="11.25">
      <c r="E1320" s="4"/>
    </row>
    <row r="1321" ht="11.25">
      <c r="E1321" s="4"/>
    </row>
    <row r="1322" ht="11.25">
      <c r="E1322" s="4"/>
    </row>
    <row r="1323" ht="11.25">
      <c r="E1323" s="4"/>
    </row>
    <row r="1324" ht="11.25">
      <c r="E1324" s="4"/>
    </row>
    <row r="1325" ht="11.25">
      <c r="E1325" s="4"/>
    </row>
    <row r="1326" ht="11.25">
      <c r="E1326" s="4"/>
    </row>
    <row r="1327" ht="11.25">
      <c r="E1327" s="4"/>
    </row>
    <row r="1328" ht="11.25">
      <c r="E1328" s="4"/>
    </row>
    <row r="1329" ht="11.25">
      <c r="E1329" s="4"/>
    </row>
    <row r="1330" ht="11.25">
      <c r="E1330" s="4"/>
    </row>
    <row r="1331" ht="11.25">
      <c r="E1331" s="4"/>
    </row>
    <row r="1332" ht="11.25">
      <c r="E1332" s="4"/>
    </row>
    <row r="1333" ht="11.25">
      <c r="E1333" s="4"/>
    </row>
    <row r="1334" ht="11.25">
      <c r="E1334" s="4"/>
    </row>
    <row r="1335" ht="11.25">
      <c r="E1335" s="4"/>
    </row>
    <row r="1336" ht="11.25">
      <c r="E1336" s="4"/>
    </row>
    <row r="1337" ht="11.25">
      <c r="E1337" s="4"/>
    </row>
    <row r="1338" ht="11.25">
      <c r="E1338" s="4"/>
    </row>
    <row r="1339" ht="11.25">
      <c r="E1339" s="4"/>
    </row>
    <row r="1340" ht="11.25">
      <c r="E1340" s="4"/>
    </row>
    <row r="1341" ht="11.25">
      <c r="E1341" s="4"/>
    </row>
    <row r="1342" ht="11.25">
      <c r="E1342" s="4"/>
    </row>
    <row r="1343" ht="11.25">
      <c r="E1343" s="4"/>
    </row>
    <row r="1344" ht="11.25">
      <c r="E1344" s="4"/>
    </row>
    <row r="1345" ht="11.25">
      <c r="E1345" s="4"/>
    </row>
    <row r="1346" ht="11.25">
      <c r="E1346" s="4"/>
    </row>
    <row r="1347" ht="11.25">
      <c r="E1347" s="4"/>
    </row>
    <row r="1348" ht="11.25">
      <c r="E1348" s="4"/>
    </row>
    <row r="1349" ht="11.25">
      <c r="E1349" s="4"/>
    </row>
    <row r="1350" ht="11.25">
      <c r="E1350" s="4"/>
    </row>
    <row r="1351" ht="11.25">
      <c r="E1351" s="4"/>
    </row>
    <row r="1352" ht="11.25">
      <c r="E1352" s="4"/>
    </row>
    <row r="1353" ht="11.25">
      <c r="E1353" s="4"/>
    </row>
    <row r="1354" ht="11.25">
      <c r="E1354" s="4"/>
    </row>
    <row r="1355" ht="11.25">
      <c r="E1355" s="4"/>
    </row>
    <row r="1356" ht="11.25">
      <c r="E1356" s="4"/>
    </row>
    <row r="1357" ht="11.25">
      <c r="E1357" s="4"/>
    </row>
    <row r="1358" ht="11.25">
      <c r="E1358" s="4"/>
    </row>
    <row r="1359" ht="11.25">
      <c r="E1359" s="4"/>
    </row>
    <row r="1360" ht="11.25">
      <c r="E1360" s="4"/>
    </row>
    <row r="1361" ht="11.25">
      <c r="E1361" s="4"/>
    </row>
    <row r="1362" ht="11.25">
      <c r="E1362" s="4"/>
    </row>
    <row r="1363" ht="11.25">
      <c r="E1363" s="4"/>
    </row>
    <row r="1364" ht="11.25">
      <c r="E1364" s="4"/>
    </row>
    <row r="1365" ht="11.25">
      <c r="E1365" s="4"/>
    </row>
    <row r="1366" ht="11.25">
      <c r="E1366" s="4"/>
    </row>
    <row r="1367" ht="11.25">
      <c r="E1367" s="4"/>
    </row>
    <row r="1368" ht="11.25">
      <c r="E1368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rowBreaks count="2" manualBreakCount="2">
    <brk id="61" max="255" man="1"/>
    <brk id="122" max="12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10.140625" style="2" customWidth="1"/>
    <col min="2" max="2" width="11.7109375" style="2" customWidth="1"/>
    <col min="3" max="3" width="5.7109375" style="2" customWidth="1"/>
    <col min="4" max="4" width="0.85546875" style="2" customWidth="1"/>
    <col min="5" max="5" width="5.7109375" style="2" customWidth="1"/>
    <col min="6" max="6" width="0.85546875" style="2" customWidth="1"/>
    <col min="7" max="7" width="5.7109375" style="2" customWidth="1"/>
    <col min="8" max="8" width="0.85546875" style="2" customWidth="1"/>
    <col min="9" max="9" width="5.7109375" style="2" customWidth="1"/>
    <col min="10" max="10" width="0.85546875" style="2" customWidth="1"/>
    <col min="11" max="11" width="5.7109375" style="2" customWidth="1"/>
    <col min="12" max="12" width="0.85546875" style="2" customWidth="1"/>
    <col min="13" max="13" width="5.7109375" style="2" customWidth="1"/>
    <col min="14" max="14" width="0.85546875" style="2" customWidth="1"/>
    <col min="15" max="15" width="5.7109375" style="2" customWidth="1"/>
    <col min="16" max="16" width="0.85546875" style="2" customWidth="1"/>
    <col min="17" max="17" width="5.7109375" style="2" customWidth="1"/>
    <col min="18" max="18" width="0.85546875" style="2" customWidth="1"/>
    <col min="19" max="19" width="5.7109375" style="2" customWidth="1"/>
    <col min="20" max="20" width="0.85546875" style="2" customWidth="1"/>
    <col min="21" max="21" width="5.7109375" style="2" customWidth="1"/>
    <col min="22" max="16384" width="9.140625" style="2" customWidth="1"/>
  </cols>
  <sheetData>
    <row r="1" spans="1:2" s="1" customFormat="1" ht="11.25">
      <c r="A1" s="1" t="s">
        <v>570</v>
      </c>
      <c r="B1" s="1" t="s">
        <v>571</v>
      </c>
    </row>
    <row r="2" s="1" customFormat="1" ht="11.25">
      <c r="B2" s="1" t="s">
        <v>572</v>
      </c>
    </row>
    <row r="3" ht="11.25">
      <c r="B3" s="2" t="s">
        <v>573</v>
      </c>
    </row>
    <row r="4" ht="11.25">
      <c r="B4" s="2" t="s">
        <v>574</v>
      </c>
    </row>
    <row r="5" spans="1:21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7" ht="12" customHeight="1">
      <c r="A6" s="2" t="s">
        <v>516</v>
      </c>
      <c r="C6" s="2" t="s">
        <v>517</v>
      </c>
      <c r="G6" s="2" t="s">
        <v>518</v>
      </c>
    </row>
    <row r="7" spans="1:21" ht="12" customHeight="1">
      <c r="A7" s="2" t="s">
        <v>519</v>
      </c>
      <c r="C7" s="2" t="s">
        <v>575</v>
      </c>
      <c r="G7" s="3" t="s">
        <v>521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3:19" ht="11.25">
      <c r="C8" s="6" t="s">
        <v>522</v>
      </c>
      <c r="G8" s="2" t="s">
        <v>523</v>
      </c>
      <c r="K8" s="2" t="s">
        <v>524</v>
      </c>
      <c r="O8" s="2" t="s">
        <v>525</v>
      </c>
      <c r="S8" s="2" t="s">
        <v>526</v>
      </c>
    </row>
    <row r="9" spans="3:19" ht="11.25">
      <c r="C9" s="6" t="s">
        <v>527</v>
      </c>
      <c r="D9" s="6"/>
      <c r="E9" s="6"/>
      <c r="F9" s="6"/>
      <c r="G9" s="6" t="s">
        <v>528</v>
      </c>
      <c r="H9" s="6"/>
      <c r="I9" s="6"/>
      <c r="J9" s="6"/>
      <c r="K9" s="6" t="s">
        <v>529</v>
      </c>
      <c r="L9" s="6"/>
      <c r="M9" s="6"/>
      <c r="N9" s="6"/>
      <c r="O9" s="6" t="s">
        <v>530</v>
      </c>
      <c r="P9" s="6"/>
      <c r="Q9" s="6"/>
      <c r="R9" s="6"/>
      <c r="S9" s="6" t="s">
        <v>531</v>
      </c>
    </row>
    <row r="10" spans="3:19" ht="11.25">
      <c r="C10" s="6"/>
      <c r="D10" s="6"/>
      <c r="E10" s="6"/>
      <c r="F10" s="6"/>
      <c r="G10" s="6" t="s">
        <v>532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 t="s">
        <v>533</v>
      </c>
    </row>
    <row r="11" spans="3:21" ht="11.25">
      <c r="C11" s="3"/>
      <c r="D11" s="3"/>
      <c r="E11" s="3"/>
      <c r="F11" s="3"/>
      <c r="G11" s="3" t="s">
        <v>534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1.25">
      <c r="A12" s="3"/>
      <c r="B12" s="3"/>
      <c r="C12" s="17">
        <v>2009</v>
      </c>
      <c r="D12" s="17"/>
      <c r="E12" s="17">
        <v>2010</v>
      </c>
      <c r="F12" s="17"/>
      <c r="G12" s="17">
        <v>2009</v>
      </c>
      <c r="H12" s="17"/>
      <c r="I12" s="17">
        <v>2010</v>
      </c>
      <c r="J12" s="17"/>
      <c r="K12" s="17">
        <v>2009</v>
      </c>
      <c r="L12" s="17"/>
      <c r="M12" s="17">
        <v>2010</v>
      </c>
      <c r="N12" s="17"/>
      <c r="O12" s="17">
        <v>2009</v>
      </c>
      <c r="P12" s="17"/>
      <c r="Q12" s="17">
        <v>2010</v>
      </c>
      <c r="R12" s="17"/>
      <c r="S12" s="17">
        <v>2009</v>
      </c>
      <c r="T12" s="17"/>
      <c r="U12" s="17">
        <v>2010</v>
      </c>
    </row>
    <row r="14" spans="1:21" ht="11.25">
      <c r="A14" s="2" t="s">
        <v>535</v>
      </c>
      <c r="C14" s="10" t="s">
        <v>184</v>
      </c>
      <c r="D14" s="10"/>
      <c r="E14" s="10" t="s">
        <v>184</v>
      </c>
      <c r="F14" s="10"/>
      <c r="G14" s="10" t="s">
        <v>184</v>
      </c>
      <c r="H14" s="10"/>
      <c r="I14" s="10" t="s">
        <v>184</v>
      </c>
      <c r="J14" s="10"/>
      <c r="K14" s="10" t="s">
        <v>184</v>
      </c>
      <c r="L14" s="10"/>
      <c r="M14" s="10" t="s">
        <v>184</v>
      </c>
      <c r="N14" s="10"/>
      <c r="O14" s="10" t="s">
        <v>184</v>
      </c>
      <c r="P14" s="10"/>
      <c r="Q14" s="10" t="s">
        <v>184</v>
      </c>
      <c r="R14" s="10"/>
      <c r="S14" s="10" t="s">
        <v>184</v>
      </c>
      <c r="T14" s="10"/>
      <c r="U14" s="10" t="s">
        <v>184</v>
      </c>
    </row>
    <row r="15" ht="11.25">
      <c r="A15" s="2" t="s">
        <v>536</v>
      </c>
    </row>
    <row r="16" ht="11.25">
      <c r="A16" s="2" t="s">
        <v>311</v>
      </c>
    </row>
    <row r="18" spans="1:21" ht="11.25">
      <c r="A18" s="2" t="s">
        <v>744</v>
      </c>
      <c r="C18" s="2">
        <v>4</v>
      </c>
      <c r="E18" s="2">
        <v>1</v>
      </c>
      <c r="F18" s="2">
        <v>4</v>
      </c>
      <c r="G18" s="10">
        <v>1</v>
      </c>
      <c r="I18" s="10" t="s">
        <v>184</v>
      </c>
      <c r="K18" s="10" t="s">
        <v>184</v>
      </c>
      <c r="L18" s="10"/>
      <c r="M18" s="10" t="s">
        <v>184</v>
      </c>
      <c r="O18" s="2">
        <v>2</v>
      </c>
      <c r="Q18" s="2">
        <v>1</v>
      </c>
      <c r="S18" s="10">
        <v>1</v>
      </c>
      <c r="U18" s="10" t="s">
        <v>184</v>
      </c>
    </row>
    <row r="19" ht="11.25">
      <c r="A19" s="2" t="s">
        <v>537</v>
      </c>
    </row>
    <row r="20" ht="11.25">
      <c r="A20" s="2" t="s">
        <v>745</v>
      </c>
    </row>
    <row r="22" spans="1:21" ht="11.25">
      <c r="A22" s="2" t="s">
        <v>538</v>
      </c>
      <c r="C22" s="2">
        <v>1</v>
      </c>
      <c r="E22" s="2">
        <v>2</v>
      </c>
      <c r="G22" s="10" t="s">
        <v>184</v>
      </c>
      <c r="H22" s="10"/>
      <c r="I22" s="10" t="s">
        <v>184</v>
      </c>
      <c r="K22" s="10" t="s">
        <v>184</v>
      </c>
      <c r="M22" s="10" t="s">
        <v>184</v>
      </c>
      <c r="N22" s="10"/>
      <c r="O22" s="10" t="s">
        <v>184</v>
      </c>
      <c r="P22" s="10"/>
      <c r="Q22" s="10">
        <v>1</v>
      </c>
      <c r="S22" s="2">
        <v>1</v>
      </c>
      <c r="U22" s="2">
        <v>1</v>
      </c>
    </row>
    <row r="23" ht="11.25">
      <c r="A23" s="2" t="s">
        <v>539</v>
      </c>
    </row>
    <row r="25" spans="1:21" ht="11.25">
      <c r="A25" s="2" t="s">
        <v>560</v>
      </c>
      <c r="C25" s="2">
        <v>12</v>
      </c>
      <c r="E25" s="2">
        <v>14</v>
      </c>
      <c r="G25" s="10" t="s">
        <v>184</v>
      </c>
      <c r="I25" s="10" t="s">
        <v>184</v>
      </c>
      <c r="K25" s="2">
        <v>2</v>
      </c>
      <c r="M25" s="2">
        <v>3</v>
      </c>
      <c r="O25" s="2">
        <v>1</v>
      </c>
      <c r="Q25" s="2">
        <v>1</v>
      </c>
      <c r="S25" s="2">
        <v>9</v>
      </c>
      <c r="U25" s="2">
        <v>10</v>
      </c>
    </row>
    <row r="26" spans="1:20" ht="11.25">
      <c r="A26" s="3" t="s">
        <v>541</v>
      </c>
      <c r="B26" s="3"/>
      <c r="D26" s="6"/>
      <c r="F26" s="6"/>
      <c r="H26" s="6"/>
      <c r="J26" s="6"/>
      <c r="L26" s="6"/>
      <c r="N26" s="6"/>
      <c r="P26" s="6"/>
      <c r="R26" s="6"/>
      <c r="T26" s="6"/>
    </row>
    <row r="27" spans="1:21" ht="11.25">
      <c r="A27" s="3" t="s">
        <v>189</v>
      </c>
      <c r="B27" s="3"/>
      <c r="C27" s="22">
        <v>17</v>
      </c>
      <c r="D27" s="94"/>
      <c r="E27" s="17">
        <v>17</v>
      </c>
      <c r="F27" s="17"/>
      <c r="G27" s="17">
        <v>1</v>
      </c>
      <c r="H27" s="17"/>
      <c r="I27" s="22" t="s">
        <v>184</v>
      </c>
      <c r="J27" s="17"/>
      <c r="K27" s="17">
        <v>2</v>
      </c>
      <c r="L27" s="17"/>
      <c r="M27" s="17">
        <v>3</v>
      </c>
      <c r="N27" s="17"/>
      <c r="O27" s="17">
        <v>3</v>
      </c>
      <c r="P27" s="17"/>
      <c r="Q27" s="17">
        <v>3</v>
      </c>
      <c r="R27" s="17"/>
      <c r="S27" s="17">
        <v>11</v>
      </c>
      <c r="T27" s="17"/>
      <c r="U27" s="17">
        <v>11</v>
      </c>
    </row>
    <row r="28" spans="1:21" ht="11.25">
      <c r="A28" s="6"/>
      <c r="B28" s="6"/>
      <c r="C28" s="13"/>
      <c r="D28" s="95"/>
      <c r="E28" s="6"/>
      <c r="F28" s="6"/>
      <c r="G28" s="6"/>
      <c r="H28" s="6"/>
      <c r="I28" s="13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ht="11.25">
      <c r="A29" s="8" t="s">
        <v>746</v>
      </c>
    </row>
    <row r="30" ht="11.25">
      <c r="A30" s="2" t="s">
        <v>542</v>
      </c>
    </row>
    <row r="31" ht="11.25">
      <c r="A31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E56" sqref="E56"/>
    </sheetView>
  </sheetViews>
  <sheetFormatPr defaultColWidth="9.140625" defaultRowHeight="12.75"/>
  <cols>
    <col min="1" max="1" width="11.28125" style="2" customWidth="1"/>
    <col min="2" max="2" width="10.140625" style="2" customWidth="1"/>
    <col min="3" max="3" width="7.28125" style="2" customWidth="1"/>
    <col min="4" max="4" width="0.85546875" style="2" customWidth="1"/>
    <col min="5" max="5" width="7.28125" style="2" customWidth="1"/>
    <col min="6" max="6" width="0.85546875" style="2" customWidth="1"/>
    <col min="7" max="7" width="7.28125" style="2" customWidth="1"/>
    <col min="8" max="8" width="0.85546875" style="2" customWidth="1"/>
    <col min="9" max="9" width="7.28125" style="2" customWidth="1"/>
    <col min="10" max="10" width="0.85546875" style="2" customWidth="1"/>
    <col min="11" max="11" width="7.28125" style="2" customWidth="1"/>
    <col min="12" max="12" width="0.85546875" style="2" customWidth="1"/>
    <col min="13" max="13" width="7.28125" style="2" customWidth="1"/>
    <col min="14" max="14" width="0.85546875" style="2" customWidth="1"/>
    <col min="15" max="15" width="7.28125" style="2" customWidth="1"/>
    <col min="16" max="16" width="0.85546875" style="2" customWidth="1"/>
    <col min="17" max="17" width="7.28125" style="2" customWidth="1"/>
    <col min="18" max="16384" width="9.140625" style="2" customWidth="1"/>
  </cols>
  <sheetData>
    <row r="1" spans="1:2" s="1" customFormat="1" ht="11.25">
      <c r="A1" s="1" t="s">
        <v>576</v>
      </c>
      <c r="B1" s="1" t="s">
        <v>577</v>
      </c>
    </row>
    <row r="2" s="1" customFormat="1" ht="11.25">
      <c r="B2" s="1" t="s">
        <v>572</v>
      </c>
    </row>
    <row r="3" ht="11.25">
      <c r="B3" s="2" t="s">
        <v>578</v>
      </c>
    </row>
    <row r="4" ht="11.25">
      <c r="B4" s="2" t="s">
        <v>574</v>
      </c>
    </row>
    <row r="5" spans="1:17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7" ht="12" customHeight="1">
      <c r="A6" s="2" t="s">
        <v>516</v>
      </c>
      <c r="C6" s="2" t="s">
        <v>546</v>
      </c>
      <c r="G6" s="2" t="s">
        <v>547</v>
      </c>
    </row>
    <row r="7" spans="1:17" ht="12" customHeight="1">
      <c r="A7" s="2" t="s">
        <v>519</v>
      </c>
      <c r="C7" s="2" t="s">
        <v>548</v>
      </c>
      <c r="G7" s="3" t="s">
        <v>549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3:15" ht="11.25">
      <c r="C8" s="6" t="s">
        <v>550</v>
      </c>
      <c r="G8" s="2" t="s">
        <v>551</v>
      </c>
      <c r="K8" s="2" t="s">
        <v>552</v>
      </c>
      <c r="O8" s="2" t="s">
        <v>553</v>
      </c>
    </row>
    <row r="9" spans="3:17" ht="11.25">
      <c r="C9" s="6" t="s">
        <v>554</v>
      </c>
      <c r="D9" s="6"/>
      <c r="E9" s="6"/>
      <c r="F9" s="6"/>
      <c r="G9" s="6" t="s">
        <v>555</v>
      </c>
      <c r="H9" s="6"/>
      <c r="I9" s="6"/>
      <c r="J9" s="6"/>
      <c r="K9" s="6" t="s">
        <v>556</v>
      </c>
      <c r="L9" s="6"/>
      <c r="M9" s="6"/>
      <c r="N9" s="6"/>
      <c r="O9" s="6" t="s">
        <v>557</v>
      </c>
      <c r="P9" s="6"/>
      <c r="Q9" s="6"/>
    </row>
    <row r="10" spans="3:17" ht="11.25">
      <c r="C10" s="3" t="s">
        <v>558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1.25">
      <c r="A11" s="3"/>
      <c r="B11" s="3"/>
      <c r="C11" s="47">
        <v>2009</v>
      </c>
      <c r="D11" s="47"/>
      <c r="E11" s="3">
        <v>2010</v>
      </c>
      <c r="F11" s="3"/>
      <c r="G11" s="47">
        <v>2009</v>
      </c>
      <c r="H11" s="47"/>
      <c r="I11" s="3">
        <v>2010</v>
      </c>
      <c r="J11" s="3"/>
      <c r="K11" s="3">
        <v>2009</v>
      </c>
      <c r="L11" s="47"/>
      <c r="M11" s="17">
        <v>2010</v>
      </c>
      <c r="N11" s="3"/>
      <c r="O11" s="3">
        <v>2009</v>
      </c>
      <c r="P11" s="47"/>
      <c r="Q11" s="17">
        <v>2010</v>
      </c>
    </row>
    <row r="12" spans="3:7" ht="11.25">
      <c r="C12" s="37"/>
      <c r="D12" s="37"/>
      <c r="G12" s="37"/>
    </row>
    <row r="13" spans="1:17" ht="11.25">
      <c r="A13" s="2" t="s">
        <v>535</v>
      </c>
      <c r="C13" s="10" t="s">
        <v>184</v>
      </c>
      <c r="D13" s="34"/>
      <c r="E13" s="10" t="s">
        <v>184</v>
      </c>
      <c r="F13" s="10"/>
      <c r="G13" s="10" t="s">
        <v>184</v>
      </c>
      <c r="H13" s="10"/>
      <c r="I13" s="10" t="s">
        <v>184</v>
      </c>
      <c r="J13" s="10"/>
      <c r="K13" s="10" t="s">
        <v>184</v>
      </c>
      <c r="L13" s="10"/>
      <c r="M13" s="10" t="s">
        <v>184</v>
      </c>
      <c r="N13" s="10"/>
      <c r="O13" s="10" t="s">
        <v>184</v>
      </c>
      <c r="P13" s="10"/>
      <c r="Q13" s="91" t="s">
        <v>559</v>
      </c>
    </row>
    <row r="14" spans="1:4" ht="11.25">
      <c r="A14" s="2" t="s">
        <v>536</v>
      </c>
      <c r="D14" s="37"/>
    </row>
    <row r="15" spans="1:4" ht="11.25">
      <c r="A15" s="2" t="s">
        <v>311</v>
      </c>
      <c r="D15" s="37"/>
    </row>
    <row r="16" ht="11.25">
      <c r="D16" s="37"/>
    </row>
    <row r="17" spans="1:17" ht="11.25">
      <c r="A17" s="2" t="s">
        <v>744</v>
      </c>
      <c r="C17" s="10" t="s">
        <v>184</v>
      </c>
      <c r="D17" s="34"/>
      <c r="E17" s="10" t="s">
        <v>184</v>
      </c>
      <c r="F17" s="10"/>
      <c r="G17" s="10" t="s">
        <v>184</v>
      </c>
      <c r="H17" s="10"/>
      <c r="I17" s="10" t="s">
        <v>184</v>
      </c>
      <c r="J17" s="10"/>
      <c r="K17" s="10" t="s">
        <v>184</v>
      </c>
      <c r="L17" s="10"/>
      <c r="M17" s="10" t="s">
        <v>184</v>
      </c>
      <c r="N17" s="10"/>
      <c r="O17" s="10">
        <v>2</v>
      </c>
      <c r="Q17" s="91" t="s">
        <v>559</v>
      </c>
    </row>
    <row r="18" spans="1:4" ht="11.25">
      <c r="A18" s="2" t="s">
        <v>537</v>
      </c>
      <c r="D18" s="37"/>
    </row>
    <row r="19" spans="1:4" ht="11.25">
      <c r="A19" s="2" t="s">
        <v>745</v>
      </c>
      <c r="D19" s="37"/>
    </row>
    <row r="20" ht="11.25">
      <c r="D20" s="37"/>
    </row>
    <row r="21" spans="1:17" ht="11.25">
      <c r="A21" s="2" t="s">
        <v>538</v>
      </c>
      <c r="C21" s="10" t="s">
        <v>184</v>
      </c>
      <c r="D21" s="34"/>
      <c r="E21" s="10" t="s">
        <v>184</v>
      </c>
      <c r="F21" s="10"/>
      <c r="G21" s="10" t="s">
        <v>184</v>
      </c>
      <c r="H21" s="10"/>
      <c r="I21" s="10" t="s">
        <v>184</v>
      </c>
      <c r="J21" s="10"/>
      <c r="K21" s="10" t="s">
        <v>184</v>
      </c>
      <c r="L21" s="10"/>
      <c r="M21" s="10" t="s">
        <v>184</v>
      </c>
      <c r="O21" s="10" t="s">
        <v>184</v>
      </c>
      <c r="Q21" s="91" t="s">
        <v>559</v>
      </c>
    </row>
    <row r="22" spans="1:4" ht="11.25">
      <c r="A22" s="2" t="s">
        <v>539</v>
      </c>
      <c r="D22" s="37"/>
    </row>
    <row r="23" ht="11.25">
      <c r="D23" s="37"/>
    </row>
    <row r="24" spans="1:17" ht="11.25">
      <c r="A24" s="2" t="s">
        <v>560</v>
      </c>
      <c r="C24" s="2">
        <v>1</v>
      </c>
      <c r="D24" s="37"/>
      <c r="E24" s="2">
        <v>2</v>
      </c>
      <c r="G24" s="2">
        <v>1</v>
      </c>
      <c r="I24" s="2">
        <v>2</v>
      </c>
      <c r="K24" s="2">
        <v>1</v>
      </c>
      <c r="M24" s="2">
        <v>1</v>
      </c>
      <c r="O24" s="10" t="s">
        <v>184</v>
      </c>
      <c r="P24" s="10"/>
      <c r="Q24" s="91" t="s">
        <v>559</v>
      </c>
    </row>
    <row r="25" spans="1:17" ht="11.25">
      <c r="A25" s="3" t="s">
        <v>541</v>
      </c>
      <c r="B25" s="3"/>
      <c r="D25" s="47"/>
      <c r="E25" s="3"/>
      <c r="F25" s="3"/>
      <c r="H25" s="3"/>
      <c r="I25" s="3"/>
      <c r="J25" s="3"/>
      <c r="L25" s="3"/>
      <c r="M25" s="3"/>
      <c r="N25" s="3"/>
      <c r="P25" s="3"/>
      <c r="Q25" s="3"/>
    </row>
    <row r="26" spans="1:17" ht="11.25">
      <c r="A26" s="3" t="s">
        <v>189</v>
      </c>
      <c r="B26" s="3"/>
      <c r="C26" s="17">
        <v>1</v>
      </c>
      <c r="D26" s="3"/>
      <c r="E26" s="3">
        <v>2</v>
      </c>
      <c r="F26" s="3"/>
      <c r="G26" s="17">
        <v>1</v>
      </c>
      <c r="H26" s="3"/>
      <c r="I26" s="3">
        <v>2</v>
      </c>
      <c r="J26" s="3"/>
      <c r="K26" s="17">
        <v>1</v>
      </c>
      <c r="L26" s="3"/>
      <c r="M26" s="3">
        <v>1</v>
      </c>
      <c r="N26" s="3"/>
      <c r="O26" s="17">
        <v>2</v>
      </c>
      <c r="P26" s="3"/>
      <c r="Q26" s="96" t="s">
        <v>559</v>
      </c>
    </row>
    <row r="28" spans="1:13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1.25">
      <c r="A29" s="6" t="s">
        <v>516</v>
      </c>
      <c r="B29" s="6"/>
      <c r="C29" s="6" t="s">
        <v>579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1.25">
      <c r="A30" s="2" t="s">
        <v>519</v>
      </c>
      <c r="C30" s="3" t="s">
        <v>562</v>
      </c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3:11" ht="11.25">
      <c r="C31" s="2" t="s">
        <v>563</v>
      </c>
      <c r="G31" s="2" t="s">
        <v>564</v>
      </c>
      <c r="K31" s="2" t="s">
        <v>565</v>
      </c>
    </row>
    <row r="32" spans="3:13" ht="11.25">
      <c r="C32" s="3" t="s">
        <v>566</v>
      </c>
      <c r="D32" s="3"/>
      <c r="E32" s="3"/>
      <c r="F32" s="3"/>
      <c r="G32" s="3" t="s">
        <v>567</v>
      </c>
      <c r="H32" s="3"/>
      <c r="I32" s="3"/>
      <c r="J32" s="3"/>
      <c r="K32" s="3" t="s">
        <v>568</v>
      </c>
      <c r="L32" s="3"/>
      <c r="M32" s="3"/>
    </row>
    <row r="33" spans="1:13" ht="11.25">
      <c r="A33" s="3"/>
      <c r="B33" s="3"/>
      <c r="C33" s="3">
        <v>2009</v>
      </c>
      <c r="D33" s="47"/>
      <c r="E33" s="17">
        <v>2010</v>
      </c>
      <c r="F33" s="3"/>
      <c r="G33" s="3">
        <v>2009</v>
      </c>
      <c r="H33" s="47"/>
      <c r="I33" s="17">
        <v>2010</v>
      </c>
      <c r="J33" s="3"/>
      <c r="K33" s="3">
        <v>2009</v>
      </c>
      <c r="L33" s="47"/>
      <c r="M33" s="17">
        <v>2010</v>
      </c>
    </row>
    <row r="35" spans="1:13" ht="11.25">
      <c r="A35" s="2" t="s">
        <v>535</v>
      </c>
      <c r="C35" s="10" t="s">
        <v>184</v>
      </c>
      <c r="D35" s="10"/>
      <c r="E35" s="10" t="s">
        <v>184</v>
      </c>
      <c r="F35" s="10"/>
      <c r="G35" s="10" t="s">
        <v>184</v>
      </c>
      <c r="H35" s="10"/>
      <c r="I35" s="10" t="s">
        <v>184</v>
      </c>
      <c r="J35" s="10"/>
      <c r="K35" s="10" t="s">
        <v>184</v>
      </c>
      <c r="L35" s="10"/>
      <c r="M35" s="10" t="s">
        <v>184</v>
      </c>
    </row>
    <row r="36" ht="11.25">
      <c r="A36" s="2" t="s">
        <v>536</v>
      </c>
    </row>
    <row r="37" ht="11.25">
      <c r="A37" s="2" t="s">
        <v>311</v>
      </c>
    </row>
    <row r="39" spans="1:13" ht="11.25">
      <c r="A39" s="2" t="s">
        <v>744</v>
      </c>
      <c r="C39" s="2">
        <v>1</v>
      </c>
      <c r="E39" s="10" t="s">
        <v>184</v>
      </c>
      <c r="G39" s="10">
        <v>2</v>
      </c>
      <c r="I39" s="10" t="s">
        <v>184</v>
      </c>
      <c r="K39" s="10">
        <v>1</v>
      </c>
      <c r="M39" s="10" t="s">
        <v>184</v>
      </c>
    </row>
    <row r="40" ht="11.25">
      <c r="A40" s="2" t="s">
        <v>537</v>
      </c>
    </row>
    <row r="41" ht="11.25">
      <c r="A41" s="2" t="s">
        <v>745</v>
      </c>
    </row>
    <row r="43" spans="1:13" ht="11.25">
      <c r="A43" s="2" t="s">
        <v>538</v>
      </c>
      <c r="C43" s="10" t="s">
        <v>184</v>
      </c>
      <c r="E43" s="10" t="s">
        <v>184</v>
      </c>
      <c r="G43" s="10" t="s">
        <v>184</v>
      </c>
      <c r="I43" s="10">
        <v>2</v>
      </c>
      <c r="K43" s="10" t="s">
        <v>184</v>
      </c>
      <c r="M43" s="10" t="s">
        <v>184</v>
      </c>
    </row>
    <row r="44" ht="11.25">
      <c r="A44" s="2" t="s">
        <v>539</v>
      </c>
    </row>
    <row r="46" spans="1:13" ht="11.25">
      <c r="A46" s="2" t="s">
        <v>560</v>
      </c>
      <c r="C46" s="2">
        <v>2</v>
      </c>
      <c r="E46" s="2">
        <v>4</v>
      </c>
      <c r="G46" s="2">
        <v>7</v>
      </c>
      <c r="I46" s="2">
        <v>9</v>
      </c>
      <c r="K46" s="2">
        <v>2</v>
      </c>
      <c r="M46" s="2">
        <v>1</v>
      </c>
    </row>
    <row r="47" spans="1:12" ht="11.25">
      <c r="A47" s="3" t="s">
        <v>541</v>
      </c>
      <c r="B47" s="3"/>
      <c r="D47" s="3"/>
      <c r="F47" s="3"/>
      <c r="H47" s="3"/>
      <c r="J47" s="3"/>
      <c r="L47" s="3"/>
    </row>
    <row r="48" spans="1:13" ht="11.25">
      <c r="A48" s="3" t="s">
        <v>189</v>
      </c>
      <c r="B48" s="3"/>
      <c r="C48" s="17">
        <v>3</v>
      </c>
      <c r="D48" s="3"/>
      <c r="E48" s="17">
        <v>4</v>
      </c>
      <c r="F48" s="3"/>
      <c r="G48" s="17">
        <v>9</v>
      </c>
      <c r="H48" s="3"/>
      <c r="I48" s="17">
        <v>11</v>
      </c>
      <c r="J48" s="3"/>
      <c r="K48" s="17">
        <v>3</v>
      </c>
      <c r="L48" s="3"/>
      <c r="M48" s="17">
        <v>1</v>
      </c>
    </row>
    <row r="49" spans="1:13" ht="11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ht="11.25">
      <c r="A50" s="8" t="s">
        <v>746</v>
      </c>
    </row>
    <row r="51" ht="11.25">
      <c r="A51" s="2" t="s">
        <v>542</v>
      </c>
    </row>
    <row r="53" ht="11.25">
      <c r="A53" s="8"/>
    </row>
    <row r="57" ht="11.25">
      <c r="A57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R61" sqref="R61"/>
    </sheetView>
  </sheetViews>
  <sheetFormatPr defaultColWidth="9.140625" defaultRowHeight="12.75"/>
  <cols>
    <col min="1" max="1" width="2.421875" style="2" customWidth="1"/>
    <col min="2" max="2" width="1.57421875" style="2" customWidth="1"/>
    <col min="3" max="3" width="7.140625" style="2" customWidth="1"/>
    <col min="4" max="4" width="23.28125" style="2" customWidth="1"/>
    <col min="5" max="5" width="8.57421875" style="2" customWidth="1"/>
    <col min="6" max="6" width="1.1484375" style="2" customWidth="1"/>
    <col min="7" max="7" width="9.140625" style="2" customWidth="1"/>
    <col min="8" max="8" width="1.28515625" style="2" customWidth="1"/>
    <col min="9" max="9" width="9.140625" style="2" customWidth="1"/>
    <col min="10" max="10" width="0.9921875" style="2" customWidth="1"/>
    <col min="11" max="11" width="9.140625" style="2" customWidth="1"/>
    <col min="12" max="12" width="1.1484375" style="2" customWidth="1"/>
    <col min="13" max="13" width="8.00390625" style="2" customWidth="1"/>
    <col min="14" max="16384" width="9.140625" style="2" customWidth="1"/>
  </cols>
  <sheetData>
    <row r="1" spans="1:4" s="1" customFormat="1" ht="11.25">
      <c r="A1" s="1" t="s">
        <v>620</v>
      </c>
      <c r="D1" s="1" t="s">
        <v>581</v>
      </c>
    </row>
    <row r="2" ht="11.25">
      <c r="D2" s="2" t="s">
        <v>582</v>
      </c>
    </row>
    <row r="3" spans="1:6" ht="11.25">
      <c r="A3" s="3"/>
      <c r="B3" s="3"/>
      <c r="C3" s="3"/>
      <c r="D3" s="3"/>
      <c r="E3" s="3"/>
      <c r="F3" s="3"/>
    </row>
    <row r="4" spans="1:13" ht="11.25">
      <c r="A4" s="6"/>
      <c r="B4" s="6"/>
      <c r="C4" s="6"/>
      <c r="D4" s="6"/>
      <c r="E4" s="17">
        <v>2006</v>
      </c>
      <c r="F4" s="17"/>
      <c r="G4" s="17">
        <v>2007</v>
      </c>
      <c r="H4" s="17"/>
      <c r="I4" s="17">
        <v>2008</v>
      </c>
      <c r="J4" s="17"/>
      <c r="K4" s="17">
        <v>2009</v>
      </c>
      <c r="L4" s="17"/>
      <c r="M4" s="17">
        <v>2010</v>
      </c>
    </row>
    <row r="6" ht="11.25">
      <c r="A6" s="97" t="s">
        <v>583</v>
      </c>
    </row>
    <row r="7" ht="11.25">
      <c r="A7" s="1" t="s">
        <v>584</v>
      </c>
    </row>
    <row r="8" spans="1:6" ht="11.25">
      <c r="A8" s="1" t="s">
        <v>585</v>
      </c>
      <c r="E8" s="4"/>
      <c r="F8" s="4"/>
    </row>
    <row r="9" ht="11.25">
      <c r="A9" s="11" t="s">
        <v>586</v>
      </c>
    </row>
    <row r="10" spans="2:13" ht="11.25">
      <c r="B10" s="2" t="s">
        <v>587</v>
      </c>
      <c r="E10" s="4">
        <v>113600</v>
      </c>
      <c r="F10" s="4"/>
      <c r="G10" s="4">
        <v>115300</v>
      </c>
      <c r="I10" s="4">
        <v>121700</v>
      </c>
      <c r="K10" s="4">
        <v>107600</v>
      </c>
      <c r="M10" s="4">
        <v>112100</v>
      </c>
    </row>
    <row r="11" spans="2:13" ht="11.25">
      <c r="B11" s="2" t="s">
        <v>493</v>
      </c>
      <c r="E11" s="4">
        <v>140400</v>
      </c>
      <c r="F11" s="4"/>
      <c r="G11" s="4">
        <v>136200</v>
      </c>
      <c r="I11" s="4">
        <v>134900</v>
      </c>
      <c r="K11" s="4">
        <v>127500</v>
      </c>
      <c r="M11" s="4">
        <v>125300</v>
      </c>
    </row>
    <row r="12" spans="1:13" ht="11.25">
      <c r="A12" s="2" t="s">
        <v>588</v>
      </c>
      <c r="E12" s="4">
        <v>9400</v>
      </c>
      <c r="F12" s="4"/>
      <c r="G12" s="4">
        <v>9200</v>
      </c>
      <c r="I12" s="75">
        <v>7800</v>
      </c>
      <c r="K12" s="4">
        <v>5300</v>
      </c>
      <c r="M12" s="4">
        <v>4900</v>
      </c>
    </row>
    <row r="13" spans="1:13" ht="11.25">
      <c r="A13" s="3" t="s">
        <v>589</v>
      </c>
      <c r="B13" s="3"/>
      <c r="C13" s="3"/>
      <c r="D13" s="3"/>
      <c r="E13" s="9">
        <v>127500</v>
      </c>
      <c r="F13" s="9"/>
      <c r="G13" s="9">
        <v>131800</v>
      </c>
      <c r="H13" s="3"/>
      <c r="I13" s="69">
        <v>128500</v>
      </c>
      <c r="J13" s="3"/>
      <c r="K13" s="9">
        <v>132000</v>
      </c>
      <c r="L13" s="3"/>
      <c r="M13" s="9">
        <v>127600</v>
      </c>
    </row>
    <row r="14" spans="1:13" ht="11.25">
      <c r="A14" s="17" t="s">
        <v>590</v>
      </c>
      <c r="B14" s="17"/>
      <c r="C14" s="17"/>
      <c r="D14" s="17"/>
      <c r="E14" s="20">
        <f>SUM(E10:E13)</f>
        <v>390900</v>
      </c>
      <c r="F14" s="17"/>
      <c r="G14" s="20">
        <f>SUM(G10:G13)</f>
        <v>392500</v>
      </c>
      <c r="H14" s="20"/>
      <c r="I14" s="20">
        <f>SUM(I10:I13)</f>
        <v>392900</v>
      </c>
      <c r="J14" s="17"/>
      <c r="K14" s="20">
        <f>SUM(K10:K13)</f>
        <v>372400</v>
      </c>
      <c r="L14" s="20">
        <f>SUM(L10:L13)</f>
        <v>0</v>
      </c>
      <c r="M14" s="20">
        <f>SUM(M10:M13)</f>
        <v>369900</v>
      </c>
    </row>
    <row r="15" spans="9:13" ht="11.25">
      <c r="I15" s="4"/>
      <c r="K15" s="4"/>
      <c r="M15" s="4"/>
    </row>
    <row r="16" spans="1:13" ht="11.25">
      <c r="A16" s="11" t="s">
        <v>591</v>
      </c>
      <c r="I16" s="4"/>
      <c r="K16" s="4"/>
      <c r="M16" s="4"/>
    </row>
    <row r="17" spans="2:13" ht="11.25">
      <c r="B17" s="2" t="s">
        <v>592</v>
      </c>
      <c r="I17" s="4"/>
      <c r="K17" s="4"/>
      <c r="M17" s="4"/>
    </row>
    <row r="18" spans="2:13" ht="11.25">
      <c r="B18" s="2" t="s">
        <v>593</v>
      </c>
      <c r="E18" s="4">
        <v>18857</v>
      </c>
      <c r="F18" s="86"/>
      <c r="G18" s="4">
        <v>20252</v>
      </c>
      <c r="H18" s="86"/>
      <c r="I18" s="4">
        <v>21312</v>
      </c>
      <c r="K18" s="4">
        <v>19462</v>
      </c>
      <c r="M18" s="4">
        <v>20780</v>
      </c>
    </row>
    <row r="19" spans="2:13" ht="11.25">
      <c r="B19" s="2" t="s">
        <v>594</v>
      </c>
      <c r="E19" s="7">
        <v>7027</v>
      </c>
      <c r="F19" s="86"/>
      <c r="G19" s="7">
        <v>6914</v>
      </c>
      <c r="H19" s="86"/>
      <c r="I19" s="7">
        <v>6764</v>
      </c>
      <c r="J19" s="6"/>
      <c r="K19" s="7">
        <v>5993</v>
      </c>
      <c r="L19" s="6"/>
      <c r="M19" s="7">
        <v>6147</v>
      </c>
    </row>
    <row r="20" spans="1:13" ht="11.25">
      <c r="A20" s="17" t="s">
        <v>595</v>
      </c>
      <c r="B20" s="17"/>
      <c r="C20" s="17"/>
      <c r="D20" s="17"/>
      <c r="E20" s="20">
        <f>SUM(E18:E19)</f>
        <v>25884</v>
      </c>
      <c r="F20" s="17"/>
      <c r="G20" s="20">
        <f>SUM(G18:G19)</f>
        <v>27166</v>
      </c>
      <c r="H20" s="101"/>
      <c r="I20" s="20">
        <f>SUM(I18:I19)</f>
        <v>28076</v>
      </c>
      <c r="J20" s="101"/>
      <c r="K20" s="20">
        <f>SUM(K18:K19)</f>
        <v>25455</v>
      </c>
      <c r="L20" s="20">
        <f>SUM(L18:L19)</f>
        <v>0</v>
      </c>
      <c r="M20" s="20">
        <f>SUM(M18:M19)</f>
        <v>26927</v>
      </c>
    </row>
    <row r="21" spans="9:13" ht="11.25">
      <c r="I21" s="4"/>
      <c r="K21" s="4"/>
      <c r="M21" s="4"/>
    </row>
    <row r="22" spans="1:13" ht="11.25">
      <c r="A22" s="11" t="s">
        <v>596</v>
      </c>
      <c r="I22" s="4"/>
      <c r="K22" s="4"/>
      <c r="M22" s="4"/>
    </row>
    <row r="23" spans="2:13" ht="11.25">
      <c r="B23" s="2" t="s">
        <v>597</v>
      </c>
      <c r="I23" s="4"/>
      <c r="K23" s="4"/>
      <c r="M23" s="4"/>
    </row>
    <row r="24" spans="2:13" ht="11.25">
      <c r="B24" s="2" t="s">
        <v>598</v>
      </c>
      <c r="E24" s="4">
        <v>183200</v>
      </c>
      <c r="F24" s="86"/>
      <c r="G24" s="4">
        <v>208900</v>
      </c>
      <c r="H24" s="86"/>
      <c r="I24" s="4">
        <v>180700</v>
      </c>
      <c r="K24" s="4">
        <v>139400</v>
      </c>
      <c r="M24" s="4">
        <v>171300</v>
      </c>
    </row>
    <row r="25" spans="2:13" ht="11.25">
      <c r="B25" s="2" t="s">
        <v>599</v>
      </c>
      <c r="E25" s="7">
        <v>5400</v>
      </c>
      <c r="F25" s="86"/>
      <c r="G25" s="7">
        <v>5000</v>
      </c>
      <c r="H25" s="86"/>
      <c r="I25" s="7">
        <v>4500</v>
      </c>
      <c r="J25" s="6"/>
      <c r="K25" s="7">
        <v>1700</v>
      </c>
      <c r="L25" s="6"/>
      <c r="M25" s="7">
        <v>2300</v>
      </c>
    </row>
    <row r="26" spans="1:13" ht="11.25">
      <c r="A26" s="17" t="s">
        <v>600</v>
      </c>
      <c r="B26" s="17"/>
      <c r="C26" s="17"/>
      <c r="D26" s="17"/>
      <c r="E26" s="20">
        <f>SUM(E24:E25)</f>
        <v>188600</v>
      </c>
      <c r="F26" s="17"/>
      <c r="G26" s="20">
        <f>SUM(G24:G25)</f>
        <v>213900</v>
      </c>
      <c r="H26" s="101"/>
      <c r="I26" s="20">
        <f>SUM(I24:I25)</f>
        <v>185200</v>
      </c>
      <c r="J26" s="101"/>
      <c r="K26" s="20">
        <f>SUM(K24:K25)</f>
        <v>141100</v>
      </c>
      <c r="L26" s="20">
        <f>SUM(L24:L25)</f>
        <v>0</v>
      </c>
      <c r="M26" s="20">
        <f>SUM(M24:M25)</f>
        <v>173600</v>
      </c>
    </row>
    <row r="27" spans="9:13" ht="11.25">
      <c r="I27" s="4"/>
      <c r="K27" s="4"/>
      <c r="M27" s="4"/>
    </row>
    <row r="28" spans="1:13" ht="11.25">
      <c r="A28" s="11" t="s">
        <v>601</v>
      </c>
      <c r="I28" s="4"/>
      <c r="K28" s="4"/>
      <c r="M28" s="4"/>
    </row>
    <row r="29" spans="2:13" ht="11.25">
      <c r="B29" s="2" t="s">
        <v>597</v>
      </c>
      <c r="I29" s="4"/>
      <c r="K29" s="4"/>
      <c r="M29" s="4"/>
    </row>
    <row r="30" spans="2:13" ht="11.25">
      <c r="B30" s="2" t="s">
        <v>598</v>
      </c>
      <c r="E30" s="4">
        <v>9000</v>
      </c>
      <c r="F30" s="4"/>
      <c r="G30" s="4">
        <v>8700</v>
      </c>
      <c r="I30" s="4">
        <v>10600</v>
      </c>
      <c r="K30" s="4">
        <v>9400</v>
      </c>
      <c r="M30" s="4">
        <v>8300</v>
      </c>
    </row>
    <row r="31" spans="2:13" ht="11.25">
      <c r="B31" s="2" t="s">
        <v>599</v>
      </c>
      <c r="E31" s="7">
        <v>23000</v>
      </c>
      <c r="F31" s="7"/>
      <c r="G31" s="7">
        <v>18000</v>
      </c>
      <c r="H31" s="6"/>
      <c r="I31" s="7">
        <v>17100</v>
      </c>
      <c r="J31" s="6"/>
      <c r="K31" s="7">
        <v>15700</v>
      </c>
      <c r="L31" s="6"/>
      <c r="M31" s="7">
        <v>14500</v>
      </c>
    </row>
    <row r="32" spans="1:13" ht="11.25">
      <c r="A32" s="17" t="s">
        <v>602</v>
      </c>
      <c r="B32" s="17"/>
      <c r="C32" s="17"/>
      <c r="D32" s="17"/>
      <c r="E32" s="20">
        <f>SUM(E30:E31)</f>
        <v>32000</v>
      </c>
      <c r="F32" s="17"/>
      <c r="G32" s="20">
        <f>SUM(G30:G31)</f>
        <v>26700</v>
      </c>
      <c r="H32" s="20"/>
      <c r="I32" s="20">
        <f>SUM(I30:I31)</f>
        <v>27700</v>
      </c>
      <c r="J32" s="17"/>
      <c r="K32" s="20">
        <f>SUM(K30:K31)</f>
        <v>25100</v>
      </c>
      <c r="L32" s="20">
        <f>SUM(L30:L31)</f>
        <v>0</v>
      </c>
      <c r="M32" s="20">
        <f>SUM(M30:M31)</f>
        <v>22800</v>
      </c>
    </row>
    <row r="33" spans="1:13" ht="11.25">
      <c r="A33" s="8"/>
      <c r="I33" s="4"/>
      <c r="M33" s="4"/>
    </row>
    <row r="34" spans="1:13" ht="11.25">
      <c r="A34" s="97" t="s">
        <v>603</v>
      </c>
      <c r="I34" s="4"/>
      <c r="M34" s="4"/>
    </row>
    <row r="35" spans="1:13" ht="11.25">
      <c r="A35" s="2" t="s">
        <v>604</v>
      </c>
      <c r="I35" s="4"/>
      <c r="M35" s="4"/>
    </row>
    <row r="36" spans="1:13" ht="11.25">
      <c r="A36" s="2" t="s">
        <v>605</v>
      </c>
      <c r="I36" s="4"/>
      <c r="M36" s="4"/>
    </row>
    <row r="37" spans="1:13" ht="11.25">
      <c r="A37" s="2" t="s">
        <v>606</v>
      </c>
      <c r="I37" s="4"/>
      <c r="K37" s="37"/>
      <c r="M37" s="4"/>
    </row>
    <row r="38" spans="1:13" ht="11.25">
      <c r="A38" s="2" t="s">
        <v>607</v>
      </c>
      <c r="E38" s="4">
        <v>2614</v>
      </c>
      <c r="F38" s="4"/>
      <c r="G38" s="75">
        <v>2418</v>
      </c>
      <c r="H38" s="98" t="s">
        <v>0</v>
      </c>
      <c r="I38" s="75">
        <v>2482</v>
      </c>
      <c r="J38" s="98" t="s">
        <v>0</v>
      </c>
      <c r="K38" s="4">
        <v>2508</v>
      </c>
      <c r="L38" s="98"/>
      <c r="M38" s="75">
        <v>2631</v>
      </c>
    </row>
    <row r="39" spans="1:13" ht="11.25">
      <c r="A39" s="2" t="s">
        <v>747</v>
      </c>
      <c r="G39" s="4"/>
      <c r="H39" s="4"/>
      <c r="I39" s="4"/>
      <c r="K39" s="37"/>
      <c r="M39" s="75"/>
    </row>
    <row r="40" spans="1:13" ht="11.25">
      <c r="A40" s="2" t="s">
        <v>748</v>
      </c>
      <c r="E40" s="4">
        <v>13770</v>
      </c>
      <c r="F40" s="4"/>
      <c r="G40" s="4">
        <v>13045</v>
      </c>
      <c r="I40" s="75">
        <v>13059</v>
      </c>
      <c r="K40" s="4">
        <v>12904</v>
      </c>
      <c r="M40" s="75">
        <v>12705</v>
      </c>
    </row>
    <row r="41" spans="1:13" ht="11.25">
      <c r="A41" s="2" t="s">
        <v>608</v>
      </c>
      <c r="G41" s="75"/>
      <c r="H41" s="75"/>
      <c r="I41" s="4"/>
      <c r="K41" s="37"/>
      <c r="M41" s="75"/>
    </row>
    <row r="42" spans="1:13" ht="11.25">
      <c r="A42" s="2" t="s">
        <v>609</v>
      </c>
      <c r="G42" s="4"/>
      <c r="H42" s="4"/>
      <c r="I42" s="4"/>
      <c r="K42" s="37"/>
      <c r="M42" s="75"/>
    </row>
    <row r="43" spans="1:13" ht="11.25">
      <c r="A43" s="2" t="s">
        <v>610</v>
      </c>
      <c r="G43" s="4"/>
      <c r="H43" s="4"/>
      <c r="I43" s="4"/>
      <c r="K43" s="37"/>
      <c r="M43" s="75"/>
    </row>
    <row r="44" spans="1:13" ht="11.25">
      <c r="A44" s="2" t="s">
        <v>611</v>
      </c>
      <c r="G44" s="4"/>
      <c r="H44" s="4"/>
      <c r="I44" s="4"/>
      <c r="K44" s="37"/>
      <c r="M44" s="75"/>
    </row>
    <row r="45" spans="2:13" ht="11.25">
      <c r="B45" s="2" t="s">
        <v>612</v>
      </c>
      <c r="G45" s="75"/>
      <c r="H45" s="75"/>
      <c r="I45" s="4"/>
      <c r="K45" s="37"/>
      <c r="M45" s="75"/>
    </row>
    <row r="46" spans="2:13" ht="11.25">
      <c r="B46" s="2" t="s">
        <v>613</v>
      </c>
      <c r="E46" s="63" t="s">
        <v>184</v>
      </c>
      <c r="F46" s="63"/>
      <c r="G46" s="4">
        <v>1</v>
      </c>
      <c r="I46" s="34" t="s">
        <v>184</v>
      </c>
      <c r="K46" s="63" t="s">
        <v>184</v>
      </c>
      <c r="M46" s="38" t="s">
        <v>184</v>
      </c>
    </row>
    <row r="47" spans="2:13" ht="11.25">
      <c r="B47" s="2" t="s">
        <v>614</v>
      </c>
      <c r="E47" s="4">
        <v>7</v>
      </c>
      <c r="F47" s="4"/>
      <c r="G47" s="4">
        <v>7</v>
      </c>
      <c r="I47" s="37">
        <v>1</v>
      </c>
      <c r="K47" s="4">
        <v>4</v>
      </c>
      <c r="M47" s="75">
        <v>1</v>
      </c>
    </row>
    <row r="48" spans="2:13" ht="11.25">
      <c r="B48" s="2" t="s">
        <v>538</v>
      </c>
      <c r="E48" s="63" t="s">
        <v>184</v>
      </c>
      <c r="F48" s="63"/>
      <c r="G48" s="4">
        <v>2</v>
      </c>
      <c r="I48" s="37">
        <v>5</v>
      </c>
      <c r="K48" s="4">
        <v>1</v>
      </c>
      <c r="M48" s="75">
        <v>2</v>
      </c>
    </row>
    <row r="49" spans="2:13" ht="11.25">
      <c r="B49" s="2" t="s">
        <v>615</v>
      </c>
      <c r="E49" s="7">
        <v>10</v>
      </c>
      <c r="F49" s="7"/>
      <c r="G49" s="7">
        <v>15</v>
      </c>
      <c r="H49" s="6"/>
      <c r="I49" s="92">
        <v>14</v>
      </c>
      <c r="J49" s="6"/>
      <c r="K49" s="7">
        <v>12</v>
      </c>
      <c r="L49" s="6"/>
      <c r="M49" s="54">
        <v>14</v>
      </c>
    </row>
    <row r="50" spans="1:13" ht="11.25">
      <c r="A50" s="17"/>
      <c r="B50" s="17" t="s">
        <v>616</v>
      </c>
      <c r="C50" s="17"/>
      <c r="D50" s="17"/>
      <c r="E50" s="17">
        <v>25</v>
      </c>
      <c r="F50" s="17"/>
      <c r="G50" s="20">
        <v>17</v>
      </c>
      <c r="H50" s="20"/>
      <c r="I50" s="20">
        <v>25</v>
      </c>
      <c r="J50" s="17"/>
      <c r="K50" s="84">
        <f>SUM(K46:K49)</f>
        <v>17</v>
      </c>
      <c r="L50" s="84"/>
      <c r="M50" s="84">
        <f>SUM(M46:M49)</f>
        <v>17</v>
      </c>
    </row>
    <row r="51" ht="11.25">
      <c r="I51" s="4"/>
    </row>
    <row r="52" spans="1:9" ht="11.25">
      <c r="A52" s="97" t="s">
        <v>617</v>
      </c>
      <c r="I52" s="4"/>
    </row>
    <row r="53" spans="1:9" ht="11.25">
      <c r="A53" s="97" t="s">
        <v>618</v>
      </c>
      <c r="I53" s="4"/>
    </row>
    <row r="54" spans="1:9" ht="11.25">
      <c r="A54" s="2" t="s">
        <v>619</v>
      </c>
      <c r="I54" s="4"/>
    </row>
    <row r="55" spans="1:13" ht="11.25">
      <c r="A55" s="3" t="s">
        <v>749</v>
      </c>
      <c r="B55" s="3"/>
      <c r="C55" s="3"/>
      <c r="D55" s="3"/>
      <c r="E55" s="9">
        <v>2127</v>
      </c>
      <c r="F55" s="99" t="s">
        <v>0</v>
      </c>
      <c r="G55" s="9">
        <v>2303</v>
      </c>
      <c r="H55" s="99" t="s">
        <v>0</v>
      </c>
      <c r="I55" s="100">
        <v>2293</v>
      </c>
      <c r="J55" s="99" t="s">
        <v>0</v>
      </c>
      <c r="K55" s="100">
        <v>2277</v>
      </c>
      <c r="L55" s="87"/>
      <c r="M55" s="93" t="s">
        <v>559</v>
      </c>
    </row>
    <row r="57" ht="11.25">
      <c r="A57" s="8" t="s">
        <v>752</v>
      </c>
    </row>
    <row r="58" ht="11.25">
      <c r="A58" s="8" t="s">
        <v>750</v>
      </c>
    </row>
    <row r="59" ht="11.25">
      <c r="A59" s="59" t="s">
        <v>751</v>
      </c>
    </row>
    <row r="60" ht="11.25">
      <c r="A60" s="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rowBreaks count="1" manualBreakCount="1">
    <brk id="50" max="6553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9.7109375" style="2" customWidth="1"/>
    <col min="2" max="2" width="9.8515625" style="2" customWidth="1"/>
    <col min="3" max="3" width="0.85546875" style="2" customWidth="1"/>
    <col min="4" max="4" width="11.421875" style="2" bestFit="1" customWidth="1"/>
    <col min="5" max="5" width="0.85546875" style="2" customWidth="1"/>
    <col min="6" max="6" width="10.8515625" style="2" bestFit="1" customWidth="1"/>
    <col min="7" max="7" width="0.85546875" style="2" customWidth="1"/>
    <col min="8" max="8" width="9.00390625" style="2" customWidth="1"/>
    <col min="9" max="9" width="0.85546875" style="2" customWidth="1"/>
    <col min="10" max="10" width="9.00390625" style="2" customWidth="1"/>
    <col min="11" max="11" width="0.85546875" style="2" customWidth="1"/>
    <col min="12" max="12" width="9.00390625" style="2" customWidth="1"/>
    <col min="13" max="13" width="0.85546875" style="2" customWidth="1"/>
    <col min="14" max="14" width="10.421875" style="2" bestFit="1" customWidth="1"/>
    <col min="15" max="16384" width="9.140625" style="2" customWidth="1"/>
  </cols>
  <sheetData>
    <row r="1" spans="1:2" s="1" customFormat="1" ht="11.25">
      <c r="A1" s="1" t="s">
        <v>24</v>
      </c>
      <c r="B1" s="1" t="s">
        <v>753</v>
      </c>
    </row>
    <row r="2" ht="11.25">
      <c r="B2" s="2" t="s">
        <v>754</v>
      </c>
    </row>
    <row r="3" spans="1:14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0" ht="11.25">
      <c r="A4" s="2" t="s">
        <v>1</v>
      </c>
      <c r="B4" s="2" t="s">
        <v>2</v>
      </c>
      <c r="D4" s="2" t="s">
        <v>3</v>
      </c>
      <c r="F4" s="2" t="s">
        <v>4</v>
      </c>
      <c r="H4" s="2" t="s">
        <v>5</v>
      </c>
      <c r="J4" s="2" t="s">
        <v>6</v>
      </c>
    </row>
    <row r="5" spans="1:14" ht="11.25">
      <c r="A5" s="2" t="s">
        <v>7</v>
      </c>
      <c r="B5" s="6" t="s">
        <v>8</v>
      </c>
      <c r="C5" s="6"/>
      <c r="D5" s="6" t="s">
        <v>9</v>
      </c>
      <c r="E5" s="6"/>
      <c r="F5" s="6" t="s">
        <v>8</v>
      </c>
      <c r="G5" s="6"/>
      <c r="H5" s="6" t="s">
        <v>10</v>
      </c>
      <c r="I5" s="6"/>
      <c r="J5" s="3" t="s">
        <v>11</v>
      </c>
      <c r="K5" s="3"/>
      <c r="L5" s="3"/>
      <c r="M5" s="3"/>
      <c r="N5" s="3"/>
    </row>
    <row r="6" spans="4:14" ht="11.25">
      <c r="D6" s="2" t="s">
        <v>12</v>
      </c>
      <c r="F6" s="2" t="s">
        <v>13</v>
      </c>
      <c r="H6" s="2" t="s">
        <v>14</v>
      </c>
      <c r="J6" s="2" t="s">
        <v>15</v>
      </c>
      <c r="L6" s="2" t="s">
        <v>16</v>
      </c>
      <c r="N6" s="2" t="s">
        <v>17</v>
      </c>
    </row>
    <row r="7" spans="10:14" ht="11.25">
      <c r="J7" s="2" t="s">
        <v>18</v>
      </c>
      <c r="L7" s="2" t="s">
        <v>19</v>
      </c>
      <c r="N7" s="2" t="s">
        <v>20</v>
      </c>
    </row>
    <row r="8" spans="2:14" ht="11.25">
      <c r="B8" s="6"/>
      <c r="C8" s="6"/>
      <c r="D8" s="6"/>
      <c r="J8" s="6"/>
      <c r="K8" s="6"/>
      <c r="L8" s="6"/>
      <c r="M8" s="6"/>
      <c r="N8" s="2" t="s">
        <v>21</v>
      </c>
    </row>
    <row r="9" spans="1:14" ht="11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 t="s">
        <v>22</v>
      </c>
    </row>
    <row r="11" spans="1:14" ht="11.25">
      <c r="A11" s="51">
        <v>1974</v>
      </c>
      <c r="B11" s="4">
        <v>515</v>
      </c>
      <c r="D11" s="4">
        <v>656000</v>
      </c>
      <c r="E11" s="4"/>
      <c r="F11" s="4">
        <v>59</v>
      </c>
      <c r="G11" s="4"/>
      <c r="H11" s="102">
        <v>8.7</v>
      </c>
      <c r="I11" s="4"/>
      <c r="J11" s="4">
        <v>19020</v>
      </c>
      <c r="K11" s="4"/>
      <c r="L11" s="4">
        <v>2880</v>
      </c>
      <c r="M11" s="4"/>
      <c r="N11" s="4">
        <v>80700</v>
      </c>
    </row>
    <row r="12" spans="1:14" ht="11.25">
      <c r="A12" s="51">
        <v>1975</v>
      </c>
      <c r="B12" s="4">
        <v>534</v>
      </c>
      <c r="D12" s="4">
        <v>697000</v>
      </c>
      <c r="E12" s="4"/>
      <c r="F12" s="4">
        <v>59</v>
      </c>
      <c r="G12" s="4"/>
      <c r="H12" s="102">
        <v>8.7</v>
      </c>
      <c r="I12" s="4"/>
      <c r="J12" s="4">
        <v>19370</v>
      </c>
      <c r="K12" s="4"/>
      <c r="L12" s="4">
        <v>2900</v>
      </c>
      <c r="M12" s="4"/>
      <c r="N12" s="4">
        <v>84790</v>
      </c>
    </row>
    <row r="13" spans="1:14" ht="11.25">
      <c r="A13" s="51">
        <v>1976</v>
      </c>
      <c r="B13" s="4">
        <v>576</v>
      </c>
      <c r="D13" s="4">
        <v>764000</v>
      </c>
      <c r="E13" s="4"/>
      <c r="F13" s="4">
        <v>60</v>
      </c>
      <c r="G13" s="4"/>
      <c r="H13" s="102">
        <v>9.3</v>
      </c>
      <c r="I13" s="4"/>
      <c r="J13" s="4">
        <v>21540</v>
      </c>
      <c r="K13" s="4"/>
      <c r="L13" s="4">
        <v>3030</v>
      </c>
      <c r="M13" s="4"/>
      <c r="N13" s="4">
        <v>93260</v>
      </c>
    </row>
    <row r="14" spans="1:14" ht="11.25">
      <c r="A14" s="51">
        <v>1977</v>
      </c>
      <c r="B14" s="4">
        <v>610</v>
      </c>
      <c r="D14" s="4">
        <v>818000</v>
      </c>
      <c r="E14" s="4"/>
      <c r="F14" s="4">
        <v>61</v>
      </c>
      <c r="G14" s="4"/>
      <c r="H14" s="102">
        <v>10</v>
      </c>
      <c r="I14" s="4"/>
      <c r="J14" s="4">
        <v>23630</v>
      </c>
      <c r="K14" s="4"/>
      <c r="L14" s="4">
        <v>3180</v>
      </c>
      <c r="M14" s="4"/>
      <c r="N14" s="4">
        <v>100440</v>
      </c>
    </row>
    <row r="15" spans="1:14" ht="11.25">
      <c r="A15" s="51">
        <v>1978</v>
      </c>
      <c r="B15" s="4">
        <v>679</v>
      </c>
      <c r="D15" s="4">
        <v>936000</v>
      </c>
      <c r="E15" s="4"/>
      <c r="F15" s="4">
        <v>65</v>
      </c>
      <c r="G15" s="4"/>
      <c r="H15" s="102">
        <v>10.6</v>
      </c>
      <c r="I15" s="4"/>
      <c r="J15" s="4">
        <v>25940</v>
      </c>
      <c r="K15" s="4"/>
      <c r="L15" s="4">
        <v>3270</v>
      </c>
      <c r="M15" s="4"/>
      <c r="N15" s="4">
        <v>113540</v>
      </c>
    </row>
    <row r="16" spans="1:14" ht="11.25">
      <c r="A16" s="51">
        <v>1979</v>
      </c>
      <c r="B16" s="4">
        <v>754</v>
      </c>
      <c r="D16" s="4">
        <v>1060000</v>
      </c>
      <c r="E16" s="4"/>
      <c r="F16" s="4">
        <v>66</v>
      </c>
      <c r="G16" s="4"/>
      <c r="H16" s="102">
        <v>11</v>
      </c>
      <c r="I16" s="4"/>
      <c r="J16" s="4">
        <v>28010</v>
      </c>
      <c r="K16" s="4"/>
      <c r="L16" s="4">
        <v>3430</v>
      </c>
      <c r="M16" s="4"/>
      <c r="N16" s="4">
        <v>126870</v>
      </c>
    </row>
    <row r="17" spans="1:14" ht="11.25">
      <c r="A17" s="51">
        <v>1980</v>
      </c>
      <c r="B17" s="4">
        <v>748</v>
      </c>
      <c r="D17" s="4">
        <v>1089000</v>
      </c>
      <c r="E17" s="4"/>
      <c r="F17" s="4">
        <v>63</v>
      </c>
      <c r="G17" s="4"/>
      <c r="H17" s="102">
        <v>11.1</v>
      </c>
      <c r="I17" s="4"/>
      <c r="J17" s="4">
        <v>29380</v>
      </c>
      <c r="K17" s="4"/>
      <c r="L17" s="4">
        <v>3680</v>
      </c>
      <c r="M17" s="4"/>
      <c r="N17" s="4">
        <v>130980</v>
      </c>
    </row>
    <row r="18" spans="1:14" ht="11.25">
      <c r="A18" s="51">
        <v>1981</v>
      </c>
      <c r="B18" s="4">
        <v>752</v>
      </c>
      <c r="D18" s="4">
        <v>1119000</v>
      </c>
      <c r="E18" s="4"/>
      <c r="F18" s="4">
        <v>64</v>
      </c>
      <c r="G18" s="4"/>
      <c r="H18" s="102">
        <v>10.9</v>
      </c>
      <c r="I18" s="4"/>
      <c r="J18" s="4">
        <v>30880</v>
      </c>
      <c r="K18" s="4"/>
      <c r="L18" s="4">
        <v>3790</v>
      </c>
      <c r="M18" s="4"/>
      <c r="N18" s="4">
        <v>135490</v>
      </c>
    </row>
    <row r="19" spans="1:15" ht="11.25">
      <c r="A19" s="51">
        <v>1982</v>
      </c>
      <c r="B19" s="4">
        <v>766</v>
      </c>
      <c r="D19" s="4">
        <v>1142000</v>
      </c>
      <c r="E19" s="4"/>
      <c r="F19" s="4">
        <v>64</v>
      </c>
      <c r="G19" s="4"/>
      <c r="H19" s="102">
        <v>11.6</v>
      </c>
      <c r="I19" s="4"/>
      <c r="J19" s="4">
        <v>31540</v>
      </c>
      <c r="K19" s="4"/>
      <c r="L19" s="4">
        <v>3870</v>
      </c>
      <c r="M19" s="4"/>
      <c r="N19" s="4">
        <v>138460</v>
      </c>
      <c r="O19" s="2" t="s">
        <v>23</v>
      </c>
    </row>
    <row r="20" spans="1:14" ht="11.25">
      <c r="A20" s="51">
        <v>1983</v>
      </c>
      <c r="B20" s="4">
        <v>798</v>
      </c>
      <c r="D20" s="4">
        <v>1190000</v>
      </c>
      <c r="E20" s="4"/>
      <c r="F20" s="4">
        <v>64</v>
      </c>
      <c r="G20" s="4"/>
      <c r="H20" s="102">
        <v>12.3</v>
      </c>
      <c r="I20" s="4"/>
      <c r="J20" s="4">
        <v>35110</v>
      </c>
      <c r="K20" s="4"/>
      <c r="L20" s="4">
        <v>4000</v>
      </c>
      <c r="M20" s="4"/>
      <c r="N20" s="4">
        <v>146390</v>
      </c>
    </row>
    <row r="21" spans="1:14" ht="11.25">
      <c r="A21" s="51">
        <v>1984</v>
      </c>
      <c r="B21" s="4">
        <v>848</v>
      </c>
      <c r="D21" s="4">
        <v>1278000</v>
      </c>
      <c r="E21" s="4"/>
      <c r="F21" s="4">
        <v>65</v>
      </c>
      <c r="G21" s="4"/>
      <c r="H21" s="102">
        <v>13.4</v>
      </c>
      <c r="I21" s="4"/>
      <c r="J21" s="4">
        <v>39670</v>
      </c>
      <c r="K21" s="4"/>
      <c r="L21" s="4">
        <v>4310</v>
      </c>
      <c r="M21" s="4"/>
      <c r="N21" s="4">
        <v>159200</v>
      </c>
    </row>
    <row r="22" spans="1:14" ht="11.25">
      <c r="A22" s="51">
        <v>1985</v>
      </c>
      <c r="B22" s="4">
        <v>899</v>
      </c>
      <c r="D22" s="4">
        <v>1367000</v>
      </c>
      <c r="E22" s="4"/>
      <c r="F22" s="4">
        <v>66</v>
      </c>
      <c r="G22" s="4"/>
      <c r="H22" s="102">
        <v>13.7</v>
      </c>
      <c r="I22" s="4"/>
      <c r="J22" s="4">
        <v>39840</v>
      </c>
      <c r="K22" s="4"/>
      <c r="L22" s="4">
        <v>4400</v>
      </c>
      <c r="M22" s="4"/>
      <c r="N22" s="4">
        <v>167690</v>
      </c>
    </row>
    <row r="23" spans="1:14" ht="11.25">
      <c r="A23" s="51">
        <v>1986</v>
      </c>
      <c r="B23" s="4">
        <v>960</v>
      </c>
      <c r="D23" s="63">
        <v>1452000</v>
      </c>
      <c r="E23" s="4"/>
      <c r="F23" s="4">
        <v>65</v>
      </c>
      <c r="G23" s="4"/>
      <c r="H23" s="102">
        <v>14.7</v>
      </c>
      <c r="I23" s="4"/>
      <c r="J23" s="4">
        <v>43190</v>
      </c>
      <c r="K23" s="4"/>
      <c r="L23" s="4">
        <v>4540</v>
      </c>
      <c r="M23" s="4"/>
      <c r="N23" s="4">
        <v>178800</v>
      </c>
    </row>
    <row r="24" spans="1:14" ht="11.25">
      <c r="A24" s="51">
        <v>1987</v>
      </c>
      <c r="B24" s="4">
        <v>1028</v>
      </c>
      <c r="D24" s="4">
        <v>1589000</v>
      </c>
      <c r="E24" s="4"/>
      <c r="F24" s="4">
        <v>67</v>
      </c>
      <c r="G24" s="4"/>
      <c r="H24" s="102">
        <v>16.1</v>
      </c>
      <c r="I24" s="4"/>
      <c r="J24" s="4">
        <v>48320</v>
      </c>
      <c r="K24" s="4"/>
      <c r="L24" s="4">
        <v>4700</v>
      </c>
      <c r="M24" s="4"/>
      <c r="N24" s="4">
        <v>196460</v>
      </c>
    </row>
    <row r="25" spans="1:14" ht="11.25">
      <c r="A25" s="51">
        <v>1988</v>
      </c>
      <c r="B25" s="4">
        <v>1082</v>
      </c>
      <c r="D25" s="4">
        <v>1705000</v>
      </c>
      <c r="E25" s="4"/>
      <c r="F25" s="4">
        <v>68</v>
      </c>
      <c r="G25" s="4"/>
      <c r="H25" s="102">
        <v>17.2</v>
      </c>
      <c r="I25" s="4"/>
      <c r="J25" s="4">
        <v>53270</v>
      </c>
      <c r="K25" s="4"/>
      <c r="L25" s="4">
        <v>4830</v>
      </c>
      <c r="M25" s="4"/>
      <c r="N25" s="4">
        <v>212110</v>
      </c>
    </row>
    <row r="26" spans="1:14" ht="11.25">
      <c r="A26" s="51">
        <v>1989</v>
      </c>
      <c r="B26" s="4">
        <v>1109</v>
      </c>
      <c r="D26" s="4">
        <v>1774000</v>
      </c>
      <c r="E26" s="4"/>
      <c r="F26" s="4">
        <v>68</v>
      </c>
      <c r="G26" s="4"/>
      <c r="H26" s="102">
        <v>18.1</v>
      </c>
      <c r="I26" s="4"/>
      <c r="J26" s="4">
        <v>57150</v>
      </c>
      <c r="K26" s="4"/>
      <c r="L26" s="4">
        <v>5060</v>
      </c>
      <c r="M26" s="4"/>
      <c r="N26" s="4">
        <v>222980</v>
      </c>
    </row>
    <row r="27" spans="1:14" ht="11.25">
      <c r="A27" s="51">
        <v>1990</v>
      </c>
      <c r="B27" s="4">
        <v>1165</v>
      </c>
      <c r="D27" s="4">
        <v>1894000</v>
      </c>
      <c r="E27" s="4"/>
      <c r="F27" s="4">
        <v>68</v>
      </c>
      <c r="G27" s="4"/>
      <c r="H27" s="102">
        <v>18.4</v>
      </c>
      <c r="I27" s="4"/>
      <c r="J27" s="4">
        <v>58800</v>
      </c>
      <c r="K27" s="4"/>
      <c r="L27" s="4">
        <v>5330</v>
      </c>
      <c r="M27" s="4"/>
      <c r="N27" s="4">
        <v>235220</v>
      </c>
    </row>
    <row r="28" spans="1:14" ht="11.25">
      <c r="A28" s="51">
        <v>1991</v>
      </c>
      <c r="B28" s="4">
        <v>1135</v>
      </c>
      <c r="D28" s="4">
        <v>1845000</v>
      </c>
      <c r="E28" s="4"/>
      <c r="F28" s="4">
        <v>68</v>
      </c>
      <c r="G28" s="59"/>
      <c r="H28" s="102">
        <v>17.5</v>
      </c>
      <c r="I28" s="4"/>
      <c r="J28" s="4">
        <v>58560</v>
      </c>
      <c r="K28" s="4"/>
      <c r="L28" s="4">
        <v>5070</v>
      </c>
      <c r="M28" s="4"/>
      <c r="N28" s="4">
        <v>230720</v>
      </c>
    </row>
    <row r="29" spans="1:14" ht="11.25">
      <c r="A29" s="51">
        <v>1992</v>
      </c>
      <c r="B29" s="4">
        <v>1146</v>
      </c>
      <c r="D29" s="4">
        <v>1929000</v>
      </c>
      <c r="E29" s="4"/>
      <c r="F29" s="4">
        <v>66</v>
      </c>
      <c r="G29" s="4"/>
      <c r="H29" s="102">
        <v>17.6</v>
      </c>
      <c r="I29" s="4"/>
      <c r="J29" s="4">
        <v>62640</v>
      </c>
      <c r="K29" s="4"/>
      <c r="L29" s="4">
        <v>5130</v>
      </c>
      <c r="M29" s="4"/>
      <c r="N29" s="4">
        <v>242140</v>
      </c>
    </row>
    <row r="30" spans="1:14" ht="11.25">
      <c r="A30" s="51">
        <v>1993</v>
      </c>
      <c r="B30" s="4">
        <v>1142</v>
      </c>
      <c r="D30" s="4">
        <v>1949000</v>
      </c>
      <c r="E30" s="4"/>
      <c r="F30" s="4">
        <v>65</v>
      </c>
      <c r="G30" s="4"/>
      <c r="H30" s="102">
        <v>18.1</v>
      </c>
      <c r="I30" s="4"/>
      <c r="J30" s="4">
        <v>68450</v>
      </c>
      <c r="K30" s="4"/>
      <c r="L30" s="4">
        <v>5230</v>
      </c>
      <c r="M30" s="4"/>
      <c r="N30" s="4">
        <v>250630</v>
      </c>
    </row>
    <row r="31" spans="1:14" ht="11.25">
      <c r="A31" s="51">
        <v>1994</v>
      </c>
      <c r="B31" s="4">
        <v>1233</v>
      </c>
      <c r="D31" s="4">
        <v>2100000</v>
      </c>
      <c r="E31" s="4"/>
      <c r="F31" s="4">
        <v>66</v>
      </c>
      <c r="G31" s="4"/>
      <c r="H31" s="102">
        <v>20.5</v>
      </c>
      <c r="I31" s="4"/>
      <c r="J31" s="4">
        <v>77220</v>
      </c>
      <c r="K31" s="4"/>
      <c r="L31" s="4">
        <v>5410</v>
      </c>
      <c r="M31" s="4"/>
      <c r="N31" s="4">
        <v>273420</v>
      </c>
    </row>
    <row r="32" spans="1:14" ht="11.25">
      <c r="A32" s="51">
        <v>1995</v>
      </c>
      <c r="B32" s="4">
        <v>1304</v>
      </c>
      <c r="D32" s="4">
        <v>2248000</v>
      </c>
      <c r="E32" s="4"/>
      <c r="F32" s="4">
        <v>67</v>
      </c>
      <c r="G32" s="4"/>
      <c r="H32" s="102">
        <v>22.2</v>
      </c>
      <c r="I32" s="4"/>
      <c r="J32" s="4">
        <v>83130</v>
      </c>
      <c r="K32" s="4"/>
      <c r="L32" s="4">
        <v>5630</v>
      </c>
      <c r="M32" s="4"/>
      <c r="N32" s="4">
        <v>293930</v>
      </c>
    </row>
    <row r="33" spans="1:14" ht="11.25">
      <c r="A33" s="51">
        <v>1996</v>
      </c>
      <c r="B33" s="4">
        <v>1391</v>
      </c>
      <c r="D33" s="4">
        <v>2432000</v>
      </c>
      <c r="E33" s="59"/>
      <c r="F33" s="4">
        <v>68</v>
      </c>
      <c r="G33" s="4"/>
      <c r="H33" s="102">
        <v>23.2</v>
      </c>
      <c r="I33" s="59"/>
      <c r="J33" s="4">
        <v>89200</v>
      </c>
      <c r="K33" s="59"/>
      <c r="L33" s="4">
        <v>5800</v>
      </c>
      <c r="M33" s="4"/>
      <c r="N33" s="4">
        <v>317150</v>
      </c>
    </row>
    <row r="34" spans="1:14" ht="11.25">
      <c r="A34" s="51">
        <v>1997</v>
      </c>
      <c r="B34" s="4">
        <v>1457</v>
      </c>
      <c r="C34" s="59"/>
      <c r="D34" s="4">
        <v>2573000</v>
      </c>
      <c r="E34" s="59"/>
      <c r="F34" s="4">
        <v>69</v>
      </c>
      <c r="G34" s="4"/>
      <c r="H34" s="102">
        <v>26.4</v>
      </c>
      <c r="I34" s="59"/>
      <c r="J34" s="4">
        <v>102880</v>
      </c>
      <c r="K34" s="59"/>
      <c r="L34" s="4">
        <v>5990</v>
      </c>
      <c r="M34" s="4"/>
      <c r="N34" s="4">
        <v>344190</v>
      </c>
    </row>
    <row r="35" spans="1:14" ht="11.25">
      <c r="A35" s="52">
        <v>1998</v>
      </c>
      <c r="B35" s="18">
        <v>1471</v>
      </c>
      <c r="C35" s="59"/>
      <c r="D35" s="7">
        <v>2627000</v>
      </c>
      <c r="E35" s="59"/>
      <c r="F35" s="7">
        <v>68</v>
      </c>
      <c r="G35" s="59"/>
      <c r="H35" s="103">
        <v>26.5</v>
      </c>
      <c r="I35" s="59"/>
      <c r="J35" s="7">
        <v>101770</v>
      </c>
      <c r="K35" s="59"/>
      <c r="L35" s="7">
        <v>5770</v>
      </c>
      <c r="M35" s="59"/>
      <c r="N35" s="7">
        <v>348470</v>
      </c>
    </row>
    <row r="36" spans="1:14" ht="11.25">
      <c r="A36" s="52">
        <v>1999</v>
      </c>
      <c r="B36" s="18">
        <v>1562</v>
      </c>
      <c r="D36" s="7">
        <v>2797800</v>
      </c>
      <c r="F36" s="7">
        <v>69</v>
      </c>
      <c r="G36" s="59"/>
      <c r="H36" s="103">
        <v>28.1</v>
      </c>
      <c r="I36" s="59"/>
      <c r="J36" s="7">
        <v>108660</v>
      </c>
      <c r="L36" s="7">
        <v>5720</v>
      </c>
      <c r="M36" s="59"/>
      <c r="N36" s="7">
        <v>370420</v>
      </c>
    </row>
    <row r="37" spans="1:14" ht="11.25">
      <c r="A37" s="52">
        <v>2000</v>
      </c>
      <c r="B37" s="18">
        <v>1656</v>
      </c>
      <c r="C37" s="59"/>
      <c r="D37" s="7">
        <v>3017350</v>
      </c>
      <c r="E37" s="59"/>
      <c r="F37" s="7">
        <v>71</v>
      </c>
      <c r="G37" s="98"/>
      <c r="H37" s="103">
        <v>30.2</v>
      </c>
      <c r="I37" s="98"/>
      <c r="J37" s="7">
        <v>117960</v>
      </c>
      <c r="K37" s="59"/>
      <c r="L37" s="7">
        <v>6050</v>
      </c>
      <c r="M37" s="59"/>
      <c r="N37" s="7">
        <v>401170</v>
      </c>
    </row>
    <row r="38" spans="1:14" ht="11.25">
      <c r="A38" s="52">
        <v>2001</v>
      </c>
      <c r="B38" s="18">
        <v>1624</v>
      </c>
      <c r="D38" s="7">
        <v>2929840</v>
      </c>
      <c r="F38" s="7">
        <v>69</v>
      </c>
      <c r="G38" s="59"/>
      <c r="H38" s="103">
        <v>29</v>
      </c>
      <c r="J38" s="7">
        <v>110700</v>
      </c>
      <c r="L38" s="7">
        <v>5300</v>
      </c>
      <c r="N38" s="7">
        <v>385450</v>
      </c>
    </row>
    <row r="39" spans="1:14" ht="11.25">
      <c r="A39" s="52">
        <v>2002</v>
      </c>
      <c r="B39" s="18">
        <v>1639</v>
      </c>
      <c r="D39" s="7">
        <v>2964530</v>
      </c>
      <c r="F39" s="7">
        <v>71</v>
      </c>
      <c r="G39" s="98"/>
      <c r="H39" s="103">
        <v>31.4</v>
      </c>
      <c r="J39" s="7">
        <v>119840</v>
      </c>
      <c r="L39" s="7">
        <v>4570</v>
      </c>
      <c r="N39" s="7">
        <v>397120</v>
      </c>
    </row>
    <row r="40" spans="1:14" ht="11.25">
      <c r="A40" s="52">
        <v>2003</v>
      </c>
      <c r="B40" s="18">
        <v>1691</v>
      </c>
      <c r="C40" s="59"/>
      <c r="D40" s="7">
        <v>3019100</v>
      </c>
      <c r="E40" s="59"/>
      <c r="F40" s="7">
        <v>71</v>
      </c>
      <c r="G40" s="98"/>
      <c r="H40" s="103">
        <v>33.5</v>
      </c>
      <c r="I40" s="59"/>
      <c r="J40" s="7">
        <v>125760</v>
      </c>
      <c r="K40" s="59"/>
      <c r="L40" s="7">
        <v>4530</v>
      </c>
      <c r="M40" s="59"/>
      <c r="N40" s="7">
        <v>407670</v>
      </c>
    </row>
    <row r="41" spans="1:14" ht="11.25">
      <c r="A41" s="52">
        <v>2004</v>
      </c>
      <c r="B41" s="7">
        <v>1888</v>
      </c>
      <c r="C41" s="59"/>
      <c r="D41" s="7">
        <v>3445300</v>
      </c>
      <c r="F41" s="6">
        <v>73</v>
      </c>
      <c r="G41" s="59"/>
      <c r="H41" s="6">
        <v>36.7</v>
      </c>
      <c r="I41" s="59"/>
      <c r="J41" s="7">
        <v>139040</v>
      </c>
      <c r="K41" s="59"/>
      <c r="L41" s="7">
        <v>4580</v>
      </c>
      <c r="M41" s="59"/>
      <c r="N41" s="7">
        <v>458910</v>
      </c>
    </row>
    <row r="42" spans="1:14" ht="11.25">
      <c r="A42" s="52">
        <v>2005</v>
      </c>
      <c r="B42" s="7">
        <v>2022</v>
      </c>
      <c r="C42" s="98"/>
      <c r="D42" s="7">
        <v>3721690</v>
      </c>
      <c r="E42" s="59"/>
      <c r="F42" s="6">
        <v>75</v>
      </c>
      <c r="G42" s="98"/>
      <c r="H42" s="6">
        <v>37.6</v>
      </c>
      <c r="I42" s="59"/>
      <c r="J42" s="7">
        <v>142520</v>
      </c>
      <c r="K42" s="59"/>
      <c r="L42" s="7">
        <v>4660</v>
      </c>
      <c r="M42" s="98"/>
      <c r="N42" s="7">
        <v>487860</v>
      </c>
    </row>
    <row r="43" spans="1:14" ht="11.25">
      <c r="A43" s="52">
        <v>2006</v>
      </c>
      <c r="B43" s="7">
        <v>2127</v>
      </c>
      <c r="C43" s="98" t="s">
        <v>0</v>
      </c>
      <c r="D43" s="7">
        <v>3948570</v>
      </c>
      <c r="E43" s="98" t="s">
        <v>0</v>
      </c>
      <c r="F43" s="7">
        <v>76</v>
      </c>
      <c r="G43" s="98"/>
      <c r="H43" s="104">
        <v>40</v>
      </c>
      <c r="I43" s="98" t="s">
        <v>0</v>
      </c>
      <c r="J43" s="7">
        <v>151940</v>
      </c>
      <c r="K43" s="98" t="s">
        <v>0</v>
      </c>
      <c r="L43" s="7">
        <v>4530</v>
      </c>
      <c r="M43" s="98"/>
      <c r="N43" s="7">
        <v>518440</v>
      </c>
    </row>
    <row r="44" spans="1:14" ht="11.25">
      <c r="A44" s="52">
        <v>2007</v>
      </c>
      <c r="B44" s="7">
        <v>2303</v>
      </c>
      <c r="C44" s="98" t="s">
        <v>0</v>
      </c>
      <c r="D44" s="7">
        <v>4252520</v>
      </c>
      <c r="E44" s="98" t="s">
        <v>0</v>
      </c>
      <c r="F44" s="6">
        <v>77</v>
      </c>
      <c r="G44" s="98"/>
      <c r="H44" s="103">
        <v>42</v>
      </c>
      <c r="I44" s="98" t="s">
        <v>0</v>
      </c>
      <c r="J44" s="7">
        <v>159050</v>
      </c>
      <c r="K44" s="98" t="s">
        <v>0</v>
      </c>
      <c r="L44" s="7">
        <v>4490</v>
      </c>
      <c r="M44" s="98" t="s">
        <v>0</v>
      </c>
      <c r="N44" s="7">
        <v>550010</v>
      </c>
    </row>
    <row r="45" spans="1:14" ht="11.25">
      <c r="A45" s="52">
        <v>2008</v>
      </c>
      <c r="B45" s="7">
        <v>2293</v>
      </c>
      <c r="C45" s="98" t="s">
        <v>0</v>
      </c>
      <c r="D45" s="7">
        <v>4325900</v>
      </c>
      <c r="E45" s="98" t="s">
        <v>0</v>
      </c>
      <c r="F45" s="6">
        <v>76</v>
      </c>
      <c r="G45" s="98"/>
      <c r="H45" s="6">
        <v>40.7</v>
      </c>
      <c r="I45" s="98" t="s">
        <v>0</v>
      </c>
      <c r="J45" s="7">
        <v>157010</v>
      </c>
      <c r="K45" s="98" t="s">
        <v>0</v>
      </c>
      <c r="L45" s="7">
        <v>4770</v>
      </c>
      <c r="M45" s="98" t="s">
        <v>0</v>
      </c>
      <c r="N45" s="7">
        <v>555320</v>
      </c>
    </row>
    <row r="46" spans="1:14" ht="11.25">
      <c r="A46" s="58">
        <v>2009</v>
      </c>
      <c r="B46" s="9">
        <v>2277</v>
      </c>
      <c r="C46" s="99"/>
      <c r="D46" s="9">
        <v>4244540</v>
      </c>
      <c r="E46" s="99"/>
      <c r="F46" s="3">
        <v>76</v>
      </c>
      <c r="G46" s="99"/>
      <c r="H46" s="3">
        <v>37.8</v>
      </c>
      <c r="I46" s="99"/>
      <c r="J46" s="9">
        <v>140610</v>
      </c>
      <c r="K46" s="99"/>
      <c r="L46" s="9">
        <v>4370</v>
      </c>
      <c r="M46" s="99"/>
      <c r="N46" s="9">
        <v>531260</v>
      </c>
    </row>
    <row r="47" spans="1:14" ht="11.25">
      <c r="A47" s="51"/>
      <c r="B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2" ht="11.25">
      <c r="A48" s="59" t="s">
        <v>755</v>
      </c>
      <c r="B48" s="4"/>
    </row>
    <row r="49" ht="11.25">
      <c r="A49" s="59" t="s">
        <v>751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workbookViewId="0" topLeftCell="A1">
      <selection activeCell="S23" sqref="S23"/>
    </sheetView>
  </sheetViews>
  <sheetFormatPr defaultColWidth="9.140625" defaultRowHeight="12.75"/>
  <cols>
    <col min="1" max="1" width="11.00390625" style="2" customWidth="1"/>
    <col min="2" max="2" width="12.421875" style="2" customWidth="1"/>
    <col min="3" max="3" width="9.28125" style="2" customWidth="1"/>
    <col min="4" max="4" width="0.85546875" style="2" customWidth="1"/>
    <col min="5" max="5" width="6.7109375" style="2" customWidth="1"/>
    <col min="6" max="6" width="0.85546875" style="2" customWidth="1"/>
    <col min="7" max="7" width="6.7109375" style="2" customWidth="1"/>
    <col min="8" max="8" width="0.85546875" style="2" customWidth="1"/>
    <col min="9" max="9" width="6.7109375" style="2" customWidth="1"/>
    <col min="10" max="10" width="0.85546875" style="2" customWidth="1"/>
    <col min="11" max="11" width="6.7109375" style="2" customWidth="1"/>
    <col min="12" max="12" width="0.85546875" style="2" customWidth="1"/>
    <col min="13" max="13" width="10.8515625" style="2" customWidth="1"/>
    <col min="14" max="14" width="0.85546875" style="2" customWidth="1"/>
    <col min="15" max="15" width="9.8515625" style="2" bestFit="1" customWidth="1"/>
    <col min="16" max="16384" width="9.140625" style="2" customWidth="1"/>
  </cols>
  <sheetData>
    <row r="1" spans="1:2" s="1" customFormat="1" ht="11.25" customHeight="1">
      <c r="A1" s="1" t="s">
        <v>167</v>
      </c>
      <c r="B1" s="1" t="s">
        <v>168</v>
      </c>
    </row>
    <row r="2" ht="11.25" customHeight="1">
      <c r="B2" s="2" t="s">
        <v>169</v>
      </c>
    </row>
    <row r="3" spans="1:15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1.25" customHeight="1">
      <c r="A4" s="2" t="s">
        <v>170</v>
      </c>
      <c r="C4" s="2" t="s">
        <v>171</v>
      </c>
      <c r="E4" s="2" t="s">
        <v>624</v>
      </c>
      <c r="M4" s="2" t="s">
        <v>172</v>
      </c>
      <c r="O4" s="2" t="s">
        <v>173</v>
      </c>
    </row>
    <row r="5" spans="1:15" ht="11.25" customHeight="1">
      <c r="A5" s="2" t="s">
        <v>174</v>
      </c>
      <c r="C5" s="2" t="s">
        <v>175</v>
      </c>
      <c r="E5" s="3" t="s">
        <v>625</v>
      </c>
      <c r="F5" s="3"/>
      <c r="G5" s="3"/>
      <c r="H5" s="3"/>
      <c r="I5" s="3"/>
      <c r="J5" s="3"/>
      <c r="K5" s="3"/>
      <c r="M5" s="2" t="s">
        <v>176</v>
      </c>
      <c r="O5" s="2" t="s">
        <v>177</v>
      </c>
    </row>
    <row r="6" spans="3:15" ht="11.25" customHeight="1">
      <c r="C6" s="2" t="s">
        <v>178</v>
      </c>
      <c r="G6" s="6"/>
      <c r="H6" s="6"/>
      <c r="I6" s="6"/>
      <c r="M6" s="2" t="s">
        <v>179</v>
      </c>
      <c r="O6" s="2" t="s">
        <v>180</v>
      </c>
    </row>
    <row r="7" spans="1:15" ht="11.25" customHeight="1">
      <c r="A7" s="3"/>
      <c r="B7" s="3"/>
      <c r="C7" s="3" t="s">
        <v>181</v>
      </c>
      <c r="D7" s="3"/>
      <c r="E7" s="3">
        <v>1</v>
      </c>
      <c r="F7" s="3"/>
      <c r="G7" s="3">
        <v>2</v>
      </c>
      <c r="H7" s="3"/>
      <c r="I7" s="3">
        <v>3</v>
      </c>
      <c r="J7" s="3"/>
      <c r="K7" s="3">
        <v>4</v>
      </c>
      <c r="L7" s="3"/>
      <c r="M7" s="3" t="s">
        <v>182</v>
      </c>
      <c r="N7" s="3"/>
      <c r="O7" s="3" t="s">
        <v>182</v>
      </c>
    </row>
    <row r="8" ht="11.25" customHeight="1"/>
    <row r="9" spans="1:15" ht="11.25" customHeight="1">
      <c r="A9" s="2" t="s">
        <v>183</v>
      </c>
      <c r="C9" s="2">
        <v>47</v>
      </c>
      <c r="E9" s="2">
        <v>13</v>
      </c>
      <c r="G9" s="2">
        <v>18</v>
      </c>
      <c r="I9" s="2">
        <v>7</v>
      </c>
      <c r="K9" s="2">
        <v>29</v>
      </c>
      <c r="M9" s="10" t="s">
        <v>184</v>
      </c>
      <c r="O9" s="2">
        <v>67</v>
      </c>
    </row>
    <row r="10" ht="11.25" customHeight="1">
      <c r="A10" s="2" t="s">
        <v>185</v>
      </c>
    </row>
    <row r="11" spans="1:13" ht="11.25" customHeight="1">
      <c r="A11" s="2" t="s">
        <v>186</v>
      </c>
      <c r="M11" s="10"/>
    </row>
    <row r="12" spans="5:15" ht="11.25" customHeight="1"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1.25" customHeight="1">
      <c r="A13" s="2" t="s">
        <v>187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1.25" customHeight="1">
      <c r="A14" s="2" t="s">
        <v>188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1.25" customHeight="1">
      <c r="A15" s="3" t="s">
        <v>186</v>
      </c>
      <c r="B15" s="3"/>
      <c r="C15" s="3">
        <v>4</v>
      </c>
      <c r="D15" s="3"/>
      <c r="E15" s="12">
        <v>1</v>
      </c>
      <c r="F15" s="3"/>
      <c r="G15" s="3">
        <v>2</v>
      </c>
      <c r="H15" s="3"/>
      <c r="I15" s="3">
        <v>2</v>
      </c>
      <c r="J15" s="3"/>
      <c r="K15" s="3">
        <v>2</v>
      </c>
      <c r="L15" s="3"/>
      <c r="M15" s="12" t="s">
        <v>184</v>
      </c>
      <c r="N15" s="3"/>
      <c r="O15" s="3">
        <v>7</v>
      </c>
    </row>
    <row r="16" spans="1:15" ht="11.25" customHeight="1">
      <c r="A16" s="17" t="s">
        <v>189</v>
      </c>
      <c r="B16" s="17"/>
      <c r="C16" s="17">
        <v>51</v>
      </c>
      <c r="D16" s="17"/>
      <c r="E16" s="17">
        <v>14</v>
      </c>
      <c r="F16" s="17"/>
      <c r="G16" s="17">
        <v>20</v>
      </c>
      <c r="H16" s="17"/>
      <c r="I16" s="17">
        <v>9</v>
      </c>
      <c r="J16" s="17"/>
      <c r="K16" s="17">
        <v>31</v>
      </c>
      <c r="L16" s="17"/>
      <c r="M16" s="22" t="s">
        <v>184</v>
      </c>
      <c r="N16" s="17"/>
      <c r="O16" s="17">
        <v>74</v>
      </c>
    </row>
    <row r="17" ht="11.25" customHeight="1"/>
    <row r="18" ht="11.25" customHeight="1">
      <c r="A18" s="2" t="s">
        <v>190</v>
      </c>
    </row>
    <row r="19" ht="11.25" customHeight="1">
      <c r="A19" s="2" t="s">
        <v>191</v>
      </c>
    </row>
    <row r="20" ht="11.25" customHeight="1">
      <c r="A20" s="2" t="s">
        <v>192</v>
      </c>
    </row>
    <row r="21" spans="1:15" ht="11.25" customHeight="1">
      <c r="A21" s="2" t="s">
        <v>186</v>
      </c>
      <c r="C21" s="2">
        <v>7</v>
      </c>
      <c r="E21" s="10">
        <v>12</v>
      </c>
      <c r="G21" s="10" t="s">
        <v>184</v>
      </c>
      <c r="I21" s="10" t="s">
        <v>184</v>
      </c>
      <c r="K21" s="10" t="s">
        <v>184</v>
      </c>
      <c r="M21" s="10" t="s">
        <v>184</v>
      </c>
      <c r="O21" s="2">
        <v>12</v>
      </c>
    </row>
    <row r="22" spans="9:11" ht="11.25" customHeight="1">
      <c r="I22" s="10"/>
      <c r="K22" s="10"/>
    </row>
    <row r="23" ht="11.25" customHeight="1">
      <c r="A23" s="2" t="s">
        <v>193</v>
      </c>
    </row>
    <row r="24" ht="11.25" customHeight="1">
      <c r="A24" s="2" t="s">
        <v>191</v>
      </c>
    </row>
    <row r="25" ht="11.25" customHeight="1">
      <c r="A25" s="2" t="s">
        <v>194</v>
      </c>
    </row>
    <row r="26" spans="1:15" ht="11.25" customHeight="1">
      <c r="A26" s="2" t="s">
        <v>186</v>
      </c>
      <c r="C26" s="2">
        <v>1</v>
      </c>
      <c r="E26" s="10" t="s">
        <v>184</v>
      </c>
      <c r="G26" s="2">
        <v>1</v>
      </c>
      <c r="I26" s="10" t="s">
        <v>184</v>
      </c>
      <c r="K26" s="10" t="s">
        <v>184</v>
      </c>
      <c r="M26" s="10" t="s">
        <v>184</v>
      </c>
      <c r="O26" s="2">
        <v>1</v>
      </c>
    </row>
    <row r="27" spans="5:13" ht="11.25" customHeight="1">
      <c r="E27" s="10"/>
      <c r="F27" s="10"/>
      <c r="G27" s="10"/>
      <c r="H27" s="10"/>
      <c r="I27" s="10"/>
      <c r="J27" s="10"/>
      <c r="K27" s="10"/>
      <c r="M27" s="10"/>
    </row>
    <row r="28" ht="11.25" customHeight="1">
      <c r="A28" s="2" t="s">
        <v>195</v>
      </c>
    </row>
    <row r="29" ht="11.25" customHeight="1">
      <c r="A29" s="2" t="s">
        <v>191</v>
      </c>
    </row>
    <row r="30" ht="11.25" customHeight="1">
      <c r="A30" s="2" t="s">
        <v>196</v>
      </c>
    </row>
    <row r="31" spans="1:15" ht="11.25" customHeight="1">
      <c r="A31" s="2" t="s">
        <v>186</v>
      </c>
      <c r="C31" s="2">
        <v>129</v>
      </c>
      <c r="E31" s="10" t="s">
        <v>184</v>
      </c>
      <c r="F31" s="10"/>
      <c r="G31" s="10" t="s">
        <v>184</v>
      </c>
      <c r="H31" s="10"/>
      <c r="I31" s="10" t="s">
        <v>184</v>
      </c>
      <c r="J31" s="10"/>
      <c r="K31" s="10" t="s">
        <v>184</v>
      </c>
      <c r="M31" s="2">
        <v>150</v>
      </c>
      <c r="O31" s="2">
        <v>150</v>
      </c>
    </row>
    <row r="32" spans="2:16" ht="11.25" customHeight="1">
      <c r="B32" s="6"/>
      <c r="C32" s="6"/>
      <c r="D32" s="6"/>
      <c r="E32" s="13"/>
      <c r="F32" s="6"/>
      <c r="G32" s="13"/>
      <c r="H32" s="6"/>
      <c r="I32" s="13"/>
      <c r="J32" s="13"/>
      <c r="K32" s="13"/>
      <c r="L32" s="6"/>
      <c r="M32" s="13"/>
      <c r="N32" s="6"/>
      <c r="O32" s="6"/>
      <c r="P32" s="6"/>
    </row>
    <row r="33" spans="1:16" ht="11.25" customHeight="1">
      <c r="A33" s="2" t="s">
        <v>197</v>
      </c>
      <c r="B33" s="6"/>
      <c r="C33" s="6"/>
      <c r="D33" s="6"/>
      <c r="E33" s="13"/>
      <c r="F33" s="6"/>
      <c r="G33" s="13"/>
      <c r="H33" s="6"/>
      <c r="I33" s="13"/>
      <c r="J33" s="13"/>
      <c r="K33" s="13"/>
      <c r="L33" s="6"/>
      <c r="M33" s="6"/>
      <c r="N33" s="6"/>
      <c r="O33" s="6"/>
      <c r="P33" s="6"/>
    </row>
    <row r="34" ht="11.25" customHeight="1">
      <c r="A34" s="2" t="s">
        <v>198</v>
      </c>
    </row>
    <row r="35" spans="1:15" ht="11.25" customHeight="1">
      <c r="A35" s="2" t="s">
        <v>199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1.25" customHeight="1">
      <c r="A36" s="3" t="s">
        <v>200</v>
      </c>
      <c r="B36" s="3"/>
      <c r="C36" s="3">
        <v>8</v>
      </c>
      <c r="D36" s="3"/>
      <c r="E36" s="12" t="s">
        <v>184</v>
      </c>
      <c r="F36" s="12"/>
      <c r="G36" s="12" t="s">
        <v>184</v>
      </c>
      <c r="H36" s="12"/>
      <c r="I36" s="12" t="s">
        <v>184</v>
      </c>
      <c r="J36" s="12"/>
      <c r="K36" s="12" t="s">
        <v>184</v>
      </c>
      <c r="L36" s="3"/>
      <c r="M36" s="3">
        <v>11</v>
      </c>
      <c r="N36" s="3"/>
      <c r="O36" s="3">
        <v>11</v>
      </c>
    </row>
    <row r="37" spans="1:15" ht="11.25" customHeight="1">
      <c r="A37" s="17" t="s">
        <v>189</v>
      </c>
      <c r="B37" s="17"/>
      <c r="C37" s="17">
        <v>145</v>
      </c>
      <c r="D37" s="17"/>
      <c r="E37" s="22">
        <v>12</v>
      </c>
      <c r="F37" s="17"/>
      <c r="G37" s="17">
        <v>1</v>
      </c>
      <c r="H37" s="17"/>
      <c r="I37" s="22" t="s">
        <v>184</v>
      </c>
      <c r="J37" s="17"/>
      <c r="K37" s="22" t="s">
        <v>184</v>
      </c>
      <c r="L37" s="17"/>
      <c r="M37" s="17">
        <v>161</v>
      </c>
      <c r="N37" s="17"/>
      <c r="O37" s="17">
        <v>174</v>
      </c>
    </row>
    <row r="38" spans="3:15" ht="11.25" customHeight="1">
      <c r="C38" s="6"/>
      <c r="D38" s="6"/>
      <c r="E38" s="13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1.25" customHeight="1">
      <c r="A39" s="2" t="s">
        <v>201</v>
      </c>
      <c r="C39" s="6">
        <v>196</v>
      </c>
      <c r="D39" s="6"/>
      <c r="E39" s="6">
        <v>26</v>
      </c>
      <c r="F39" s="6"/>
      <c r="G39" s="6">
        <v>21</v>
      </c>
      <c r="H39" s="6"/>
      <c r="I39" s="6">
        <v>9</v>
      </c>
      <c r="J39" s="6"/>
      <c r="K39" s="6">
        <v>31</v>
      </c>
      <c r="L39" s="6"/>
      <c r="M39" s="6">
        <v>161</v>
      </c>
      <c r="N39" s="6"/>
      <c r="O39" s="6">
        <v>248</v>
      </c>
    </row>
    <row r="40" ht="11.25" customHeight="1"/>
    <row r="41" ht="11.25" customHeight="1">
      <c r="A41" s="2" t="s">
        <v>202</v>
      </c>
    </row>
    <row r="42" spans="1:15" ht="11.25" customHeight="1">
      <c r="A42" s="3" t="s">
        <v>203</v>
      </c>
      <c r="B42" s="3"/>
      <c r="C42" s="3"/>
      <c r="D42" s="3"/>
      <c r="E42" s="3">
        <v>4</v>
      </c>
      <c r="F42" s="3"/>
      <c r="G42" s="3">
        <v>20</v>
      </c>
      <c r="H42" s="3"/>
      <c r="I42" s="3">
        <v>9</v>
      </c>
      <c r="J42" s="3"/>
      <c r="K42" s="3">
        <v>31</v>
      </c>
      <c r="L42" s="3"/>
      <c r="M42" s="3">
        <v>44</v>
      </c>
      <c r="N42" s="3"/>
      <c r="O42" s="3">
        <v>108</v>
      </c>
    </row>
    <row r="43" spans="1:2" ht="11.25" customHeight="1">
      <c r="A43" s="6"/>
      <c r="B43" s="6"/>
    </row>
    <row r="44" ht="11.25" customHeight="1">
      <c r="A44" s="8" t="s">
        <v>626</v>
      </c>
    </row>
    <row r="45" ht="11.25" customHeight="1">
      <c r="A45" s="2" t="s">
        <v>204</v>
      </c>
    </row>
    <row r="46" ht="11.25" customHeight="1">
      <c r="A46" s="2" t="s">
        <v>205</v>
      </c>
    </row>
    <row r="47" ht="11.25" customHeight="1">
      <c r="A47" s="2" t="s">
        <v>206</v>
      </c>
    </row>
    <row r="48" ht="11.25" customHeight="1"/>
    <row r="49" ht="11.25" customHeight="1"/>
    <row r="50" ht="11.25" customHeight="1"/>
    <row r="51" ht="11.25" customHeight="1"/>
    <row r="52" spans="1:2" s="1" customFormat="1" ht="11.25" customHeight="1">
      <c r="A52" s="1" t="s">
        <v>207</v>
      </c>
      <c r="B52" s="1" t="s">
        <v>208</v>
      </c>
    </row>
    <row r="53" ht="11.25" customHeight="1">
      <c r="B53" s="2" t="s">
        <v>209</v>
      </c>
    </row>
    <row r="54" ht="11.25" customHeight="1">
      <c r="B54" s="2" t="s">
        <v>210</v>
      </c>
    </row>
    <row r="55" spans="1:13" ht="11.25" customHeight="1">
      <c r="A55" s="3"/>
      <c r="B55" s="3"/>
      <c r="C55" s="3"/>
      <c r="D55" s="3"/>
      <c r="E55" s="3"/>
      <c r="F55" s="3"/>
      <c r="H55" s="3"/>
      <c r="I55" s="3"/>
      <c r="J55" s="3"/>
      <c r="K55" s="3"/>
      <c r="L55" s="3"/>
      <c r="M55" s="3"/>
    </row>
    <row r="56" spans="7:9" ht="11.25" customHeight="1">
      <c r="G56" s="16"/>
      <c r="I56" s="2" t="s">
        <v>627</v>
      </c>
    </row>
    <row r="57" spans="1:13" ht="11.25" customHeight="1">
      <c r="A57" s="3"/>
      <c r="B57" s="3"/>
      <c r="C57" s="3"/>
      <c r="D57" s="3"/>
      <c r="E57" s="3"/>
      <c r="F57" s="3"/>
      <c r="G57" s="3"/>
      <c r="H57" s="3"/>
      <c r="I57" s="3" t="s">
        <v>628</v>
      </c>
      <c r="J57" s="3"/>
      <c r="K57" s="3"/>
      <c r="L57" s="3"/>
      <c r="M57" s="3"/>
    </row>
    <row r="58" spans="1:9" ht="11.25" customHeight="1">
      <c r="A58" s="6"/>
      <c r="B58" s="6"/>
      <c r="D58" s="6"/>
      <c r="E58" s="6"/>
      <c r="F58" s="6"/>
      <c r="I58" s="6"/>
    </row>
    <row r="59" spans="1:9" ht="11.25" customHeight="1">
      <c r="A59" s="2" t="s">
        <v>632</v>
      </c>
      <c r="I59" s="14">
        <v>31</v>
      </c>
    </row>
    <row r="60" ht="11.25" customHeight="1">
      <c r="I60" s="14"/>
    </row>
    <row r="61" spans="1:13" ht="11.25" customHeight="1">
      <c r="A61" s="3" t="s">
        <v>633</v>
      </c>
      <c r="B61" s="3"/>
      <c r="C61" s="3"/>
      <c r="D61" s="3"/>
      <c r="E61" s="3"/>
      <c r="F61" s="3"/>
      <c r="G61" s="3"/>
      <c r="H61" s="3"/>
      <c r="I61" s="15" t="s">
        <v>184</v>
      </c>
      <c r="J61" s="3"/>
      <c r="K61" s="3"/>
      <c r="L61" s="3"/>
      <c r="M61" s="3"/>
    </row>
    <row r="62" spans="1:13" ht="11.25" customHeight="1">
      <c r="A62" s="17" t="s">
        <v>211</v>
      </c>
      <c r="B62" s="17"/>
      <c r="C62" s="17"/>
      <c r="D62" s="17"/>
      <c r="E62" s="17"/>
      <c r="F62" s="17"/>
      <c r="G62" s="17"/>
      <c r="H62" s="17"/>
      <c r="I62" s="21">
        <v>31</v>
      </c>
      <c r="J62" s="17"/>
      <c r="K62" s="17"/>
      <c r="L62" s="17"/>
      <c r="M62" s="17"/>
    </row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10.00390625" style="2" customWidth="1"/>
    <col min="2" max="2" width="3.140625" style="2" customWidth="1"/>
    <col min="3" max="3" width="8.421875" style="2" customWidth="1"/>
    <col min="4" max="4" width="20.7109375" style="2" customWidth="1"/>
    <col min="5" max="5" width="7.8515625" style="2" customWidth="1"/>
    <col min="6" max="6" width="1.7109375" style="2" customWidth="1"/>
    <col min="7" max="7" width="7.8515625" style="2" customWidth="1"/>
    <col min="8" max="8" width="1.421875" style="2" customWidth="1"/>
    <col min="9" max="9" width="7.8515625" style="2" customWidth="1"/>
    <col min="10" max="10" width="1.7109375" style="2" customWidth="1"/>
    <col min="11" max="11" width="7.8515625" style="2" customWidth="1"/>
    <col min="12" max="12" width="1.28515625" style="2" customWidth="1"/>
    <col min="13" max="13" width="7.8515625" style="2" customWidth="1"/>
    <col min="14" max="16384" width="9.140625" style="2" customWidth="1"/>
  </cols>
  <sheetData>
    <row r="1" spans="1:2" ht="11.25" customHeight="1">
      <c r="A1" s="1" t="s">
        <v>212</v>
      </c>
      <c r="B1" s="1" t="s">
        <v>213</v>
      </c>
    </row>
    <row r="2" ht="11.25" customHeight="1">
      <c r="B2" s="2" t="s">
        <v>214</v>
      </c>
    </row>
    <row r="3" spans="1:13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5" ht="11.25" customHeight="1">
      <c r="A4" s="4" t="s">
        <v>215</v>
      </c>
      <c r="B4" s="4"/>
      <c r="C4" s="4"/>
      <c r="E4" s="2" t="s">
        <v>216</v>
      </c>
    </row>
    <row r="5" spans="1:13" ht="11.25" customHeight="1">
      <c r="A5" s="4" t="s">
        <v>217</v>
      </c>
      <c r="B5" s="4"/>
      <c r="C5" s="4"/>
      <c r="E5" s="3" t="s">
        <v>218</v>
      </c>
      <c r="F5" s="3"/>
      <c r="G5" s="3"/>
      <c r="H5" s="3"/>
      <c r="I5" s="3"/>
      <c r="J5" s="3"/>
      <c r="K5" s="3"/>
      <c r="L5" s="3"/>
      <c r="M5" s="3"/>
    </row>
    <row r="6" spans="1:13" ht="11.25" customHeight="1">
      <c r="A6" s="9"/>
      <c r="B6" s="9"/>
      <c r="C6" s="9"/>
      <c r="D6" s="3"/>
      <c r="E6" s="3">
        <v>2006</v>
      </c>
      <c r="F6" s="3"/>
      <c r="G6" s="3">
        <v>2007</v>
      </c>
      <c r="H6" s="3"/>
      <c r="I6" s="3">
        <v>2008</v>
      </c>
      <c r="J6" s="3"/>
      <c r="K6" s="3">
        <v>2009</v>
      </c>
      <c r="L6" s="3"/>
      <c r="M6" s="3">
        <v>2010</v>
      </c>
    </row>
    <row r="7" spans="1:3" ht="11.25" customHeight="1">
      <c r="A7" s="4"/>
      <c r="B7" s="4"/>
      <c r="C7" s="4"/>
    </row>
    <row r="8" spans="1:13" ht="11.25" customHeight="1">
      <c r="A8" s="7"/>
      <c r="B8" s="7"/>
      <c r="C8" s="18" t="s">
        <v>219</v>
      </c>
      <c r="E8" s="4">
        <v>2226</v>
      </c>
      <c r="F8" s="4"/>
      <c r="G8" s="4">
        <v>2044</v>
      </c>
      <c r="H8" s="4"/>
      <c r="I8" s="4">
        <v>2096</v>
      </c>
      <c r="J8" s="4"/>
      <c r="K8" s="4">
        <v>2115</v>
      </c>
      <c r="L8" s="4"/>
      <c r="M8" s="2">
        <v>2251</v>
      </c>
    </row>
    <row r="9" spans="1:13" ht="11.25" customHeight="1">
      <c r="A9" s="7">
        <v>2001</v>
      </c>
      <c r="B9" s="19" t="s">
        <v>184</v>
      </c>
      <c r="C9" s="7">
        <v>5700</v>
      </c>
      <c r="E9" s="4">
        <v>195</v>
      </c>
      <c r="F9" s="4"/>
      <c r="G9" s="4">
        <v>184</v>
      </c>
      <c r="H9" s="4"/>
      <c r="I9" s="4">
        <v>187</v>
      </c>
      <c r="J9" s="4"/>
      <c r="K9" s="2">
        <v>191</v>
      </c>
      <c r="L9" s="4"/>
      <c r="M9" s="2">
        <v>189</v>
      </c>
    </row>
    <row r="10" spans="1:13" ht="11.25" customHeight="1">
      <c r="A10" s="7">
        <v>5701</v>
      </c>
      <c r="B10" s="19" t="s">
        <v>184</v>
      </c>
      <c r="C10" s="7">
        <v>10000</v>
      </c>
      <c r="E10" s="4">
        <v>41</v>
      </c>
      <c r="F10" s="4"/>
      <c r="G10" s="4">
        <v>42</v>
      </c>
      <c r="H10" s="4"/>
      <c r="I10" s="4">
        <v>46</v>
      </c>
      <c r="J10" s="4"/>
      <c r="K10" s="2">
        <v>44</v>
      </c>
      <c r="L10" s="4"/>
      <c r="M10" s="2">
        <v>40</v>
      </c>
    </row>
    <row r="11" spans="1:13" ht="11.25" customHeight="1">
      <c r="A11" s="7">
        <v>10001</v>
      </c>
      <c r="B11" s="19" t="s">
        <v>184</v>
      </c>
      <c r="C11" s="7">
        <v>15000</v>
      </c>
      <c r="E11" s="4">
        <v>32</v>
      </c>
      <c r="F11" s="4"/>
      <c r="G11" s="4">
        <v>28</v>
      </c>
      <c r="H11" s="4"/>
      <c r="I11" s="4">
        <v>30</v>
      </c>
      <c r="J11" s="4"/>
      <c r="K11" s="2">
        <v>27</v>
      </c>
      <c r="L11" s="4"/>
      <c r="M11" s="2">
        <v>27</v>
      </c>
    </row>
    <row r="12" spans="1:13" ht="11.25" customHeight="1">
      <c r="A12" s="7">
        <v>15001</v>
      </c>
      <c r="B12" s="19" t="s">
        <v>184</v>
      </c>
      <c r="C12" s="7">
        <v>25000</v>
      </c>
      <c r="E12" s="4">
        <v>53</v>
      </c>
      <c r="F12" s="4"/>
      <c r="G12" s="4">
        <v>60</v>
      </c>
      <c r="H12" s="4"/>
      <c r="I12" s="4">
        <v>64</v>
      </c>
      <c r="J12" s="4"/>
      <c r="K12" s="2">
        <v>67</v>
      </c>
      <c r="L12" s="4"/>
      <c r="M12" s="2">
        <v>72</v>
      </c>
    </row>
    <row r="13" spans="1:13" ht="11.25" customHeight="1">
      <c r="A13" s="7">
        <v>25001</v>
      </c>
      <c r="B13" s="19" t="s">
        <v>184</v>
      </c>
      <c r="C13" s="7">
        <v>100000</v>
      </c>
      <c r="E13" s="4">
        <v>60</v>
      </c>
      <c r="F13" s="4"/>
      <c r="G13" s="4">
        <v>55</v>
      </c>
      <c r="H13" s="4"/>
      <c r="I13" s="4">
        <v>54</v>
      </c>
      <c r="J13" s="4"/>
      <c r="K13" s="2">
        <v>59</v>
      </c>
      <c r="L13" s="4"/>
      <c r="M13" s="2">
        <v>47</v>
      </c>
    </row>
    <row r="14" spans="1:13" ht="11.25" customHeight="1">
      <c r="A14" s="7"/>
      <c r="B14" s="18" t="s">
        <v>220</v>
      </c>
      <c r="C14" s="7">
        <v>100000</v>
      </c>
      <c r="E14" s="4">
        <v>7</v>
      </c>
      <c r="F14" s="4"/>
      <c r="G14" s="4">
        <v>5</v>
      </c>
      <c r="H14" s="4"/>
      <c r="I14" s="4">
        <v>5</v>
      </c>
      <c r="J14" s="4"/>
      <c r="K14" s="3">
        <v>5</v>
      </c>
      <c r="L14" s="4"/>
      <c r="M14" s="3">
        <v>5</v>
      </c>
    </row>
    <row r="15" spans="1:13" ht="11.25" customHeight="1">
      <c r="A15" s="20" t="s">
        <v>211</v>
      </c>
      <c r="B15" s="17"/>
      <c r="C15" s="20"/>
      <c r="D15" s="17"/>
      <c r="E15" s="20">
        <f>SUM(E8:E14)</f>
        <v>2614</v>
      </c>
      <c r="F15" s="20"/>
      <c r="G15" s="20">
        <f aca="true" t="shared" si="0" ref="G15:M15">SUM(G8:G14)</f>
        <v>2418</v>
      </c>
      <c r="H15" s="20"/>
      <c r="I15" s="20">
        <f t="shared" si="0"/>
        <v>2482</v>
      </c>
      <c r="J15" s="20"/>
      <c r="K15" s="20">
        <f t="shared" si="0"/>
        <v>2508</v>
      </c>
      <c r="L15" s="20"/>
      <c r="M15" s="20">
        <f t="shared" si="0"/>
        <v>2631</v>
      </c>
    </row>
    <row r="16" spans="1:3" ht="11.25" customHeight="1">
      <c r="A16" s="7"/>
      <c r="B16" s="7"/>
      <c r="C16" s="7"/>
    </row>
    <row r="17" spans="1:3" ht="11.25" customHeight="1">
      <c r="A17" s="7"/>
      <c r="B17" s="7"/>
      <c r="C17" s="7"/>
    </row>
    <row r="18" spans="1:3" ht="11.25" customHeight="1">
      <c r="A18" s="7"/>
      <c r="B18" s="7"/>
      <c r="C18" s="7"/>
    </row>
    <row r="19" spans="1:3" ht="11.25" customHeight="1">
      <c r="A19" s="7"/>
      <c r="B19" s="7"/>
      <c r="C19" s="7"/>
    </row>
    <row r="20" spans="1:10" ht="11.25" customHeight="1">
      <c r="A20" s="1" t="s">
        <v>221</v>
      </c>
      <c r="B20" s="1" t="s">
        <v>222</v>
      </c>
      <c r="D20" s="1"/>
      <c r="E20" s="1"/>
      <c r="F20" s="1"/>
      <c r="G20" s="1"/>
      <c r="H20" s="4"/>
      <c r="J20" s="4"/>
    </row>
    <row r="21" spans="1:10" ht="11.25" customHeight="1">
      <c r="A21" s="1"/>
      <c r="B21" s="2" t="s">
        <v>223</v>
      </c>
      <c r="D21" s="1"/>
      <c r="E21" s="1"/>
      <c r="F21" s="1"/>
      <c r="G21" s="1"/>
      <c r="H21" s="4"/>
      <c r="J21" s="4"/>
    </row>
    <row r="22" spans="1:13" ht="11.25" customHeight="1">
      <c r="A22" s="9"/>
      <c r="B22" s="3"/>
      <c r="C22" s="3"/>
      <c r="D22" s="9"/>
      <c r="E22" s="3"/>
      <c r="F22" s="9"/>
      <c r="G22" s="3"/>
      <c r="H22" s="9"/>
      <c r="I22" s="3"/>
      <c r="K22" s="3"/>
      <c r="L22" s="3"/>
      <c r="M22" s="6"/>
    </row>
    <row r="23" spans="1:13" ht="11.25" customHeight="1">
      <c r="A23" s="4"/>
      <c r="D23" s="4"/>
      <c r="E23" s="17">
        <v>2006</v>
      </c>
      <c r="F23" s="17"/>
      <c r="G23" s="17">
        <v>2007</v>
      </c>
      <c r="H23" s="17"/>
      <c r="I23" s="17">
        <v>2008</v>
      </c>
      <c r="J23" s="17"/>
      <c r="K23" s="17">
        <v>2009</v>
      </c>
      <c r="L23" s="17"/>
      <c r="M23" s="17">
        <v>2010</v>
      </c>
    </row>
    <row r="24" spans="1:4" ht="11.25" customHeight="1">
      <c r="A24" s="4" t="s">
        <v>224</v>
      </c>
      <c r="B24" s="4"/>
      <c r="D24" s="4"/>
    </row>
    <row r="25" spans="1:13" ht="11.25" customHeight="1">
      <c r="A25" s="4" t="s">
        <v>225</v>
      </c>
      <c r="D25" s="4"/>
      <c r="E25" s="2">
        <v>133</v>
      </c>
      <c r="G25" s="2">
        <v>128</v>
      </c>
      <c r="I25" s="2">
        <v>140</v>
      </c>
      <c r="K25" s="2">
        <v>106</v>
      </c>
      <c r="M25" s="2">
        <v>132</v>
      </c>
    </row>
    <row r="26" spans="1:13" ht="11.25" customHeight="1">
      <c r="A26" s="4" t="s">
        <v>226</v>
      </c>
      <c r="D26" s="4"/>
      <c r="E26" s="2">
        <v>38</v>
      </c>
      <c r="G26" s="2">
        <v>32</v>
      </c>
      <c r="I26" s="2">
        <v>41</v>
      </c>
      <c r="K26" s="2">
        <v>32</v>
      </c>
      <c r="M26" s="2">
        <v>31</v>
      </c>
    </row>
    <row r="27" spans="1:13" ht="11.25" customHeight="1">
      <c r="A27" s="2" t="s">
        <v>227</v>
      </c>
      <c r="B27" s="4"/>
      <c r="E27" s="6">
        <v>16</v>
      </c>
      <c r="F27" s="6"/>
      <c r="G27" s="6">
        <v>14</v>
      </c>
      <c r="H27" s="6"/>
      <c r="I27" s="6">
        <v>26</v>
      </c>
      <c r="J27" s="6"/>
      <c r="K27" s="6">
        <v>17</v>
      </c>
      <c r="L27" s="6"/>
      <c r="M27" s="6">
        <v>18</v>
      </c>
    </row>
    <row r="28" spans="1:4" ht="11.25" customHeight="1">
      <c r="A28" s="3" t="s">
        <v>228</v>
      </c>
      <c r="B28" s="3"/>
      <c r="C28" s="3"/>
      <c r="D28" s="3"/>
    </row>
    <row r="29" spans="1:13" ht="11.25" customHeight="1">
      <c r="A29" s="17" t="s">
        <v>189</v>
      </c>
      <c r="B29" s="17"/>
      <c r="C29" s="17"/>
      <c r="D29" s="17"/>
      <c r="E29" s="17">
        <f>E25+E27</f>
        <v>149</v>
      </c>
      <c r="F29" s="17"/>
      <c r="G29" s="17">
        <f>G25+G27</f>
        <v>142</v>
      </c>
      <c r="H29" s="17"/>
      <c r="I29" s="17">
        <f>SUM(I25,I27)</f>
        <v>166</v>
      </c>
      <c r="J29" s="17"/>
      <c r="K29" s="17">
        <f>SUM(K25,K27)</f>
        <v>123</v>
      </c>
      <c r="L29" s="17"/>
      <c r="M29" s="17">
        <f>SUM(M25,M27)</f>
        <v>150</v>
      </c>
    </row>
    <row r="30" ht="11.25" customHeight="1"/>
    <row r="31" ht="11.25" customHeight="1">
      <c r="A31" s="2" t="s">
        <v>229</v>
      </c>
    </row>
    <row r="32" spans="1:13" ht="11.25" customHeight="1">
      <c r="A32" s="4" t="s">
        <v>225</v>
      </c>
      <c r="E32" s="2">
        <v>118</v>
      </c>
      <c r="G32" s="2">
        <v>273</v>
      </c>
      <c r="I32" s="2">
        <v>76</v>
      </c>
      <c r="K32" s="2">
        <v>79</v>
      </c>
      <c r="M32" s="2">
        <v>122</v>
      </c>
    </row>
    <row r="33" spans="1:13" ht="11.25" customHeight="1">
      <c r="A33" s="2" t="s">
        <v>227</v>
      </c>
      <c r="E33" s="6">
        <v>28</v>
      </c>
      <c r="F33" s="6"/>
      <c r="G33" s="6">
        <v>153</v>
      </c>
      <c r="H33" s="6"/>
      <c r="I33" s="6">
        <v>33</v>
      </c>
      <c r="J33" s="6"/>
      <c r="K33" s="6">
        <v>35</v>
      </c>
      <c r="L33" s="6"/>
      <c r="M33" s="6">
        <v>28</v>
      </c>
    </row>
    <row r="34" spans="1:4" ht="11.25" customHeight="1">
      <c r="A34" s="3" t="s">
        <v>228</v>
      </c>
      <c r="B34" s="3"/>
      <c r="C34" s="3"/>
      <c r="D34" s="3"/>
    </row>
    <row r="35" spans="1:13" ht="11.25" customHeight="1">
      <c r="A35" s="3" t="s">
        <v>189</v>
      </c>
      <c r="B35" s="3"/>
      <c r="C35" s="3"/>
      <c r="D35" s="3"/>
      <c r="E35" s="20">
        <f>SUM(E32:E33)</f>
        <v>146</v>
      </c>
      <c r="F35" s="17"/>
      <c r="G35" s="20">
        <f>SUM(G32:G33)</f>
        <v>426</v>
      </c>
      <c r="H35" s="17"/>
      <c r="I35" s="17">
        <f>SUM(I32,I33)</f>
        <v>109</v>
      </c>
      <c r="J35" s="17"/>
      <c r="K35" s="17">
        <f>SUM(K32,K33)</f>
        <v>114</v>
      </c>
      <c r="L35" s="17"/>
      <c r="M35" s="17">
        <f>SUM(M32,M33)</f>
        <v>150</v>
      </c>
    </row>
    <row r="36" ht="11.25" customHeight="1"/>
    <row r="37" ht="11.25" customHeight="1"/>
    <row r="38" ht="11.25" customHeight="1"/>
    <row r="39" ht="11.25" customHeight="1"/>
    <row r="40" spans="1:11" ht="11.25" customHeight="1">
      <c r="A40" s="1" t="s">
        <v>230</v>
      </c>
      <c r="B40" s="1" t="s">
        <v>629</v>
      </c>
      <c r="D40" s="1"/>
      <c r="E40" s="1"/>
      <c r="F40" s="1"/>
      <c r="G40" s="1"/>
      <c r="H40" s="4"/>
      <c r="J40" s="4"/>
      <c r="K40" s="4"/>
    </row>
    <row r="41" spans="1:11" ht="11.25" customHeight="1">
      <c r="A41" s="1"/>
      <c r="B41" s="2" t="s">
        <v>630</v>
      </c>
      <c r="D41" s="1"/>
      <c r="E41" s="1"/>
      <c r="F41" s="1"/>
      <c r="G41" s="1"/>
      <c r="H41" s="4"/>
      <c r="J41" s="4"/>
      <c r="K41" s="4"/>
    </row>
    <row r="42" spans="1:13" ht="11.25" customHeight="1">
      <c r="A42" s="9"/>
      <c r="B42" s="3"/>
      <c r="C42" s="3"/>
      <c r="D42" s="9"/>
      <c r="E42" s="3"/>
      <c r="F42" s="9"/>
      <c r="G42" s="3"/>
      <c r="I42" s="6"/>
      <c r="K42" s="3"/>
      <c r="L42" s="3"/>
      <c r="M42" s="6"/>
    </row>
    <row r="43" spans="1:13" ht="11.25" customHeight="1">
      <c r="A43" s="4"/>
      <c r="D43" s="4"/>
      <c r="E43" s="17">
        <v>2006</v>
      </c>
      <c r="F43" s="17"/>
      <c r="G43" s="17">
        <v>2007</v>
      </c>
      <c r="H43" s="17"/>
      <c r="I43" s="17">
        <v>2008</v>
      </c>
      <c r="J43" s="17"/>
      <c r="K43" s="17">
        <v>2009</v>
      </c>
      <c r="L43" s="17"/>
      <c r="M43" s="17">
        <v>2010</v>
      </c>
    </row>
    <row r="44" spans="1:4" ht="11.25" customHeight="1">
      <c r="A44" s="4" t="s">
        <v>231</v>
      </c>
      <c r="B44" s="4"/>
      <c r="D44" s="4"/>
    </row>
    <row r="45" spans="1:4" ht="11.25">
      <c r="A45" s="4" t="s">
        <v>232</v>
      </c>
      <c r="B45" s="4"/>
      <c r="D45" s="4"/>
    </row>
    <row r="46" spans="1:13" ht="11.25">
      <c r="A46" s="4" t="s">
        <v>225</v>
      </c>
      <c r="D46" s="4"/>
      <c r="E46" s="7">
        <v>1698</v>
      </c>
      <c r="F46" s="6"/>
      <c r="G46" s="7">
        <v>1675</v>
      </c>
      <c r="H46" s="7"/>
      <c r="I46" s="7">
        <v>1658</v>
      </c>
      <c r="J46" s="7"/>
      <c r="K46" s="7">
        <v>1596</v>
      </c>
      <c r="L46" s="7"/>
      <c r="M46" s="7">
        <v>1562</v>
      </c>
    </row>
    <row r="47" spans="1:13" ht="11.25">
      <c r="A47" s="2" t="s">
        <v>227</v>
      </c>
      <c r="B47" s="4"/>
      <c r="E47" s="7">
        <v>378</v>
      </c>
      <c r="F47" s="6"/>
      <c r="G47" s="7">
        <v>313</v>
      </c>
      <c r="H47" s="7"/>
      <c r="I47" s="6">
        <v>436</v>
      </c>
      <c r="J47" s="7"/>
      <c r="K47" s="6">
        <v>420</v>
      </c>
      <c r="L47" s="7"/>
      <c r="M47" s="6">
        <v>274</v>
      </c>
    </row>
    <row r="48" spans="1:4" ht="11.25">
      <c r="A48" s="3" t="s">
        <v>228</v>
      </c>
      <c r="B48" s="3"/>
      <c r="C48" s="3"/>
      <c r="D48" s="3"/>
    </row>
    <row r="49" spans="1:13" ht="11.25">
      <c r="A49" s="17" t="s">
        <v>189</v>
      </c>
      <c r="B49" s="17"/>
      <c r="C49" s="17"/>
      <c r="D49" s="17"/>
      <c r="E49" s="20">
        <f>SUM(E46:E47)</f>
        <v>2076</v>
      </c>
      <c r="F49" s="20"/>
      <c r="G49" s="20">
        <f>SUM(G46:G47)</f>
        <v>1988</v>
      </c>
      <c r="H49" s="17"/>
      <c r="I49" s="20">
        <f>SUM(I46,I47)</f>
        <v>2094</v>
      </c>
      <c r="J49" s="20"/>
      <c r="K49" s="20">
        <f>SUM(K46,K47)</f>
        <v>2016</v>
      </c>
      <c r="L49" s="20"/>
      <c r="M49" s="20">
        <f>SUM(M46,M47)</f>
        <v>1836</v>
      </c>
    </row>
    <row r="50" spans="9:12" ht="11.25">
      <c r="I50" s="4"/>
      <c r="J50" s="4"/>
      <c r="K50" s="4"/>
      <c r="L50" s="4"/>
    </row>
    <row r="51" spans="1:12" ht="11.25">
      <c r="A51" s="4" t="s">
        <v>233</v>
      </c>
      <c r="I51" s="4"/>
      <c r="J51" s="4"/>
      <c r="K51" s="4"/>
      <c r="L51" s="4"/>
    </row>
    <row r="52" spans="1:12" ht="11.25">
      <c r="A52" s="4" t="s">
        <v>234</v>
      </c>
      <c r="I52" s="4"/>
      <c r="J52" s="4"/>
      <c r="K52" s="4"/>
      <c r="L52" s="4"/>
    </row>
    <row r="53" spans="1:13" ht="11.25">
      <c r="A53" s="4" t="s">
        <v>225</v>
      </c>
      <c r="E53" s="4">
        <v>133</v>
      </c>
      <c r="G53" s="4">
        <v>128</v>
      </c>
      <c r="H53" s="4"/>
      <c r="I53" s="2">
        <v>140</v>
      </c>
      <c r="J53" s="4"/>
      <c r="K53" s="2">
        <v>106</v>
      </c>
      <c r="L53" s="4"/>
      <c r="M53" s="2">
        <v>132</v>
      </c>
    </row>
    <row r="54" spans="1:12" ht="11.25">
      <c r="A54" s="2" t="s">
        <v>227</v>
      </c>
      <c r="E54" s="4"/>
      <c r="G54" s="4"/>
      <c r="H54" s="4"/>
      <c r="J54" s="4"/>
      <c r="L54" s="4"/>
    </row>
    <row r="55" spans="1:13" ht="11.25">
      <c r="A55" s="3" t="s">
        <v>228</v>
      </c>
      <c r="B55" s="3"/>
      <c r="C55" s="3"/>
      <c r="D55" s="3"/>
      <c r="E55" s="9">
        <v>16</v>
      </c>
      <c r="F55" s="3"/>
      <c r="G55" s="4">
        <v>14</v>
      </c>
      <c r="H55" s="7"/>
      <c r="I55" s="2">
        <v>26</v>
      </c>
      <c r="J55" s="4"/>
      <c r="K55" s="2">
        <v>17</v>
      </c>
      <c r="L55" s="4"/>
      <c r="M55" s="3">
        <v>18</v>
      </c>
    </row>
    <row r="56" spans="1:13" ht="11.25">
      <c r="A56" s="3" t="s">
        <v>189</v>
      </c>
      <c r="B56" s="3"/>
      <c r="C56" s="3"/>
      <c r="D56" s="3"/>
      <c r="E56" s="17">
        <f>SUM(E53:E55)</f>
        <v>149</v>
      </c>
      <c r="F56" s="17"/>
      <c r="G56" s="17">
        <f>SUM(G53:G55)</f>
        <v>142</v>
      </c>
      <c r="H56" s="17"/>
      <c r="I56" s="20">
        <f>SUM(I53,I55)</f>
        <v>166</v>
      </c>
      <c r="J56" s="20"/>
      <c r="K56" s="20">
        <f>SUM(K53,K55)</f>
        <v>123</v>
      </c>
      <c r="L56" s="20"/>
      <c r="M56" s="20">
        <f>SUM(M53,M55)</f>
        <v>150</v>
      </c>
    </row>
    <row r="58" ht="11.25">
      <c r="A58" s="8" t="s">
        <v>631</v>
      </c>
    </row>
    <row r="59" ht="11.25">
      <c r="A59" s="2" t="s">
        <v>235</v>
      </c>
    </row>
    <row r="60" ht="11.25">
      <c r="A60" s="2" t="s">
        <v>236</v>
      </c>
    </row>
    <row r="61" ht="11.25">
      <c r="A61" s="2" t="s">
        <v>237</v>
      </c>
    </row>
    <row r="62" ht="11.25">
      <c r="A62" s="2" t="s">
        <v>238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1" width="2.00390625" style="2" customWidth="1"/>
    <col min="2" max="2" width="7.57421875" style="2" customWidth="1"/>
    <col min="3" max="3" width="14.421875" style="2" customWidth="1"/>
    <col min="4" max="4" width="0.85546875" style="2" customWidth="1"/>
    <col min="5" max="5" width="13.140625" style="2" bestFit="1" customWidth="1"/>
    <col min="6" max="6" width="6.7109375" style="2" customWidth="1"/>
    <col min="7" max="7" width="0.85546875" style="2" customWidth="1"/>
    <col min="8" max="8" width="6.7109375" style="2" customWidth="1"/>
    <col min="9" max="9" width="0.85546875" style="2" customWidth="1"/>
    <col min="10" max="10" width="7.7109375" style="2" customWidth="1"/>
    <col min="11" max="11" width="0.85546875" style="2" customWidth="1"/>
    <col min="12" max="12" width="7.7109375" style="2" customWidth="1"/>
    <col min="13" max="13" width="0.85546875" style="2" customWidth="1"/>
    <col min="14" max="14" width="6.7109375" style="2" customWidth="1"/>
    <col min="15" max="15" width="0.85546875" style="2" customWidth="1"/>
    <col min="16" max="16" width="6.7109375" style="2" customWidth="1"/>
    <col min="17" max="17" width="0.85546875" style="2" customWidth="1"/>
    <col min="18" max="18" width="6.7109375" style="2" customWidth="1"/>
    <col min="19" max="19" width="0.85546875" style="2" customWidth="1"/>
    <col min="20" max="20" width="6.7109375" style="2" customWidth="1"/>
    <col min="21" max="21" width="1.1484375" style="2" customWidth="1"/>
    <col min="22" max="16384" width="9.140625" style="2" customWidth="1"/>
  </cols>
  <sheetData>
    <row r="1" spans="1:21" ht="11.25">
      <c r="A1" s="1" t="s">
        <v>239</v>
      </c>
      <c r="B1" s="1"/>
      <c r="C1" s="1" t="s">
        <v>240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1.25">
      <c r="C2" s="2" t="s">
        <v>241</v>
      </c>
    </row>
    <row r="3" spans="1:21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</row>
    <row r="4" spans="1:18" ht="11.25">
      <c r="A4" s="2" t="s">
        <v>242</v>
      </c>
      <c r="F4" s="2" t="s">
        <v>243</v>
      </c>
      <c r="J4" s="2" t="s">
        <v>244</v>
      </c>
      <c r="N4" s="2" t="s">
        <v>245</v>
      </c>
      <c r="R4" s="2" t="s">
        <v>246</v>
      </c>
    </row>
    <row r="5" spans="1:21" ht="11.25">
      <c r="A5" s="2" t="s">
        <v>634</v>
      </c>
      <c r="F5" s="2" t="s">
        <v>247</v>
      </c>
      <c r="J5" s="6" t="s">
        <v>248</v>
      </c>
      <c r="K5" s="6"/>
      <c r="L5" s="6"/>
      <c r="M5" s="6"/>
      <c r="N5" s="6" t="s">
        <v>249</v>
      </c>
      <c r="O5" s="6"/>
      <c r="P5" s="6"/>
      <c r="Q5" s="6"/>
      <c r="R5" s="6" t="s">
        <v>250</v>
      </c>
      <c r="S5" s="6"/>
      <c r="T5" s="6"/>
      <c r="U5" s="6"/>
    </row>
    <row r="6" spans="1:18" ht="11.25">
      <c r="A6" s="2" t="s">
        <v>635</v>
      </c>
      <c r="F6" s="6" t="s">
        <v>251</v>
      </c>
      <c r="J6" s="23" t="s">
        <v>252</v>
      </c>
      <c r="N6" s="2" t="s">
        <v>253</v>
      </c>
      <c r="R6" s="2" t="s">
        <v>254</v>
      </c>
    </row>
    <row r="7" spans="6:21" ht="11.25">
      <c r="F7" s="6" t="s">
        <v>255</v>
      </c>
      <c r="G7" s="6"/>
      <c r="H7" s="6"/>
      <c r="I7" s="6"/>
      <c r="J7" s="6" t="s">
        <v>256</v>
      </c>
      <c r="K7" s="6"/>
      <c r="L7" s="6"/>
      <c r="M7" s="6"/>
      <c r="N7" s="6" t="s">
        <v>257</v>
      </c>
      <c r="O7" s="6"/>
      <c r="P7" s="6"/>
      <c r="Q7" s="6"/>
      <c r="R7" s="6" t="s">
        <v>258</v>
      </c>
      <c r="S7" s="6"/>
      <c r="T7" s="6"/>
      <c r="U7" s="6"/>
    </row>
    <row r="8" spans="6:21" ht="11.25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259</v>
      </c>
      <c r="S8" s="3"/>
      <c r="T8" s="3"/>
      <c r="U8" s="6"/>
    </row>
    <row r="9" spans="1:21" ht="11.25">
      <c r="A9" s="3"/>
      <c r="B9" s="3"/>
      <c r="C9" s="3"/>
      <c r="D9" s="3"/>
      <c r="E9" s="3"/>
      <c r="F9" s="3">
        <v>2009</v>
      </c>
      <c r="G9" s="3"/>
      <c r="H9" s="3">
        <v>2010</v>
      </c>
      <c r="I9" s="3"/>
      <c r="J9" s="3">
        <v>2009</v>
      </c>
      <c r="K9" s="3"/>
      <c r="L9" s="3">
        <v>2010</v>
      </c>
      <c r="M9" s="3"/>
      <c r="N9" s="3">
        <v>2009</v>
      </c>
      <c r="O9" s="3"/>
      <c r="P9" s="3">
        <v>2010</v>
      </c>
      <c r="Q9" s="3"/>
      <c r="R9" s="3">
        <v>2009</v>
      </c>
      <c r="S9" s="3"/>
      <c r="T9" s="3">
        <v>2010</v>
      </c>
      <c r="U9" s="6"/>
    </row>
    <row r="11" ht="11.25">
      <c r="A11" s="2" t="s">
        <v>260</v>
      </c>
    </row>
    <row r="12" ht="11.25">
      <c r="A12" s="2" t="s">
        <v>261</v>
      </c>
    </row>
    <row r="13" spans="2:20" ht="11.25">
      <c r="B13" s="2" t="s">
        <v>262</v>
      </c>
      <c r="E13" s="2" t="s">
        <v>263</v>
      </c>
      <c r="F13" s="2">
        <v>87</v>
      </c>
      <c r="G13" s="4"/>
      <c r="H13" s="2">
        <v>104</v>
      </c>
      <c r="I13" s="4"/>
      <c r="J13" s="4">
        <v>1908</v>
      </c>
      <c r="K13" s="4"/>
      <c r="L13" s="4">
        <v>1879</v>
      </c>
      <c r="M13" s="4"/>
      <c r="N13" s="2">
        <v>882</v>
      </c>
      <c r="O13" s="4"/>
      <c r="P13" s="2">
        <v>1153</v>
      </c>
      <c r="Q13" s="4"/>
      <c r="R13" s="2">
        <v>205</v>
      </c>
      <c r="S13" s="4"/>
      <c r="T13" s="2">
        <v>199</v>
      </c>
    </row>
    <row r="14" spans="2:20" ht="11.25">
      <c r="B14" s="2" t="s">
        <v>264</v>
      </c>
      <c r="E14" s="2" t="s">
        <v>265</v>
      </c>
      <c r="F14" s="2">
        <v>8</v>
      </c>
      <c r="G14" s="4"/>
      <c r="H14" s="2">
        <v>7</v>
      </c>
      <c r="I14" s="4"/>
      <c r="J14" s="2">
        <v>63</v>
      </c>
      <c r="K14" s="4"/>
      <c r="L14" s="2">
        <v>67</v>
      </c>
      <c r="M14" s="4"/>
      <c r="N14" s="2">
        <v>30</v>
      </c>
      <c r="O14" s="4"/>
      <c r="P14" s="2">
        <v>27</v>
      </c>
      <c r="Q14" s="4"/>
      <c r="R14" s="2">
        <v>8</v>
      </c>
      <c r="S14" s="4"/>
      <c r="T14" s="2">
        <v>9</v>
      </c>
    </row>
    <row r="15" spans="7:19" ht="11.25">
      <c r="G15" s="4"/>
      <c r="I15" s="4"/>
      <c r="K15" s="4"/>
      <c r="M15" s="4"/>
      <c r="O15" s="4"/>
      <c r="Q15" s="4"/>
      <c r="S15" s="4"/>
    </row>
    <row r="16" spans="1:19" ht="11.25">
      <c r="A16" s="2" t="s">
        <v>266</v>
      </c>
      <c r="G16" s="4"/>
      <c r="I16" s="4"/>
      <c r="K16" s="4"/>
      <c r="M16" s="4"/>
      <c r="O16" s="4"/>
      <c r="Q16" s="4"/>
      <c r="S16" s="4"/>
    </row>
    <row r="17" spans="1:19" ht="11.25">
      <c r="A17" s="2" t="s">
        <v>267</v>
      </c>
      <c r="G17" s="4"/>
      <c r="I17" s="4"/>
      <c r="K17" s="4"/>
      <c r="M17" s="4"/>
      <c r="O17" s="4"/>
      <c r="Q17" s="4"/>
      <c r="S17" s="4"/>
    </row>
    <row r="18" spans="2:20" ht="11.25">
      <c r="B18" s="2" t="s">
        <v>262</v>
      </c>
      <c r="E18" s="2" t="s">
        <v>268</v>
      </c>
      <c r="F18" s="2">
        <v>196</v>
      </c>
      <c r="G18" s="4"/>
      <c r="H18" s="2">
        <v>203</v>
      </c>
      <c r="I18" s="4"/>
      <c r="J18" s="4">
        <v>1582</v>
      </c>
      <c r="K18" s="4"/>
      <c r="L18" s="4">
        <v>1578</v>
      </c>
      <c r="M18" s="4"/>
      <c r="N18" s="2">
        <v>979</v>
      </c>
      <c r="O18" s="4"/>
      <c r="P18" s="2">
        <v>1003</v>
      </c>
      <c r="Q18" s="4"/>
      <c r="R18" s="2">
        <v>241</v>
      </c>
      <c r="S18" s="24"/>
      <c r="T18" s="2">
        <v>232</v>
      </c>
    </row>
    <row r="19" spans="2:20" ht="11.25">
      <c r="B19" s="2" t="s">
        <v>264</v>
      </c>
      <c r="E19" s="2" t="s">
        <v>269</v>
      </c>
      <c r="F19" s="2">
        <v>30</v>
      </c>
      <c r="G19" s="4"/>
      <c r="H19" s="2">
        <v>25</v>
      </c>
      <c r="I19" s="4"/>
      <c r="J19" s="2">
        <v>306</v>
      </c>
      <c r="K19" s="4"/>
      <c r="L19" s="2">
        <v>314</v>
      </c>
      <c r="M19" s="4"/>
      <c r="N19" s="2">
        <v>129</v>
      </c>
      <c r="O19" s="4"/>
      <c r="P19" s="2">
        <v>140</v>
      </c>
      <c r="Q19" s="4"/>
      <c r="R19" s="2">
        <v>36</v>
      </c>
      <c r="S19" s="4"/>
      <c r="T19" s="2">
        <v>51</v>
      </c>
    </row>
    <row r="20" spans="7:19" ht="11.25">
      <c r="G20" s="4"/>
      <c r="I20" s="4"/>
      <c r="K20" s="4"/>
      <c r="M20" s="4"/>
      <c r="O20" s="4"/>
      <c r="Q20" s="4"/>
      <c r="S20" s="4"/>
    </row>
    <row r="21" spans="1:19" ht="11.25">
      <c r="A21" s="2" t="s">
        <v>270</v>
      </c>
      <c r="G21" s="4"/>
      <c r="I21" s="4"/>
      <c r="K21" s="4"/>
      <c r="M21" s="4"/>
      <c r="O21" s="4"/>
      <c r="Q21" s="4"/>
      <c r="S21" s="4"/>
    </row>
    <row r="22" spans="1:19" ht="11.25">
      <c r="A22" s="2" t="s">
        <v>271</v>
      </c>
      <c r="G22" s="4"/>
      <c r="I22" s="4"/>
      <c r="K22" s="4"/>
      <c r="M22" s="4"/>
      <c r="O22" s="4"/>
      <c r="Q22" s="4"/>
      <c r="S22" s="4"/>
    </row>
    <row r="23" spans="2:20" ht="11.25">
      <c r="B23" s="2" t="s">
        <v>262</v>
      </c>
      <c r="E23" s="2" t="s">
        <v>272</v>
      </c>
      <c r="F23" s="2">
        <v>258</v>
      </c>
      <c r="G23" s="4"/>
      <c r="H23" s="2">
        <v>313</v>
      </c>
      <c r="I23" s="4"/>
      <c r="J23" s="4">
        <v>4091</v>
      </c>
      <c r="K23" s="4"/>
      <c r="L23" s="4">
        <v>3900</v>
      </c>
      <c r="M23" s="4"/>
      <c r="N23" s="4">
        <v>1136</v>
      </c>
      <c r="O23" s="4"/>
      <c r="P23" s="4">
        <v>1283</v>
      </c>
      <c r="Q23" s="4"/>
      <c r="R23" s="2">
        <v>233</v>
      </c>
      <c r="S23" s="4"/>
      <c r="T23" s="2">
        <v>257</v>
      </c>
    </row>
    <row r="24" spans="2:20" ht="11.25">
      <c r="B24" s="2" t="s">
        <v>264</v>
      </c>
      <c r="E24" s="2" t="s">
        <v>273</v>
      </c>
      <c r="F24" s="2">
        <v>40</v>
      </c>
      <c r="G24" s="4"/>
      <c r="H24" s="2">
        <v>47</v>
      </c>
      <c r="I24" s="4"/>
      <c r="J24" s="2">
        <v>188</v>
      </c>
      <c r="K24" s="4"/>
      <c r="L24" s="2">
        <v>207</v>
      </c>
      <c r="M24" s="4"/>
      <c r="N24" s="2">
        <v>47</v>
      </c>
      <c r="O24" s="4"/>
      <c r="P24" s="2">
        <v>31</v>
      </c>
      <c r="Q24" s="4"/>
      <c r="R24" s="2">
        <v>14</v>
      </c>
      <c r="S24" s="4"/>
      <c r="T24" s="2">
        <v>207</v>
      </c>
    </row>
    <row r="25" spans="7:19" ht="11.25">
      <c r="G25" s="4"/>
      <c r="I25" s="4"/>
      <c r="K25" s="4"/>
      <c r="M25" s="4"/>
      <c r="O25" s="4"/>
      <c r="Q25" s="4"/>
      <c r="S25" s="4"/>
    </row>
    <row r="26" spans="1:19" ht="11.25">
      <c r="A26" s="2" t="s">
        <v>274</v>
      </c>
      <c r="G26" s="4"/>
      <c r="I26" s="4"/>
      <c r="K26" s="4"/>
      <c r="M26" s="4"/>
      <c r="O26" s="4"/>
      <c r="Q26" s="4"/>
      <c r="S26" s="4"/>
    </row>
    <row r="27" spans="1:20" ht="11.25">
      <c r="A27" s="2" t="s">
        <v>275</v>
      </c>
      <c r="E27" s="2" t="s">
        <v>276</v>
      </c>
      <c r="F27" s="2">
        <v>68</v>
      </c>
      <c r="G27" s="4"/>
      <c r="H27" s="2">
        <v>76</v>
      </c>
      <c r="I27" s="4"/>
      <c r="J27" s="4">
        <v>1578</v>
      </c>
      <c r="K27" s="4"/>
      <c r="L27" s="4">
        <v>1534</v>
      </c>
      <c r="M27" s="4"/>
      <c r="N27" s="4">
        <v>745</v>
      </c>
      <c r="O27" s="4"/>
      <c r="P27" s="4">
        <v>594</v>
      </c>
      <c r="Q27" s="4"/>
      <c r="R27" s="10" t="s">
        <v>184</v>
      </c>
      <c r="S27" s="4"/>
      <c r="T27" s="10" t="s">
        <v>184</v>
      </c>
    </row>
    <row r="28" spans="7:19" ht="11.25">
      <c r="G28" s="4"/>
      <c r="I28" s="4"/>
      <c r="K28" s="4"/>
      <c r="M28" s="4"/>
      <c r="O28" s="4"/>
      <c r="Q28" s="4"/>
      <c r="S28" s="4"/>
    </row>
    <row r="29" spans="1:19" ht="11.25">
      <c r="A29" s="2" t="s">
        <v>277</v>
      </c>
      <c r="G29" s="4"/>
      <c r="I29" s="4"/>
      <c r="K29" s="4"/>
      <c r="M29" s="4"/>
      <c r="O29" s="4"/>
      <c r="Q29" s="4"/>
      <c r="S29" s="4"/>
    </row>
    <row r="30" spans="1:20" ht="11.25">
      <c r="A30" s="2" t="s">
        <v>278</v>
      </c>
      <c r="E30" s="2" t="s">
        <v>279</v>
      </c>
      <c r="F30" s="25" t="s">
        <v>184</v>
      </c>
      <c r="G30" s="4"/>
      <c r="H30" s="25" t="s">
        <v>184</v>
      </c>
      <c r="I30" s="4"/>
      <c r="J30" s="2">
        <v>8</v>
      </c>
      <c r="K30" s="4"/>
      <c r="L30" s="2">
        <v>4</v>
      </c>
      <c r="M30" s="4"/>
      <c r="N30" s="10">
        <v>3</v>
      </c>
      <c r="O30" s="4"/>
      <c r="P30" s="10">
        <v>3</v>
      </c>
      <c r="Q30" s="4"/>
      <c r="R30" s="26" t="s">
        <v>184</v>
      </c>
      <c r="S30" s="4"/>
      <c r="T30" s="26" t="s">
        <v>184</v>
      </c>
    </row>
    <row r="31" spans="7:19" ht="11.25">
      <c r="G31" s="4"/>
      <c r="I31" s="4"/>
      <c r="K31" s="4"/>
      <c r="M31" s="4"/>
      <c r="O31" s="4"/>
      <c r="Q31" s="4"/>
      <c r="S31" s="4"/>
    </row>
    <row r="32" spans="1:19" ht="11.25">
      <c r="A32" s="2" t="s">
        <v>280</v>
      </c>
      <c r="G32" s="4"/>
      <c r="I32" s="4"/>
      <c r="K32" s="4"/>
      <c r="M32" s="4"/>
      <c r="O32" s="4"/>
      <c r="Q32" s="4"/>
      <c r="S32" s="4"/>
    </row>
    <row r="33" spans="1:20" ht="11.25">
      <c r="A33" s="2" t="s">
        <v>281</v>
      </c>
      <c r="E33" s="2" t="s">
        <v>282</v>
      </c>
      <c r="F33" s="2">
        <v>124</v>
      </c>
      <c r="G33" s="4"/>
      <c r="H33" s="2">
        <v>73</v>
      </c>
      <c r="I33" s="4"/>
      <c r="J33" s="4">
        <v>1517</v>
      </c>
      <c r="K33" s="4"/>
      <c r="L33" s="4">
        <v>1538</v>
      </c>
      <c r="M33" s="4"/>
      <c r="N33" s="2">
        <v>30</v>
      </c>
      <c r="O33" s="4"/>
      <c r="P33" s="2">
        <v>71</v>
      </c>
      <c r="Q33" s="4"/>
      <c r="R33" s="2">
        <v>235</v>
      </c>
      <c r="S33" s="4"/>
      <c r="T33" s="2">
        <v>184</v>
      </c>
    </row>
    <row r="34" spans="7:19" ht="11.25">
      <c r="G34" s="4"/>
      <c r="I34" s="4"/>
      <c r="K34" s="4"/>
      <c r="M34" s="4"/>
      <c r="O34" s="4"/>
      <c r="Q34" s="4"/>
      <c r="S34" s="4"/>
    </row>
    <row r="35" spans="1:19" ht="11.25">
      <c r="A35" s="2" t="s">
        <v>283</v>
      </c>
      <c r="G35" s="4"/>
      <c r="I35" s="4"/>
      <c r="K35" s="4"/>
      <c r="M35" s="4"/>
      <c r="O35" s="4"/>
      <c r="Q35" s="4"/>
      <c r="S35" s="4"/>
    </row>
    <row r="36" spans="1:20" ht="11.25">
      <c r="A36" s="2" t="s">
        <v>284</v>
      </c>
      <c r="E36" s="2" t="s">
        <v>285</v>
      </c>
      <c r="F36" s="26" t="s">
        <v>184</v>
      </c>
      <c r="G36" s="4"/>
      <c r="H36" s="26" t="s">
        <v>184</v>
      </c>
      <c r="I36" s="4"/>
      <c r="J36" s="2">
        <v>5</v>
      </c>
      <c r="K36" s="4"/>
      <c r="L36" s="10" t="s">
        <v>184</v>
      </c>
      <c r="M36" s="4"/>
      <c r="N36" s="10" t="s">
        <v>184</v>
      </c>
      <c r="O36" s="4"/>
      <c r="P36" s="10" t="s">
        <v>184</v>
      </c>
      <c r="Q36" s="4"/>
      <c r="R36" s="26" t="s">
        <v>184</v>
      </c>
      <c r="S36" s="4"/>
      <c r="T36" s="26" t="s">
        <v>184</v>
      </c>
    </row>
    <row r="37" spans="7:20" ht="11.25">
      <c r="G37" s="4"/>
      <c r="I37" s="4"/>
      <c r="K37" s="4"/>
      <c r="M37" s="4"/>
      <c r="O37" s="4"/>
      <c r="Q37" s="4"/>
      <c r="R37" s="26"/>
      <c r="S37" s="4"/>
      <c r="T37" s="26"/>
    </row>
    <row r="38" spans="1:20" ht="11.25">
      <c r="A38" s="2" t="s">
        <v>286</v>
      </c>
      <c r="G38" s="4"/>
      <c r="I38" s="4"/>
      <c r="K38" s="4"/>
      <c r="M38" s="4"/>
      <c r="O38" s="4"/>
      <c r="Q38" s="4"/>
      <c r="R38" s="26"/>
      <c r="S38" s="4"/>
      <c r="T38" s="26"/>
    </row>
    <row r="39" spans="1:20" ht="11.25">
      <c r="A39" s="2" t="s">
        <v>287</v>
      </c>
      <c r="E39" s="2" t="s">
        <v>288</v>
      </c>
      <c r="F39" s="2">
        <v>107</v>
      </c>
      <c r="G39" s="4"/>
      <c r="H39" s="2">
        <v>78</v>
      </c>
      <c r="I39" s="4"/>
      <c r="J39" s="2">
        <v>716</v>
      </c>
      <c r="K39" s="4"/>
      <c r="L39" s="2">
        <v>721</v>
      </c>
      <c r="M39" s="4"/>
      <c r="N39" s="2">
        <v>315</v>
      </c>
      <c r="O39" s="4"/>
      <c r="P39" s="2">
        <v>257</v>
      </c>
      <c r="Q39" s="4"/>
      <c r="R39" s="26" t="s">
        <v>184</v>
      </c>
      <c r="S39" s="27"/>
      <c r="T39" s="26" t="s">
        <v>184</v>
      </c>
    </row>
    <row r="40" spans="7:20" ht="11.25">
      <c r="G40" s="4"/>
      <c r="I40" s="4"/>
      <c r="K40" s="4"/>
      <c r="M40" s="4"/>
      <c r="O40" s="4"/>
      <c r="Q40" s="4"/>
      <c r="R40" s="26"/>
      <c r="S40" s="4"/>
      <c r="T40" s="26"/>
    </row>
    <row r="41" spans="1:20" ht="11.25">
      <c r="A41" s="2" t="s">
        <v>289</v>
      </c>
      <c r="G41" s="4"/>
      <c r="I41" s="4"/>
      <c r="K41" s="4"/>
      <c r="M41" s="4"/>
      <c r="O41" s="4"/>
      <c r="Q41" s="4"/>
      <c r="R41" s="26"/>
      <c r="S41" s="4"/>
      <c r="T41" s="26"/>
    </row>
    <row r="42" spans="1:20" ht="11.25">
      <c r="A42" s="2" t="s">
        <v>290</v>
      </c>
      <c r="E42" s="2" t="s">
        <v>291</v>
      </c>
      <c r="F42" s="2">
        <v>27</v>
      </c>
      <c r="G42" s="4"/>
      <c r="H42" s="2">
        <v>53</v>
      </c>
      <c r="I42" s="4"/>
      <c r="J42" s="2">
        <v>754</v>
      </c>
      <c r="K42" s="4"/>
      <c r="L42" s="2">
        <v>787</v>
      </c>
      <c r="M42" s="4"/>
      <c r="N42" s="2">
        <v>175</v>
      </c>
      <c r="O42" s="4"/>
      <c r="P42" s="2">
        <v>307</v>
      </c>
      <c r="Q42" s="4"/>
      <c r="R42" s="26" t="s">
        <v>184</v>
      </c>
      <c r="S42" s="4"/>
      <c r="T42" s="26">
        <v>201</v>
      </c>
    </row>
    <row r="43" spans="7:20" ht="11.25">
      <c r="G43" s="4"/>
      <c r="I43" s="4"/>
      <c r="K43" s="4"/>
      <c r="M43" s="4"/>
      <c r="O43" s="4"/>
      <c r="Q43" s="4"/>
      <c r="R43" s="26"/>
      <c r="S43" s="4"/>
      <c r="T43" s="26"/>
    </row>
    <row r="44" spans="1:20" ht="11.25">
      <c r="A44" s="2" t="s">
        <v>292</v>
      </c>
      <c r="G44" s="4"/>
      <c r="I44" s="4"/>
      <c r="K44" s="4"/>
      <c r="M44" s="4"/>
      <c r="O44" s="4"/>
      <c r="Q44" s="4"/>
      <c r="R44" s="26"/>
      <c r="S44" s="4"/>
      <c r="T44" s="26"/>
    </row>
    <row r="45" spans="1:20" ht="11.25">
      <c r="A45" s="2" t="s">
        <v>293</v>
      </c>
      <c r="G45" s="4"/>
      <c r="I45" s="4"/>
      <c r="K45" s="4"/>
      <c r="M45" s="4"/>
      <c r="O45" s="4"/>
      <c r="Q45" s="4"/>
      <c r="R45" s="26"/>
      <c r="S45" s="4"/>
      <c r="T45" s="26"/>
    </row>
    <row r="46" spans="1:20" ht="11.25">
      <c r="A46" s="2" t="s">
        <v>294</v>
      </c>
      <c r="G46" s="4"/>
      <c r="I46" s="4"/>
      <c r="K46" s="4"/>
      <c r="M46" s="4"/>
      <c r="O46" s="4"/>
      <c r="Q46" s="4"/>
      <c r="R46" s="26"/>
      <c r="S46" s="4"/>
      <c r="T46" s="26"/>
    </row>
    <row r="47" spans="1:20" ht="11.25">
      <c r="A47" s="2" t="s">
        <v>295</v>
      </c>
      <c r="E47" s="2" t="s">
        <v>296</v>
      </c>
      <c r="F47" s="10" t="s">
        <v>184</v>
      </c>
      <c r="G47" s="4"/>
      <c r="H47" s="10" t="s">
        <v>184</v>
      </c>
      <c r="I47" s="4"/>
      <c r="J47" s="2">
        <v>92</v>
      </c>
      <c r="K47" s="4"/>
      <c r="L47" s="2">
        <v>89</v>
      </c>
      <c r="M47" s="4"/>
      <c r="N47" s="2">
        <v>47</v>
      </c>
      <c r="O47" s="4"/>
      <c r="P47" s="2">
        <v>23</v>
      </c>
      <c r="Q47" s="4"/>
      <c r="R47" s="26" t="s">
        <v>184</v>
      </c>
      <c r="S47" s="4"/>
      <c r="T47" s="26" t="s">
        <v>184</v>
      </c>
    </row>
    <row r="48" spans="7:20" ht="11.25">
      <c r="G48" s="4"/>
      <c r="I48" s="4"/>
      <c r="K48" s="4"/>
      <c r="M48" s="4"/>
      <c r="O48" s="4"/>
      <c r="Q48" s="4"/>
      <c r="R48" s="26"/>
      <c r="S48" s="4"/>
      <c r="T48" s="26"/>
    </row>
    <row r="49" spans="1:20" ht="11.25">
      <c r="A49" s="2" t="s">
        <v>297</v>
      </c>
      <c r="G49" s="4"/>
      <c r="I49" s="4"/>
      <c r="K49" s="4"/>
      <c r="M49" s="4"/>
      <c r="O49" s="4"/>
      <c r="Q49" s="4"/>
      <c r="R49" s="26"/>
      <c r="S49" s="4"/>
      <c r="T49" s="26"/>
    </row>
    <row r="50" spans="1:20" ht="11.25">
      <c r="A50" s="3" t="s">
        <v>298</v>
      </c>
      <c r="B50" s="3"/>
      <c r="C50" s="3"/>
      <c r="D50" s="3"/>
      <c r="E50" s="3" t="s">
        <v>299</v>
      </c>
      <c r="F50" s="3">
        <v>6</v>
      </c>
      <c r="G50" s="9"/>
      <c r="H50" s="12" t="s">
        <v>184</v>
      </c>
      <c r="I50" s="9"/>
      <c r="J50" s="3">
        <v>96</v>
      </c>
      <c r="K50" s="9"/>
      <c r="L50" s="3">
        <v>87</v>
      </c>
      <c r="M50" s="9"/>
      <c r="N50" s="3">
        <v>44</v>
      </c>
      <c r="O50" s="9"/>
      <c r="P50" s="3">
        <v>20</v>
      </c>
      <c r="Q50" s="9"/>
      <c r="R50" s="28" t="s">
        <v>184</v>
      </c>
      <c r="S50" s="9"/>
      <c r="T50" s="28" t="s">
        <v>184</v>
      </c>
    </row>
    <row r="51" spans="1:20" ht="11.25">
      <c r="A51" s="3" t="s">
        <v>189</v>
      </c>
      <c r="B51" s="3"/>
      <c r="C51" s="3"/>
      <c r="D51" s="3"/>
      <c r="E51" s="3"/>
      <c r="F51" s="20">
        <f>SUM(F13:F50)</f>
        <v>951</v>
      </c>
      <c r="G51" s="9"/>
      <c r="H51" s="20">
        <f>SUM(H13:H50)</f>
        <v>979</v>
      </c>
      <c r="I51" s="9"/>
      <c r="J51" s="20">
        <f>SUM(J13:J50)</f>
        <v>12904</v>
      </c>
      <c r="K51" s="9"/>
      <c r="L51" s="20">
        <f>SUM(L13:L50)</f>
        <v>12705</v>
      </c>
      <c r="M51" s="9"/>
      <c r="N51" s="20">
        <f>SUM(N13:N50)</f>
        <v>4562</v>
      </c>
      <c r="O51" s="9"/>
      <c r="P51" s="20">
        <f>SUM(P13:P50)</f>
        <v>4912</v>
      </c>
      <c r="Q51" s="9"/>
      <c r="R51" s="20">
        <f>SUM(R13:R50)</f>
        <v>972</v>
      </c>
      <c r="S51" s="29"/>
      <c r="T51" s="20">
        <f>SUM(T13:T50)</f>
        <v>1340</v>
      </c>
    </row>
    <row r="53" ht="11.25">
      <c r="A53" s="8" t="s">
        <v>636</v>
      </c>
    </row>
    <row r="54" ht="11.25">
      <c r="A54" s="2" t="s">
        <v>300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11.00390625" style="2" customWidth="1"/>
    <col min="2" max="2" width="36.7109375" style="2" customWidth="1"/>
    <col min="3" max="3" width="7.7109375" style="10" customWidth="1"/>
    <col min="4" max="4" width="1.1484375" style="10" bestFit="1" customWidth="1"/>
    <col min="5" max="5" width="7.7109375" style="10" customWidth="1"/>
    <col min="6" max="6" width="1.1484375" style="10" bestFit="1" customWidth="1"/>
    <col min="7" max="7" width="7.7109375" style="10" customWidth="1"/>
    <col min="8" max="8" width="1.1484375" style="10" bestFit="1" customWidth="1"/>
    <col min="9" max="9" width="7.7109375" style="30" customWidth="1"/>
    <col min="10" max="10" width="1.1484375" style="30" bestFit="1" customWidth="1"/>
    <col min="11" max="11" width="7.7109375" style="10" customWidth="1"/>
    <col min="12" max="16384" width="9.140625" style="2" customWidth="1"/>
  </cols>
  <sheetData>
    <row r="1" spans="1:11" s="1" customFormat="1" ht="11.25" customHeight="1">
      <c r="A1" s="1" t="s">
        <v>637</v>
      </c>
      <c r="B1" s="1" t="s">
        <v>638</v>
      </c>
      <c r="C1" s="30"/>
      <c r="D1" s="30"/>
      <c r="E1" s="30"/>
      <c r="F1" s="30"/>
      <c r="G1" s="30"/>
      <c r="H1" s="30"/>
      <c r="I1" s="30"/>
      <c r="J1" s="30"/>
      <c r="K1" s="30"/>
    </row>
    <row r="2" ht="11.25" customHeight="1">
      <c r="B2" s="1" t="s">
        <v>639</v>
      </c>
    </row>
    <row r="3" ht="11.25" customHeight="1">
      <c r="B3" s="2" t="s">
        <v>640</v>
      </c>
    </row>
    <row r="4" spans="1:2" ht="11.25" customHeight="1">
      <c r="A4" s="6"/>
      <c r="B4" s="6" t="s">
        <v>641</v>
      </c>
    </row>
    <row r="5" spans="1:11" ht="11.25" customHeight="1">
      <c r="A5" s="3"/>
      <c r="B5" s="3"/>
      <c r="C5" s="12"/>
      <c r="E5" s="12"/>
      <c r="F5" s="12"/>
      <c r="G5" s="12"/>
      <c r="H5" s="12"/>
      <c r="I5" s="31"/>
      <c r="J5" s="31"/>
      <c r="K5" s="12"/>
    </row>
    <row r="6" spans="1:11" s="6" customFormat="1" ht="11.25" customHeight="1">
      <c r="A6" s="6" t="s">
        <v>642</v>
      </c>
      <c r="C6" s="13"/>
      <c r="D6" s="32"/>
      <c r="E6" s="13"/>
      <c r="F6" s="13"/>
      <c r="G6" s="13"/>
      <c r="H6" s="13"/>
      <c r="I6" s="33"/>
      <c r="J6" s="33"/>
      <c r="K6" s="13"/>
    </row>
    <row r="7" spans="1:11" s="6" customFormat="1" ht="11.25" customHeight="1">
      <c r="A7" s="6" t="s">
        <v>643</v>
      </c>
      <c r="C7" s="12"/>
      <c r="D7" s="12"/>
      <c r="E7" s="12"/>
      <c r="F7" s="12"/>
      <c r="G7" s="12"/>
      <c r="H7" s="13"/>
      <c r="I7" s="33"/>
      <c r="J7" s="33"/>
      <c r="K7" s="13"/>
    </row>
    <row r="8" spans="1:11" ht="11.25" customHeight="1">
      <c r="A8" s="3"/>
      <c r="B8" s="3"/>
      <c r="C8" s="22">
        <v>2006</v>
      </c>
      <c r="D8" s="22"/>
      <c r="E8" s="22">
        <v>2007</v>
      </c>
      <c r="F8" s="22"/>
      <c r="G8" s="22">
        <v>2008</v>
      </c>
      <c r="H8" s="22"/>
      <c r="I8" s="22">
        <v>2009</v>
      </c>
      <c r="J8" s="22"/>
      <c r="K8" s="22">
        <v>2010</v>
      </c>
    </row>
    <row r="9" spans="1:11" ht="11.25" customHeight="1">
      <c r="A9" s="6"/>
      <c r="B9" s="6"/>
      <c r="C9" s="13"/>
      <c r="D9" s="13"/>
      <c r="E9" s="13"/>
      <c r="F9" s="13"/>
      <c r="G9" s="13"/>
      <c r="H9" s="13"/>
      <c r="I9" s="13"/>
      <c r="J9" s="13"/>
      <c r="K9" s="13"/>
    </row>
    <row r="10" spans="1:11" ht="11.25" customHeight="1">
      <c r="A10" s="62" t="s">
        <v>644</v>
      </c>
      <c r="B10" s="62"/>
      <c r="C10" s="34">
        <v>17</v>
      </c>
      <c r="D10" s="34"/>
      <c r="E10" s="34">
        <v>18</v>
      </c>
      <c r="F10" s="34"/>
      <c r="G10" s="34" t="s">
        <v>645</v>
      </c>
      <c r="H10" s="34"/>
      <c r="I10" s="35">
        <v>23</v>
      </c>
      <c r="J10" s="34"/>
      <c r="K10" s="35" t="s">
        <v>559</v>
      </c>
    </row>
    <row r="11" spans="1:11" s="37" customFormat="1" ht="11.25" customHeight="1">
      <c r="A11" s="36" t="s">
        <v>646</v>
      </c>
      <c r="B11" s="36"/>
      <c r="C11" s="34">
        <v>84</v>
      </c>
      <c r="D11" s="34"/>
      <c r="E11" s="34">
        <v>102</v>
      </c>
      <c r="F11" s="34"/>
      <c r="G11" s="34" t="s">
        <v>645</v>
      </c>
      <c r="H11" s="34"/>
      <c r="I11" s="35">
        <v>120</v>
      </c>
      <c r="J11" s="34"/>
      <c r="K11" s="35">
        <v>119</v>
      </c>
    </row>
    <row r="12" spans="1:11" s="37" customFormat="1" ht="11.25" customHeight="1">
      <c r="A12" s="36" t="s">
        <v>647</v>
      </c>
      <c r="B12" s="36"/>
      <c r="C12" s="34">
        <v>21</v>
      </c>
      <c r="D12" s="34"/>
      <c r="E12" s="34">
        <v>35</v>
      </c>
      <c r="F12" s="34"/>
      <c r="G12" s="34" t="s">
        <v>645</v>
      </c>
      <c r="H12" s="34"/>
      <c r="I12" s="35">
        <v>67</v>
      </c>
      <c r="J12" s="34"/>
      <c r="K12" s="35">
        <v>69</v>
      </c>
    </row>
    <row r="13" spans="1:11" s="37" customFormat="1" ht="11.25" customHeight="1">
      <c r="A13" s="36" t="s">
        <v>648</v>
      </c>
      <c r="B13" s="36"/>
      <c r="C13" s="34">
        <v>9</v>
      </c>
      <c r="D13" s="34"/>
      <c r="E13" s="34">
        <v>10</v>
      </c>
      <c r="F13" s="34"/>
      <c r="G13" s="34" t="s">
        <v>645</v>
      </c>
      <c r="H13" s="34"/>
      <c r="I13" s="35">
        <v>10</v>
      </c>
      <c r="J13" s="34"/>
      <c r="K13" s="35">
        <v>12</v>
      </c>
    </row>
    <row r="14" spans="1:11" s="37" customFormat="1" ht="11.25" customHeight="1">
      <c r="A14" s="36" t="s">
        <v>649</v>
      </c>
      <c r="B14" s="36"/>
      <c r="C14" s="34">
        <v>10</v>
      </c>
      <c r="D14" s="34"/>
      <c r="E14" s="34">
        <v>9</v>
      </c>
      <c r="F14" s="34"/>
      <c r="G14" s="13">
        <v>6</v>
      </c>
      <c r="H14" s="13"/>
      <c r="I14" s="35">
        <v>6</v>
      </c>
      <c r="J14" s="13"/>
      <c r="K14" s="35">
        <v>9</v>
      </c>
    </row>
    <row r="15" spans="1:11" s="37" customFormat="1" ht="11.25" customHeight="1">
      <c r="A15" s="36" t="s">
        <v>650</v>
      </c>
      <c r="B15" s="36"/>
      <c r="C15" s="34">
        <v>338</v>
      </c>
      <c r="D15" s="34"/>
      <c r="E15" s="34">
        <v>430</v>
      </c>
      <c r="F15" s="34"/>
      <c r="G15" s="13">
        <v>305</v>
      </c>
      <c r="H15" s="13"/>
      <c r="I15" s="35">
        <v>251</v>
      </c>
      <c r="J15" s="13"/>
      <c r="K15" s="35">
        <v>224</v>
      </c>
    </row>
    <row r="16" spans="1:11" s="37" customFormat="1" ht="11.25" customHeight="1">
      <c r="A16" s="36" t="s">
        <v>651</v>
      </c>
      <c r="B16" s="36"/>
      <c r="C16" s="34">
        <v>45</v>
      </c>
      <c r="D16" s="34"/>
      <c r="E16" s="34">
        <v>70</v>
      </c>
      <c r="F16" s="34"/>
      <c r="G16" s="13">
        <v>86</v>
      </c>
      <c r="H16" s="13"/>
      <c r="I16" s="35">
        <v>84</v>
      </c>
      <c r="J16" s="13"/>
      <c r="K16" s="35">
        <v>85</v>
      </c>
    </row>
    <row r="17" spans="1:11" s="37" customFormat="1" ht="11.25" customHeight="1">
      <c r="A17" s="36" t="s">
        <v>652</v>
      </c>
      <c r="B17" s="36"/>
      <c r="C17" s="34">
        <v>62</v>
      </c>
      <c r="D17" s="34"/>
      <c r="E17" s="34">
        <v>58</v>
      </c>
      <c r="F17" s="34"/>
      <c r="G17" s="13">
        <v>52</v>
      </c>
      <c r="H17" s="13"/>
      <c r="I17" s="35">
        <v>80</v>
      </c>
      <c r="J17" s="13"/>
      <c r="K17" s="35">
        <v>80</v>
      </c>
    </row>
    <row r="18" spans="1:11" s="37" customFormat="1" ht="11.25" customHeight="1">
      <c r="A18" s="36" t="s">
        <v>653</v>
      </c>
      <c r="B18" s="36"/>
      <c r="C18" s="34">
        <v>83</v>
      </c>
      <c r="D18" s="34"/>
      <c r="E18" s="34">
        <v>105</v>
      </c>
      <c r="F18" s="34"/>
      <c r="G18" s="13">
        <v>105</v>
      </c>
      <c r="H18" s="13"/>
      <c r="I18" s="35">
        <v>115</v>
      </c>
      <c r="J18" s="13"/>
      <c r="K18" s="35">
        <v>200</v>
      </c>
    </row>
    <row r="19" spans="1:11" s="37" customFormat="1" ht="11.25" customHeight="1">
      <c r="A19" s="36" t="s">
        <v>654</v>
      </c>
      <c r="B19" s="36"/>
      <c r="C19" s="34">
        <v>10</v>
      </c>
      <c r="D19" s="34"/>
      <c r="E19" s="34">
        <v>5</v>
      </c>
      <c r="F19" s="34"/>
      <c r="G19" s="34" t="s">
        <v>645</v>
      </c>
      <c r="H19" s="34"/>
      <c r="I19" s="35">
        <v>9</v>
      </c>
      <c r="J19" s="34"/>
      <c r="K19" s="35" t="s">
        <v>559</v>
      </c>
    </row>
    <row r="20" spans="1:11" s="37" customFormat="1" ht="11.25" customHeight="1">
      <c r="A20" s="36" t="s">
        <v>655</v>
      </c>
      <c r="B20" s="36"/>
      <c r="C20" s="34">
        <v>35</v>
      </c>
      <c r="D20" s="34"/>
      <c r="E20" s="34" t="s">
        <v>559</v>
      </c>
      <c r="F20" s="34"/>
      <c r="G20" s="34" t="s">
        <v>645</v>
      </c>
      <c r="H20" s="34"/>
      <c r="I20" s="35">
        <v>41</v>
      </c>
      <c r="J20" s="34"/>
      <c r="K20" s="35">
        <v>30</v>
      </c>
    </row>
    <row r="21" spans="1:11" s="37" customFormat="1" ht="11.25" customHeight="1">
      <c r="A21" s="36" t="s">
        <v>656</v>
      </c>
      <c r="B21" s="36"/>
      <c r="C21" s="34">
        <v>50</v>
      </c>
      <c r="D21" s="34"/>
      <c r="E21" s="34" t="s">
        <v>559</v>
      </c>
      <c r="F21" s="34"/>
      <c r="G21" s="38" t="s">
        <v>657</v>
      </c>
      <c r="H21" s="38"/>
      <c r="I21" s="35" t="s">
        <v>657</v>
      </c>
      <c r="J21" s="38"/>
      <c r="K21" s="35" t="s">
        <v>657</v>
      </c>
    </row>
    <row r="22" spans="1:11" s="37" customFormat="1" ht="11.25" customHeight="1">
      <c r="A22" s="36" t="s">
        <v>658</v>
      </c>
      <c r="B22" s="36"/>
      <c r="C22" s="34">
        <v>247</v>
      </c>
      <c r="D22" s="34"/>
      <c r="E22" s="34" t="s">
        <v>559</v>
      </c>
      <c r="F22" s="34"/>
      <c r="G22" s="38" t="s">
        <v>657</v>
      </c>
      <c r="H22" s="38"/>
      <c r="I22" s="35" t="s">
        <v>657</v>
      </c>
      <c r="J22" s="38"/>
      <c r="K22" s="35" t="s">
        <v>657</v>
      </c>
    </row>
    <row r="23" spans="1:11" s="37" customFormat="1" ht="11.25" customHeight="1">
      <c r="A23" s="36" t="s">
        <v>659</v>
      </c>
      <c r="B23" s="36"/>
      <c r="C23" s="34">
        <v>70</v>
      </c>
      <c r="D23" s="34"/>
      <c r="E23" s="34" t="s">
        <v>559</v>
      </c>
      <c r="F23" s="34"/>
      <c r="G23" s="39">
        <v>89</v>
      </c>
      <c r="H23" s="39"/>
      <c r="I23" s="35">
        <v>99</v>
      </c>
      <c r="J23" s="39"/>
      <c r="K23" s="35">
        <v>160</v>
      </c>
    </row>
    <row r="24" spans="1:11" s="37" customFormat="1" ht="11.25" customHeight="1">
      <c r="A24" s="36" t="s">
        <v>660</v>
      </c>
      <c r="B24" s="36"/>
      <c r="C24" s="34">
        <v>10</v>
      </c>
      <c r="D24" s="34"/>
      <c r="E24" s="34">
        <v>10</v>
      </c>
      <c r="F24" s="34"/>
      <c r="G24" s="34" t="s">
        <v>645</v>
      </c>
      <c r="H24" s="34"/>
      <c r="I24" s="35">
        <v>4</v>
      </c>
      <c r="J24" s="34"/>
      <c r="K24" s="35" t="s">
        <v>559</v>
      </c>
    </row>
    <row r="25" spans="1:11" s="37" customFormat="1" ht="11.25" customHeight="1">
      <c r="A25" s="36" t="s">
        <v>661</v>
      </c>
      <c r="B25" s="36"/>
      <c r="C25" s="34">
        <v>10</v>
      </c>
      <c r="D25" s="34"/>
      <c r="E25" s="34" t="s">
        <v>559</v>
      </c>
      <c r="F25" s="34"/>
      <c r="G25" s="34" t="s">
        <v>645</v>
      </c>
      <c r="H25" s="34"/>
      <c r="I25" s="35" t="s">
        <v>657</v>
      </c>
      <c r="J25" s="34"/>
      <c r="K25" s="35" t="s">
        <v>657</v>
      </c>
    </row>
    <row r="26" spans="1:11" s="37" customFormat="1" ht="11.25" customHeight="1">
      <c r="A26" s="36" t="s">
        <v>662</v>
      </c>
      <c r="B26" s="36"/>
      <c r="C26" s="34">
        <v>10</v>
      </c>
      <c r="D26" s="34"/>
      <c r="E26" s="34">
        <v>18</v>
      </c>
      <c r="F26" s="34"/>
      <c r="G26" s="34" t="s">
        <v>645</v>
      </c>
      <c r="H26" s="34"/>
      <c r="I26" s="35">
        <v>12</v>
      </c>
      <c r="J26" s="34"/>
      <c r="K26" s="35">
        <v>13</v>
      </c>
    </row>
    <row r="27" spans="1:11" s="37" customFormat="1" ht="11.25" customHeight="1">
      <c r="A27" s="36" t="s">
        <v>663</v>
      </c>
      <c r="B27" s="36"/>
      <c r="C27" s="34">
        <v>608</v>
      </c>
      <c r="D27" s="34"/>
      <c r="E27" s="34">
        <v>550</v>
      </c>
      <c r="F27" s="34"/>
      <c r="G27" s="13">
        <v>384</v>
      </c>
      <c r="H27" s="13"/>
      <c r="I27" s="35">
        <v>431</v>
      </c>
      <c r="J27" s="13"/>
      <c r="K27" s="35">
        <v>431</v>
      </c>
    </row>
    <row r="28" spans="1:11" s="37" customFormat="1" ht="11.25" customHeight="1">
      <c r="A28" s="36" t="s">
        <v>664</v>
      </c>
      <c r="B28" s="36"/>
      <c r="C28" s="34" t="s">
        <v>559</v>
      </c>
      <c r="D28" s="34"/>
      <c r="E28" s="34" t="s">
        <v>559</v>
      </c>
      <c r="F28" s="34"/>
      <c r="G28" s="39" t="s">
        <v>559</v>
      </c>
      <c r="H28" s="39"/>
      <c r="I28" s="35">
        <v>165</v>
      </c>
      <c r="J28" s="39"/>
      <c r="K28" s="35">
        <v>212</v>
      </c>
    </row>
    <row r="29" spans="1:11" s="37" customFormat="1" ht="11.25" customHeight="1">
      <c r="A29" s="36" t="s">
        <v>665</v>
      </c>
      <c r="B29" s="36"/>
      <c r="C29" s="34">
        <v>120</v>
      </c>
      <c r="D29" s="34"/>
      <c r="E29" s="34">
        <v>139</v>
      </c>
      <c r="F29" s="34"/>
      <c r="G29" s="38" t="s">
        <v>657</v>
      </c>
      <c r="H29" s="38"/>
      <c r="I29" s="35" t="s">
        <v>657</v>
      </c>
      <c r="J29" s="38"/>
      <c r="K29" s="35" t="s">
        <v>657</v>
      </c>
    </row>
    <row r="30" spans="1:11" s="37" customFormat="1" ht="11.25" customHeight="1">
      <c r="A30" s="36" t="s">
        <v>666</v>
      </c>
      <c r="B30" s="36"/>
      <c r="C30" s="34">
        <v>267</v>
      </c>
      <c r="D30" s="34"/>
      <c r="E30" s="34">
        <v>234</v>
      </c>
      <c r="F30" s="34"/>
      <c r="G30" s="34">
        <v>287</v>
      </c>
      <c r="H30" s="34"/>
      <c r="I30" s="35">
        <v>252</v>
      </c>
      <c r="J30" s="34"/>
      <c r="K30" s="35">
        <v>280</v>
      </c>
    </row>
    <row r="31" spans="1:11" s="37" customFormat="1" ht="11.25" customHeight="1">
      <c r="A31" s="36" t="s">
        <v>667</v>
      </c>
      <c r="B31" s="36"/>
      <c r="C31" s="34">
        <v>10</v>
      </c>
      <c r="D31" s="34"/>
      <c r="E31" s="34" t="s">
        <v>559</v>
      </c>
      <c r="F31" s="34"/>
      <c r="G31" s="13">
        <v>17</v>
      </c>
      <c r="H31" s="13"/>
      <c r="I31" s="35" t="s">
        <v>559</v>
      </c>
      <c r="J31" s="13"/>
      <c r="K31" s="35" t="s">
        <v>559</v>
      </c>
    </row>
    <row r="32" spans="1:11" s="37" customFormat="1" ht="11.25" customHeight="1">
      <c r="A32" s="36" t="s">
        <v>668</v>
      </c>
      <c r="B32" s="36"/>
      <c r="C32" s="34">
        <v>25</v>
      </c>
      <c r="D32" s="34"/>
      <c r="E32" s="34" t="s">
        <v>559</v>
      </c>
      <c r="F32" s="34"/>
      <c r="G32" s="13">
        <v>74</v>
      </c>
      <c r="H32" s="13"/>
      <c r="I32" s="35" t="s">
        <v>559</v>
      </c>
      <c r="J32" s="13"/>
      <c r="K32" s="35">
        <v>75</v>
      </c>
    </row>
    <row r="33" spans="1:11" s="37" customFormat="1" ht="11.25" customHeight="1">
      <c r="A33" s="36" t="s">
        <v>669</v>
      </c>
      <c r="B33" s="36"/>
      <c r="C33" s="34">
        <v>21</v>
      </c>
      <c r="D33" s="34"/>
      <c r="E33" s="34">
        <v>23</v>
      </c>
      <c r="F33" s="34"/>
      <c r="G33" s="13">
        <v>24</v>
      </c>
      <c r="H33" s="13"/>
      <c r="I33" s="35">
        <v>30</v>
      </c>
      <c r="J33" s="13"/>
      <c r="K33" s="35">
        <v>40</v>
      </c>
    </row>
    <row r="34" spans="1:11" s="37" customFormat="1" ht="11.25" customHeight="1">
      <c r="A34" s="36" t="s">
        <v>679</v>
      </c>
      <c r="B34" s="36"/>
      <c r="C34" s="38">
        <v>5487</v>
      </c>
      <c r="D34" s="40"/>
      <c r="E34" s="38">
        <v>5454</v>
      </c>
      <c r="F34" s="40"/>
      <c r="G34" s="18">
        <v>5438</v>
      </c>
      <c r="H34" s="40"/>
      <c r="I34" s="35">
        <v>4315</v>
      </c>
      <c r="J34" s="40"/>
      <c r="K34" s="35">
        <v>3861</v>
      </c>
    </row>
    <row r="35" spans="1:11" s="37" customFormat="1" ht="11.25" customHeight="1">
      <c r="A35" s="36" t="s">
        <v>670</v>
      </c>
      <c r="B35" s="36"/>
      <c r="C35" s="34">
        <v>225</v>
      </c>
      <c r="D35" s="34"/>
      <c r="E35" s="34" t="s">
        <v>559</v>
      </c>
      <c r="F35" s="34"/>
      <c r="G35" s="34" t="s">
        <v>645</v>
      </c>
      <c r="H35" s="34"/>
      <c r="I35" s="35">
        <v>50</v>
      </c>
      <c r="J35" s="34"/>
      <c r="K35" s="35">
        <v>60</v>
      </c>
    </row>
    <row r="36" spans="1:11" s="37" customFormat="1" ht="11.25" customHeight="1">
      <c r="A36" s="36" t="s">
        <v>671</v>
      </c>
      <c r="B36" s="36"/>
      <c r="C36" s="34">
        <v>60</v>
      </c>
      <c r="D36" s="34"/>
      <c r="E36" s="38" t="s">
        <v>657</v>
      </c>
      <c r="F36" s="34"/>
      <c r="G36" s="38" t="s">
        <v>657</v>
      </c>
      <c r="H36" s="34"/>
      <c r="I36" s="38" t="s">
        <v>657</v>
      </c>
      <c r="J36" s="34"/>
      <c r="K36" s="38" t="s">
        <v>657</v>
      </c>
    </row>
    <row r="37" spans="1:11" s="37" customFormat="1" ht="11.25" customHeight="1">
      <c r="A37" s="36" t="s">
        <v>672</v>
      </c>
      <c r="B37" s="36"/>
      <c r="C37" s="34" t="s">
        <v>559</v>
      </c>
      <c r="D37" s="34"/>
      <c r="E37" s="34" t="s">
        <v>559</v>
      </c>
      <c r="F37" s="34"/>
      <c r="G37" s="34" t="s">
        <v>559</v>
      </c>
      <c r="H37" s="34"/>
      <c r="I37" s="35">
        <v>20</v>
      </c>
      <c r="J37" s="34"/>
      <c r="K37" s="38" t="s">
        <v>657</v>
      </c>
    </row>
    <row r="38" spans="1:11" s="37" customFormat="1" ht="11.25" customHeight="1">
      <c r="A38" s="36" t="s">
        <v>673</v>
      </c>
      <c r="B38" s="36"/>
      <c r="C38" s="34">
        <v>10</v>
      </c>
      <c r="D38" s="34"/>
      <c r="E38" s="34">
        <v>6</v>
      </c>
      <c r="F38" s="34"/>
      <c r="G38" s="34" t="s">
        <v>559</v>
      </c>
      <c r="H38" s="34"/>
      <c r="I38" s="35">
        <v>8</v>
      </c>
      <c r="J38" s="34"/>
      <c r="K38" s="35">
        <v>20</v>
      </c>
    </row>
    <row r="39" spans="1:11" s="37" customFormat="1" ht="11.25" customHeight="1">
      <c r="A39" s="36" t="s">
        <v>674</v>
      </c>
      <c r="B39" s="36"/>
      <c r="C39" s="34">
        <v>55</v>
      </c>
      <c r="D39" s="34"/>
      <c r="E39" s="34">
        <v>69</v>
      </c>
      <c r="F39" s="34"/>
      <c r="G39" s="13">
        <v>75</v>
      </c>
      <c r="H39" s="13"/>
      <c r="I39" s="35">
        <v>80</v>
      </c>
      <c r="J39" s="13"/>
      <c r="K39" s="35">
        <v>85</v>
      </c>
    </row>
    <row r="40" spans="1:11" s="37" customFormat="1" ht="11.25" customHeight="1">
      <c r="A40" s="36" t="s">
        <v>675</v>
      </c>
      <c r="B40" s="36"/>
      <c r="C40" s="34">
        <v>450</v>
      </c>
      <c r="D40" s="34"/>
      <c r="E40" s="34">
        <v>582</v>
      </c>
      <c r="F40" s="34"/>
      <c r="G40" s="13">
        <v>550</v>
      </c>
      <c r="H40" s="13"/>
      <c r="I40" s="35">
        <v>610</v>
      </c>
      <c r="J40" s="13"/>
      <c r="K40" s="35">
        <v>721</v>
      </c>
    </row>
    <row r="41" spans="1:11" s="37" customFormat="1" ht="11.25" customHeight="1">
      <c r="A41" s="36" t="s">
        <v>676</v>
      </c>
      <c r="B41" s="36"/>
      <c r="C41" s="34">
        <v>10</v>
      </c>
      <c r="D41" s="34"/>
      <c r="E41" s="34">
        <v>4</v>
      </c>
      <c r="F41" s="34"/>
      <c r="G41" s="34" t="s">
        <v>645</v>
      </c>
      <c r="H41" s="34"/>
      <c r="I41" s="35">
        <v>11</v>
      </c>
      <c r="J41" s="34"/>
      <c r="K41" s="35">
        <v>12</v>
      </c>
    </row>
    <row r="42" spans="1:11" s="37" customFormat="1" ht="11.25" customHeight="1">
      <c r="A42" s="36" t="s">
        <v>677</v>
      </c>
      <c r="B42" s="36"/>
      <c r="C42" s="34">
        <v>172</v>
      </c>
      <c r="D42" s="34"/>
      <c r="E42" s="34">
        <v>199</v>
      </c>
      <c r="F42" s="34"/>
      <c r="G42" s="13">
        <v>255</v>
      </c>
      <c r="H42" s="13"/>
      <c r="I42" s="35">
        <v>225</v>
      </c>
      <c r="J42" s="13"/>
      <c r="K42" s="35">
        <v>220</v>
      </c>
    </row>
    <row r="43" spans="1:11" ht="11.25" customHeight="1">
      <c r="A43" s="46" t="s">
        <v>678</v>
      </c>
      <c r="B43" s="46"/>
      <c r="C43" s="34">
        <v>105</v>
      </c>
      <c r="D43" s="34"/>
      <c r="E43" s="34" t="s">
        <v>559</v>
      </c>
      <c r="F43" s="34"/>
      <c r="G43" s="34" t="s">
        <v>559</v>
      </c>
      <c r="H43" s="34"/>
      <c r="I43" s="35">
        <v>330</v>
      </c>
      <c r="J43" s="34"/>
      <c r="K43" s="35" t="s">
        <v>559</v>
      </c>
    </row>
    <row r="44" spans="1:11" s="6" customFormat="1" ht="11.25" customHeight="1">
      <c r="A44" s="3" t="s">
        <v>189</v>
      </c>
      <c r="B44" s="3"/>
      <c r="C44" s="42">
        <f>SUM(C10:C43)</f>
        <v>8736</v>
      </c>
      <c r="D44" s="22"/>
      <c r="E44" s="42">
        <f>SUM(E10:E43)</f>
        <v>8130</v>
      </c>
      <c r="F44" s="42"/>
      <c r="G44" s="42">
        <f>SUM(G10:G43)</f>
        <v>7747</v>
      </c>
      <c r="H44" s="42"/>
      <c r="I44" s="42">
        <f>SUM(I10:I43)</f>
        <v>7448</v>
      </c>
      <c r="J44" s="42"/>
      <c r="K44" s="43">
        <f>SUM(K10:K43)</f>
        <v>7018</v>
      </c>
    </row>
    <row r="45" spans="9:11" ht="11.25" customHeight="1">
      <c r="I45" s="10"/>
      <c r="J45" s="10"/>
      <c r="K45" s="44"/>
    </row>
    <row r="46" spans="1:11" s="37" customFormat="1" ht="11.25" customHeight="1">
      <c r="A46" s="37" t="s">
        <v>680</v>
      </c>
      <c r="C46" s="34"/>
      <c r="D46" s="34"/>
      <c r="E46" s="34"/>
      <c r="F46" s="34"/>
      <c r="G46" s="34"/>
      <c r="H46" s="34"/>
      <c r="I46" s="45"/>
      <c r="J46" s="45"/>
      <c r="K46" s="35"/>
    </row>
    <row r="47" spans="1:11" s="37" customFormat="1" ht="11.25" customHeight="1">
      <c r="A47" s="47" t="s">
        <v>681</v>
      </c>
      <c r="B47" s="47"/>
      <c r="C47" s="48">
        <v>26554</v>
      </c>
      <c r="D47" s="49"/>
      <c r="E47" s="48">
        <v>21898</v>
      </c>
      <c r="F47" s="49"/>
      <c r="G47" s="48">
        <v>20496</v>
      </c>
      <c r="H47" s="49"/>
      <c r="I47" s="50">
        <v>17371</v>
      </c>
      <c r="J47" s="49"/>
      <c r="K47" s="50">
        <v>14862</v>
      </c>
    </row>
    <row r="48" spans="3:11" s="37" customFormat="1" ht="11.25" customHeight="1">
      <c r="C48" s="38"/>
      <c r="D48" s="34"/>
      <c r="E48" s="38"/>
      <c r="F48" s="38"/>
      <c r="G48" s="38"/>
      <c r="H48" s="38"/>
      <c r="I48" s="45"/>
      <c r="J48" s="45"/>
      <c r="K48" s="35"/>
    </row>
    <row r="49" ht="11.25" customHeight="1">
      <c r="A49" s="8" t="s">
        <v>682</v>
      </c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sheetProtection/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0">
      <selection activeCell="F61" sqref="F61"/>
    </sheetView>
  </sheetViews>
  <sheetFormatPr defaultColWidth="9.140625" defaultRowHeight="12.75"/>
  <cols>
    <col min="1" max="1" width="9.7109375" style="2" customWidth="1"/>
    <col min="2" max="2" width="9.28125" style="2" customWidth="1"/>
    <col min="3" max="3" width="0.85546875" style="2" customWidth="1"/>
    <col min="4" max="4" width="10.8515625" style="2" customWidth="1"/>
    <col min="5" max="5" width="0.85546875" style="2" customWidth="1"/>
    <col min="6" max="6" width="11.421875" style="2" customWidth="1"/>
    <col min="7" max="7" width="0.85546875" style="2" customWidth="1"/>
    <col min="8" max="8" width="8.7109375" style="2" customWidth="1"/>
    <col min="9" max="9" width="1.8515625" style="2" customWidth="1"/>
    <col min="10" max="10" width="9.28125" style="2" customWidth="1"/>
    <col min="11" max="11" width="0.85546875" style="2" customWidth="1"/>
    <col min="12" max="12" width="10.8515625" style="2" customWidth="1"/>
    <col min="13" max="13" width="0.85546875" style="2" customWidth="1"/>
    <col min="14" max="14" width="10.7109375" style="2" customWidth="1"/>
    <col min="15" max="16384" width="9.140625" style="2" customWidth="1"/>
  </cols>
  <sheetData>
    <row r="1" spans="1:2" s="1" customFormat="1" ht="11.25">
      <c r="A1" s="1" t="s">
        <v>301</v>
      </c>
      <c r="B1" s="1" t="s">
        <v>302</v>
      </c>
    </row>
    <row r="2" s="1" customFormat="1" ht="11.25">
      <c r="B2" s="1" t="s">
        <v>683</v>
      </c>
    </row>
    <row r="3" ht="11.25">
      <c r="B3" s="2" t="s">
        <v>303</v>
      </c>
    </row>
    <row r="4" ht="11.25">
      <c r="B4" s="2" t="s">
        <v>684</v>
      </c>
    </row>
    <row r="5" spans="1:14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0" ht="11.25">
      <c r="A6" s="2" t="s">
        <v>1</v>
      </c>
      <c r="B6" s="2" t="s">
        <v>304</v>
      </c>
      <c r="J6" s="2" t="s">
        <v>685</v>
      </c>
    </row>
    <row r="7" spans="1:14" ht="11.25">
      <c r="A7" s="2" t="s">
        <v>7</v>
      </c>
      <c r="B7" s="3" t="s">
        <v>305</v>
      </c>
      <c r="C7" s="3"/>
      <c r="D7" s="3"/>
      <c r="E7" s="3"/>
      <c r="F7" s="3"/>
      <c r="G7" s="3"/>
      <c r="H7" s="3"/>
      <c r="J7" s="3" t="s">
        <v>686</v>
      </c>
      <c r="K7" s="3"/>
      <c r="L7" s="3"/>
      <c r="M7" s="3"/>
      <c r="N7" s="3"/>
    </row>
    <row r="8" spans="2:14" ht="11.25">
      <c r="B8" s="2" t="s">
        <v>306</v>
      </c>
      <c r="F8" s="2" t="s">
        <v>307</v>
      </c>
      <c r="H8" s="2" t="s">
        <v>308</v>
      </c>
      <c r="J8" s="2" t="s">
        <v>306</v>
      </c>
      <c r="N8" s="2" t="s">
        <v>308</v>
      </c>
    </row>
    <row r="9" spans="2:14" ht="11.25">
      <c r="B9" s="2" t="s">
        <v>309</v>
      </c>
      <c r="F9" s="2" t="s">
        <v>310</v>
      </c>
      <c r="H9" s="2" t="s">
        <v>180</v>
      </c>
      <c r="J9" s="2" t="s">
        <v>309</v>
      </c>
      <c r="N9" s="2" t="s">
        <v>180</v>
      </c>
    </row>
    <row r="10" spans="2:13" ht="11.25">
      <c r="B10" s="3" t="s">
        <v>311</v>
      </c>
      <c r="C10" s="3"/>
      <c r="D10" s="3"/>
      <c r="F10" s="2" t="s">
        <v>312</v>
      </c>
      <c r="J10" s="3" t="s">
        <v>311</v>
      </c>
      <c r="K10" s="3"/>
      <c r="L10" s="3"/>
      <c r="M10" s="6"/>
    </row>
    <row r="11" spans="2:12" ht="11.25">
      <c r="B11" s="2" t="s">
        <v>313</v>
      </c>
      <c r="D11" s="2" t="s">
        <v>314</v>
      </c>
      <c r="F11" s="2" t="s">
        <v>315</v>
      </c>
      <c r="J11" s="2" t="s">
        <v>313</v>
      </c>
      <c r="L11" s="2" t="s">
        <v>314</v>
      </c>
    </row>
    <row r="12" spans="1:14" ht="11.25">
      <c r="A12" s="3"/>
      <c r="B12" s="3" t="s">
        <v>316</v>
      </c>
      <c r="C12" s="3"/>
      <c r="D12" s="3" t="s">
        <v>317</v>
      </c>
      <c r="E12" s="3"/>
      <c r="F12" s="3"/>
      <c r="G12" s="3"/>
      <c r="H12" s="3"/>
      <c r="I12" s="3"/>
      <c r="J12" s="3" t="s">
        <v>316</v>
      </c>
      <c r="K12" s="3"/>
      <c r="L12" s="3" t="s">
        <v>317</v>
      </c>
      <c r="M12" s="3"/>
      <c r="N12" s="3"/>
    </row>
    <row r="14" spans="1:14" ht="11.25">
      <c r="A14" s="51">
        <v>1970</v>
      </c>
      <c r="B14" s="4">
        <v>35468</v>
      </c>
      <c r="D14" s="4">
        <v>61936</v>
      </c>
      <c r="E14" s="4"/>
      <c r="F14" s="4">
        <v>188705</v>
      </c>
      <c r="G14" s="4"/>
      <c r="H14" s="4">
        <f aca="true" t="shared" si="0" ref="H14:H54">SUM(B14+D14+F14)</f>
        <v>286109</v>
      </c>
      <c r="I14" s="4"/>
      <c r="J14" s="4">
        <v>2945546</v>
      </c>
      <c r="K14" s="4"/>
      <c r="L14" s="4">
        <v>1374917</v>
      </c>
      <c r="M14" s="4"/>
      <c r="N14" s="4">
        <f aca="true" t="shared" si="1" ref="N14:N43">SUM(J14:L14)</f>
        <v>4320463</v>
      </c>
    </row>
    <row r="15" spans="1:14" ht="11.25">
      <c r="A15" s="51">
        <v>1971</v>
      </c>
      <c r="B15" s="4">
        <v>38960</v>
      </c>
      <c r="D15" s="4">
        <v>63922</v>
      </c>
      <c r="E15" s="4"/>
      <c r="F15" s="4">
        <v>185569</v>
      </c>
      <c r="G15" s="4"/>
      <c r="H15" s="4">
        <f t="shared" si="0"/>
        <v>288451</v>
      </c>
      <c r="I15" s="4"/>
      <c r="J15" s="4">
        <v>3302038</v>
      </c>
      <c r="K15" s="4"/>
      <c r="L15" s="4">
        <v>1599679</v>
      </c>
      <c r="M15" s="4"/>
      <c r="N15" s="4">
        <f t="shared" si="1"/>
        <v>4901717</v>
      </c>
    </row>
    <row r="16" spans="1:14" ht="11.25">
      <c r="A16" s="51">
        <v>1972</v>
      </c>
      <c r="B16" s="4">
        <v>41439</v>
      </c>
      <c r="D16" s="4">
        <v>72022</v>
      </c>
      <c r="E16" s="4"/>
      <c r="F16" s="4">
        <v>186664</v>
      </c>
      <c r="G16" s="4"/>
      <c r="H16" s="4">
        <f t="shared" si="0"/>
        <v>300125</v>
      </c>
      <c r="I16" s="4"/>
      <c r="J16" s="4">
        <v>3716236</v>
      </c>
      <c r="K16" s="4"/>
      <c r="L16" s="4">
        <v>1660141</v>
      </c>
      <c r="M16" s="4"/>
      <c r="N16" s="4">
        <f t="shared" si="1"/>
        <v>5376377</v>
      </c>
    </row>
    <row r="17" spans="1:14" ht="11.25">
      <c r="A17" s="51">
        <v>1973</v>
      </c>
      <c r="B17" s="4">
        <v>39416</v>
      </c>
      <c r="D17" s="4">
        <v>70707</v>
      </c>
      <c r="E17" s="4"/>
      <c r="F17" s="4">
        <v>173408</v>
      </c>
      <c r="G17" s="4"/>
      <c r="H17" s="4">
        <f t="shared" si="0"/>
        <v>283531</v>
      </c>
      <c r="I17" s="4"/>
      <c r="J17" s="4">
        <v>3791808</v>
      </c>
      <c r="K17" s="4"/>
      <c r="L17" s="4">
        <v>1740957</v>
      </c>
      <c r="M17" s="4"/>
      <c r="N17" s="4">
        <f t="shared" si="1"/>
        <v>5532765</v>
      </c>
    </row>
    <row r="18" spans="1:14" ht="11.25">
      <c r="A18" s="51">
        <v>1974</v>
      </c>
      <c r="B18" s="4">
        <v>37752</v>
      </c>
      <c r="D18" s="4">
        <v>71987</v>
      </c>
      <c r="E18" s="4"/>
      <c r="F18" s="4">
        <v>174111</v>
      </c>
      <c r="G18" s="4"/>
      <c r="H18" s="4">
        <f t="shared" si="0"/>
        <v>283850</v>
      </c>
      <c r="I18" s="4"/>
      <c r="J18" s="4">
        <v>3732073</v>
      </c>
      <c r="K18" s="4"/>
      <c r="L18" s="4">
        <v>1847873</v>
      </c>
      <c r="M18" s="4"/>
      <c r="N18" s="4">
        <f t="shared" si="1"/>
        <v>5579946</v>
      </c>
    </row>
    <row r="19" spans="1:14" ht="11.25">
      <c r="A19" s="51">
        <v>1975</v>
      </c>
      <c r="B19" s="4">
        <v>39427</v>
      </c>
      <c r="D19" s="4">
        <v>67584</v>
      </c>
      <c r="E19" s="4"/>
      <c r="F19" s="4">
        <v>198355</v>
      </c>
      <c r="G19" s="4"/>
      <c r="H19" s="4">
        <f t="shared" si="0"/>
        <v>305366</v>
      </c>
      <c r="I19" s="4"/>
      <c r="J19" s="4">
        <v>4008056</v>
      </c>
      <c r="K19" s="4"/>
      <c r="L19" s="4">
        <v>1852386</v>
      </c>
      <c r="M19" s="4"/>
      <c r="N19" s="4">
        <f t="shared" si="1"/>
        <v>5860442</v>
      </c>
    </row>
    <row r="20" spans="1:14" ht="11.25">
      <c r="A20" s="51">
        <v>1976</v>
      </c>
      <c r="B20" s="4">
        <v>40099</v>
      </c>
      <c r="D20" s="4">
        <v>79530</v>
      </c>
      <c r="E20" s="4"/>
      <c r="F20" s="4">
        <v>223360</v>
      </c>
      <c r="G20" s="4"/>
      <c r="H20" s="4">
        <f t="shared" si="0"/>
        <v>342989</v>
      </c>
      <c r="I20" s="4"/>
      <c r="J20" s="4">
        <v>4316060</v>
      </c>
      <c r="K20" s="4"/>
      <c r="L20" s="4">
        <v>2175066</v>
      </c>
      <c r="M20" s="4"/>
      <c r="N20" s="4">
        <f t="shared" si="1"/>
        <v>6491126</v>
      </c>
    </row>
    <row r="21" spans="1:14" ht="11.25">
      <c r="A21" s="51">
        <v>1977</v>
      </c>
      <c r="B21" s="4">
        <v>40719</v>
      </c>
      <c r="D21" s="4">
        <v>80900</v>
      </c>
      <c r="E21" s="4"/>
      <c r="F21" s="4">
        <v>211718</v>
      </c>
      <c r="G21" s="4"/>
      <c r="H21" s="4">
        <f t="shared" si="0"/>
        <v>333337</v>
      </c>
      <c r="I21" s="4"/>
      <c r="J21" s="4">
        <v>4703185</v>
      </c>
      <c r="K21" s="4"/>
      <c r="L21" s="4">
        <v>2056680</v>
      </c>
      <c r="M21" s="4"/>
      <c r="N21" s="4">
        <f t="shared" si="1"/>
        <v>6759865</v>
      </c>
    </row>
    <row r="22" spans="1:14" ht="11.25">
      <c r="A22" s="51">
        <v>1978</v>
      </c>
      <c r="B22" s="4">
        <v>42400</v>
      </c>
      <c r="D22" s="4">
        <v>81741</v>
      </c>
      <c r="E22" s="4"/>
      <c r="F22" s="4">
        <v>197438</v>
      </c>
      <c r="G22" s="4"/>
      <c r="H22" s="4">
        <f t="shared" si="0"/>
        <v>321579</v>
      </c>
      <c r="I22" s="4"/>
      <c r="J22" s="4">
        <v>5195205</v>
      </c>
      <c r="K22" s="4"/>
      <c r="L22" s="4">
        <v>2449667</v>
      </c>
      <c r="M22" s="4"/>
      <c r="N22" s="4">
        <f t="shared" si="1"/>
        <v>7644872</v>
      </c>
    </row>
    <row r="23" spans="1:14" ht="11.25">
      <c r="A23" s="51">
        <v>1979</v>
      </c>
      <c r="B23" s="4">
        <v>43722</v>
      </c>
      <c r="D23" s="4">
        <v>96187</v>
      </c>
      <c r="E23" s="4"/>
      <c r="F23" s="4">
        <v>203717</v>
      </c>
      <c r="G23" s="4"/>
      <c r="H23" s="4">
        <f t="shared" si="0"/>
        <v>343626</v>
      </c>
      <c r="I23" s="4"/>
      <c r="J23" s="4">
        <v>5324076</v>
      </c>
      <c r="K23" s="4"/>
      <c r="L23" s="4">
        <v>3154144</v>
      </c>
      <c r="M23" s="4"/>
      <c r="N23" s="4">
        <f t="shared" si="1"/>
        <v>8478220</v>
      </c>
    </row>
    <row r="24" spans="1:14" ht="11.25">
      <c r="A24" s="51">
        <v>1980</v>
      </c>
      <c r="B24" s="4">
        <v>40504</v>
      </c>
      <c r="D24" s="4">
        <v>99226</v>
      </c>
      <c r="E24" s="4"/>
      <c r="F24" s="4">
        <v>196092</v>
      </c>
      <c r="G24" s="4"/>
      <c r="H24" s="4">
        <f t="shared" si="0"/>
        <v>335822</v>
      </c>
      <c r="I24" s="4"/>
      <c r="J24" s="4">
        <v>4718489</v>
      </c>
      <c r="K24" s="4"/>
      <c r="L24" s="4">
        <v>3240481</v>
      </c>
      <c r="M24" s="4"/>
      <c r="N24" s="4">
        <f t="shared" si="1"/>
        <v>7958970</v>
      </c>
    </row>
    <row r="25" spans="1:14" ht="11.25">
      <c r="A25" s="51">
        <v>1981</v>
      </c>
      <c r="B25" s="4">
        <v>41811</v>
      </c>
      <c r="D25" s="4">
        <v>109994</v>
      </c>
      <c r="E25" s="4"/>
      <c r="F25" s="4">
        <v>199008</v>
      </c>
      <c r="G25" s="4"/>
      <c r="H25" s="4">
        <f t="shared" si="0"/>
        <v>350813</v>
      </c>
      <c r="I25" s="4"/>
      <c r="J25" s="4">
        <v>4986899</v>
      </c>
      <c r="K25" s="4"/>
      <c r="L25" s="4">
        <v>3729093</v>
      </c>
      <c r="M25" s="4"/>
      <c r="N25" s="4">
        <f t="shared" si="1"/>
        <v>8715992</v>
      </c>
    </row>
    <row r="26" spans="1:14" ht="11.25">
      <c r="A26" s="51">
        <v>1982</v>
      </c>
      <c r="B26" s="4">
        <v>41603</v>
      </c>
      <c r="D26" s="4">
        <v>119606</v>
      </c>
      <c r="E26" s="4"/>
      <c r="F26" s="4">
        <v>194605</v>
      </c>
      <c r="G26" s="4"/>
      <c r="H26" s="4">
        <f t="shared" si="0"/>
        <v>355814</v>
      </c>
      <c r="I26" s="4"/>
      <c r="J26" s="4">
        <v>5148718</v>
      </c>
      <c r="K26" s="4"/>
      <c r="L26" s="4">
        <v>4230747</v>
      </c>
      <c r="M26" s="4"/>
      <c r="N26" s="4">
        <f t="shared" si="1"/>
        <v>9379465</v>
      </c>
    </row>
    <row r="27" spans="1:14" ht="11.25">
      <c r="A27" s="51">
        <v>1983</v>
      </c>
      <c r="B27" s="4">
        <v>43443</v>
      </c>
      <c r="D27" s="4">
        <v>125912</v>
      </c>
      <c r="E27" s="4"/>
      <c r="F27" s="4">
        <v>187337</v>
      </c>
      <c r="G27" s="4"/>
      <c r="H27" s="4">
        <f t="shared" si="0"/>
        <v>356692</v>
      </c>
      <c r="I27" s="4"/>
      <c r="J27" s="4">
        <v>4854640</v>
      </c>
      <c r="K27" s="4"/>
      <c r="L27" s="4">
        <v>4707323</v>
      </c>
      <c r="M27" s="4"/>
      <c r="N27" s="4">
        <f t="shared" si="1"/>
        <v>9561963</v>
      </c>
    </row>
    <row r="28" spans="1:14" ht="11.25">
      <c r="A28" s="51">
        <v>1984</v>
      </c>
      <c r="B28" s="4">
        <v>44470</v>
      </c>
      <c r="D28" s="4">
        <v>143937</v>
      </c>
      <c r="E28" s="4"/>
      <c r="F28" s="4">
        <v>203141</v>
      </c>
      <c r="G28" s="4"/>
      <c r="H28" s="4">
        <f t="shared" si="0"/>
        <v>391548</v>
      </c>
      <c r="I28" s="4"/>
      <c r="J28" s="4">
        <v>5283554</v>
      </c>
      <c r="K28" s="4"/>
      <c r="L28" s="4">
        <v>5389320</v>
      </c>
      <c r="M28" s="4"/>
      <c r="N28" s="4">
        <f t="shared" si="1"/>
        <v>10672874</v>
      </c>
    </row>
    <row r="29" spans="1:14" ht="11.25">
      <c r="A29" s="51">
        <v>1985</v>
      </c>
      <c r="B29" s="4">
        <v>44414</v>
      </c>
      <c r="D29" s="4">
        <v>151204</v>
      </c>
      <c r="E29" s="4"/>
      <c r="F29" s="4">
        <v>214908</v>
      </c>
      <c r="G29" s="4"/>
      <c r="H29" s="4">
        <f t="shared" si="0"/>
        <v>410526</v>
      </c>
      <c r="I29" s="4"/>
      <c r="J29" s="4">
        <v>5356072</v>
      </c>
      <c r="K29" s="4"/>
      <c r="L29" s="4">
        <v>5644831</v>
      </c>
      <c r="M29" s="4"/>
      <c r="N29" s="4">
        <f t="shared" si="1"/>
        <v>11000903</v>
      </c>
    </row>
    <row r="30" spans="1:14" ht="11.25">
      <c r="A30" s="51">
        <v>1986</v>
      </c>
      <c r="B30" s="4">
        <v>50442</v>
      </c>
      <c r="D30" s="4">
        <v>172030</v>
      </c>
      <c r="E30" s="4"/>
      <c r="F30" s="4">
        <v>199787</v>
      </c>
      <c r="G30" s="4"/>
      <c r="H30" s="4">
        <f t="shared" si="0"/>
        <v>422259</v>
      </c>
      <c r="I30" s="4"/>
      <c r="J30" s="4">
        <v>6164969</v>
      </c>
      <c r="K30" s="4"/>
      <c r="L30" s="4">
        <v>6553411</v>
      </c>
      <c r="M30" s="4"/>
      <c r="N30" s="4">
        <f t="shared" si="1"/>
        <v>12718380</v>
      </c>
    </row>
    <row r="31" spans="1:14" ht="11.25">
      <c r="A31" s="51">
        <v>1987</v>
      </c>
      <c r="B31" s="4">
        <v>58213</v>
      </c>
      <c r="D31" s="4">
        <v>181188</v>
      </c>
      <c r="E31" s="4"/>
      <c r="F31" s="4">
        <v>213563</v>
      </c>
      <c r="G31" s="4"/>
      <c r="H31" s="4">
        <f t="shared" si="0"/>
        <v>452964</v>
      </c>
      <c r="I31" s="4"/>
      <c r="J31" s="4">
        <v>7086721</v>
      </c>
      <c r="K31" s="4"/>
      <c r="L31" s="4">
        <v>7223800</v>
      </c>
      <c r="M31" s="4"/>
      <c r="N31" s="4">
        <f t="shared" si="1"/>
        <v>14310521</v>
      </c>
    </row>
    <row r="32" spans="1:14" ht="11.25">
      <c r="A32" s="51">
        <v>1988</v>
      </c>
      <c r="B32" s="4">
        <v>63894</v>
      </c>
      <c r="D32" s="4">
        <v>199288</v>
      </c>
      <c r="E32" s="4"/>
      <c r="F32" s="4">
        <v>228885</v>
      </c>
      <c r="G32" s="4"/>
      <c r="H32" s="4">
        <f t="shared" si="0"/>
        <v>492067</v>
      </c>
      <c r="I32" s="4"/>
      <c r="J32" s="4">
        <v>7810819</v>
      </c>
      <c r="K32" s="4"/>
      <c r="L32" s="4">
        <v>8023202</v>
      </c>
      <c r="M32" s="4"/>
      <c r="N32" s="4">
        <f t="shared" si="1"/>
        <v>15834021</v>
      </c>
    </row>
    <row r="33" spans="1:14" ht="11.25">
      <c r="A33" s="51">
        <v>1989</v>
      </c>
      <c r="B33" s="4">
        <v>72275</v>
      </c>
      <c r="D33" s="4">
        <v>203704</v>
      </c>
      <c r="E33" s="4"/>
      <c r="F33" s="4">
        <v>243714</v>
      </c>
      <c r="G33" s="4"/>
      <c r="H33" s="4">
        <f t="shared" si="0"/>
        <v>519693</v>
      </c>
      <c r="I33" s="4"/>
      <c r="J33" s="4">
        <v>8433734</v>
      </c>
      <c r="K33" s="4"/>
      <c r="L33" s="4">
        <v>8397214</v>
      </c>
      <c r="M33" s="4"/>
      <c r="N33" s="4">
        <f t="shared" si="1"/>
        <v>16830948</v>
      </c>
    </row>
    <row r="34" spans="1:14" ht="11.25">
      <c r="A34" s="51">
        <v>1990</v>
      </c>
      <c r="B34" s="4">
        <v>77340</v>
      </c>
      <c r="D34" s="4">
        <v>206321</v>
      </c>
      <c r="E34" s="4"/>
      <c r="F34" s="4">
        <v>254302</v>
      </c>
      <c r="G34" s="4"/>
      <c r="H34" s="4">
        <f t="shared" si="0"/>
        <v>537963</v>
      </c>
      <c r="I34" s="4"/>
      <c r="J34" s="4">
        <v>9004496</v>
      </c>
      <c r="K34" s="4"/>
      <c r="L34" s="4">
        <v>8719482</v>
      </c>
      <c r="M34" s="4"/>
      <c r="N34" s="4">
        <f t="shared" si="1"/>
        <v>17723978</v>
      </c>
    </row>
    <row r="35" spans="1:14" ht="11.25">
      <c r="A35" s="51">
        <v>1991</v>
      </c>
      <c r="B35" s="4">
        <v>74563</v>
      </c>
      <c r="D35" s="4">
        <v>174482</v>
      </c>
      <c r="E35" s="4"/>
      <c r="F35" s="4">
        <v>240105</v>
      </c>
      <c r="G35" s="4"/>
      <c r="H35" s="4">
        <f t="shared" si="0"/>
        <v>489150</v>
      </c>
      <c r="I35" s="4"/>
      <c r="J35" s="4">
        <v>8236471</v>
      </c>
      <c r="K35" s="4"/>
      <c r="L35" s="4">
        <v>7208714</v>
      </c>
      <c r="M35" s="4"/>
      <c r="N35" s="4">
        <f t="shared" si="1"/>
        <v>15445185</v>
      </c>
    </row>
    <row r="36" spans="1:14" ht="11.25">
      <c r="A36" s="51">
        <v>1992</v>
      </c>
      <c r="B36" s="4">
        <v>78360</v>
      </c>
      <c r="D36" s="4">
        <v>173397</v>
      </c>
      <c r="E36" s="4"/>
      <c r="F36" s="4">
        <v>239112</v>
      </c>
      <c r="G36" s="4"/>
      <c r="H36" s="4">
        <f t="shared" si="0"/>
        <v>490869</v>
      </c>
      <c r="I36" s="4"/>
      <c r="J36" s="4">
        <v>8902294</v>
      </c>
      <c r="K36" s="4"/>
      <c r="L36" s="4">
        <v>7112407</v>
      </c>
      <c r="M36" s="4"/>
      <c r="N36" s="4">
        <f t="shared" si="1"/>
        <v>16014701</v>
      </c>
    </row>
    <row r="37" spans="1:14" ht="11.25">
      <c r="A37" s="51">
        <v>1993</v>
      </c>
      <c r="B37" s="4">
        <v>78063</v>
      </c>
      <c r="D37" s="4">
        <v>172958</v>
      </c>
      <c r="E37" s="4"/>
      <c r="F37" s="4">
        <v>209000</v>
      </c>
      <c r="G37" s="4"/>
      <c r="H37" s="4">
        <f t="shared" si="0"/>
        <v>460021</v>
      </c>
      <c r="I37" s="4"/>
      <c r="J37" s="4">
        <v>8775201</v>
      </c>
      <c r="K37" s="4"/>
      <c r="L37" s="4">
        <v>6887358</v>
      </c>
      <c r="M37" s="4"/>
      <c r="N37" s="4">
        <f t="shared" si="1"/>
        <v>15662559</v>
      </c>
    </row>
    <row r="38" spans="1:14" ht="11.25">
      <c r="A38" s="51">
        <v>1994</v>
      </c>
      <c r="B38" s="4">
        <v>82084</v>
      </c>
      <c r="D38" s="4">
        <v>166128</v>
      </c>
      <c r="E38" s="4"/>
      <c r="F38" s="4">
        <v>198737</v>
      </c>
      <c r="G38" s="4"/>
      <c r="H38" s="4">
        <f t="shared" si="0"/>
        <v>446949</v>
      </c>
      <c r="I38" s="4"/>
      <c r="J38" s="4">
        <v>9801473</v>
      </c>
      <c r="K38" s="4"/>
      <c r="L38" s="4">
        <v>7014104</v>
      </c>
      <c r="M38" s="4"/>
      <c r="N38" s="4">
        <f t="shared" si="1"/>
        <v>16815577</v>
      </c>
    </row>
    <row r="39" spans="1:14" ht="11.25">
      <c r="A39" s="51">
        <v>1995</v>
      </c>
      <c r="B39" s="4">
        <v>87289</v>
      </c>
      <c r="D39" s="4">
        <v>160144</v>
      </c>
      <c r="E39" s="4"/>
      <c r="F39" s="4">
        <v>194643</v>
      </c>
      <c r="G39" s="4"/>
      <c r="H39" s="4">
        <f t="shared" si="0"/>
        <v>442076</v>
      </c>
      <c r="I39" s="4"/>
      <c r="J39" s="4">
        <v>10837258</v>
      </c>
      <c r="K39" s="4"/>
      <c r="L39" s="4">
        <v>6578825</v>
      </c>
      <c r="M39" s="4"/>
      <c r="N39" s="4">
        <f t="shared" si="1"/>
        <v>17416083</v>
      </c>
    </row>
    <row r="40" spans="1:14" ht="11.25">
      <c r="A40" s="51">
        <v>1996</v>
      </c>
      <c r="B40" s="4">
        <v>94635</v>
      </c>
      <c r="D40" s="4">
        <v>167781</v>
      </c>
      <c r="E40" s="4"/>
      <c r="F40" s="4">
        <v>189808</v>
      </c>
      <c r="G40" s="4"/>
      <c r="H40" s="4">
        <f t="shared" si="0"/>
        <v>452224</v>
      </c>
      <c r="I40" s="4"/>
      <c r="J40" s="4">
        <v>11907831</v>
      </c>
      <c r="K40" s="4"/>
      <c r="L40" s="4">
        <v>6578384</v>
      </c>
      <c r="M40" s="4"/>
      <c r="N40" s="4">
        <f t="shared" si="1"/>
        <v>18486215</v>
      </c>
    </row>
    <row r="41" spans="1:14" ht="11.25">
      <c r="A41" s="51">
        <v>1997</v>
      </c>
      <c r="B41" s="4">
        <v>104669</v>
      </c>
      <c r="D41" s="4">
        <v>177628</v>
      </c>
      <c r="E41" s="4"/>
      <c r="F41" s="4">
        <v>182782</v>
      </c>
      <c r="G41" s="4"/>
      <c r="H41" s="4">
        <f t="shared" si="0"/>
        <v>465079</v>
      </c>
      <c r="I41" s="4"/>
      <c r="J41" s="4">
        <v>13308231</v>
      </c>
      <c r="K41" s="4"/>
      <c r="L41" s="4">
        <v>6793924</v>
      </c>
      <c r="M41" s="4"/>
      <c r="N41" s="4">
        <f t="shared" si="1"/>
        <v>20102155</v>
      </c>
    </row>
    <row r="42" spans="1:14" ht="11.25">
      <c r="A42" s="51">
        <v>1998</v>
      </c>
      <c r="B42" s="4">
        <v>113634</v>
      </c>
      <c r="D42" s="4">
        <v>181611</v>
      </c>
      <c r="E42" s="4"/>
      <c r="F42" s="4">
        <v>173394</v>
      </c>
      <c r="G42" s="4"/>
      <c r="H42" s="4">
        <f t="shared" si="0"/>
        <v>468639</v>
      </c>
      <c r="I42" s="4"/>
      <c r="J42" s="4">
        <v>14493805</v>
      </c>
      <c r="K42" s="4"/>
      <c r="L42" s="4">
        <v>7229241</v>
      </c>
      <c r="M42" s="4"/>
      <c r="N42" s="4">
        <f t="shared" si="1"/>
        <v>21723046</v>
      </c>
    </row>
    <row r="43" spans="1:14" ht="11.25">
      <c r="A43" s="52">
        <v>1999</v>
      </c>
      <c r="B43" s="7">
        <v>123954</v>
      </c>
      <c r="C43" s="6"/>
      <c r="D43" s="7">
        <v>182747</v>
      </c>
      <c r="E43" s="7"/>
      <c r="F43" s="7">
        <v>188017</v>
      </c>
      <c r="G43" s="19"/>
      <c r="H43" s="4">
        <f t="shared" si="0"/>
        <v>494718</v>
      </c>
      <c r="I43" s="19"/>
      <c r="J43" s="7">
        <v>15344808</v>
      </c>
      <c r="K43" s="7"/>
      <c r="L43" s="7">
        <v>7613339</v>
      </c>
      <c r="M43" s="7"/>
      <c r="N43" s="7">
        <f t="shared" si="1"/>
        <v>22958147</v>
      </c>
    </row>
    <row r="44" spans="1:14" ht="11.25">
      <c r="A44" s="52">
        <v>2000</v>
      </c>
      <c r="B44" s="7">
        <v>129604</v>
      </c>
      <c r="D44" s="7">
        <v>177579</v>
      </c>
      <c r="E44" s="24"/>
      <c r="F44" s="7">
        <v>187681</v>
      </c>
      <c r="G44" s="24"/>
      <c r="H44" s="4">
        <f t="shared" si="0"/>
        <v>494864</v>
      </c>
      <c r="I44" s="24"/>
      <c r="J44" s="7">
        <v>16547479</v>
      </c>
      <c r="K44" s="24"/>
      <c r="L44" s="7">
        <v>7943258</v>
      </c>
      <c r="M44" s="24"/>
      <c r="N44" s="7">
        <f aca="true" t="shared" si="2" ref="N44:N49">SUM(J44:L44)</f>
        <v>24490737</v>
      </c>
    </row>
    <row r="45" spans="1:14" ht="11.25">
      <c r="A45" s="52">
        <v>2001</v>
      </c>
      <c r="B45" s="7">
        <v>127281</v>
      </c>
      <c r="C45" s="6"/>
      <c r="D45" s="7">
        <v>170342</v>
      </c>
      <c r="E45" s="7"/>
      <c r="F45" s="7">
        <v>195777</v>
      </c>
      <c r="G45" s="19"/>
      <c r="H45" s="4">
        <f t="shared" si="0"/>
        <v>493400</v>
      </c>
      <c r="I45" s="7"/>
      <c r="J45" s="7">
        <v>16441267</v>
      </c>
      <c r="K45" s="7"/>
      <c r="L45" s="7">
        <v>7846138</v>
      </c>
      <c r="M45" s="7"/>
      <c r="N45" s="7">
        <f t="shared" si="2"/>
        <v>24287405</v>
      </c>
    </row>
    <row r="46" spans="1:14" ht="11.25">
      <c r="A46" s="52">
        <v>2002</v>
      </c>
      <c r="B46" s="7">
        <v>112819</v>
      </c>
      <c r="C46" s="6"/>
      <c r="D46" s="7">
        <v>158440</v>
      </c>
      <c r="E46" s="7"/>
      <c r="F46" s="7">
        <v>187277</v>
      </c>
      <c r="G46" s="53"/>
      <c r="H46" s="4">
        <f t="shared" si="0"/>
        <v>458536</v>
      </c>
      <c r="I46" s="53"/>
      <c r="J46" s="7">
        <v>15263430</v>
      </c>
      <c r="K46" s="7"/>
      <c r="L46" s="7">
        <v>7198525</v>
      </c>
      <c r="M46" s="7"/>
      <c r="N46" s="7">
        <f t="shared" si="2"/>
        <v>22461955</v>
      </c>
    </row>
    <row r="47" spans="1:14" ht="11.25">
      <c r="A47" s="52">
        <v>2003</v>
      </c>
      <c r="B47" s="7">
        <v>107354</v>
      </c>
      <c r="C47" s="7"/>
      <c r="D47" s="7">
        <v>150486</v>
      </c>
      <c r="E47" s="7"/>
      <c r="F47" s="7">
        <v>170673</v>
      </c>
      <c r="G47" s="7"/>
      <c r="H47" s="4">
        <f t="shared" si="0"/>
        <v>428513</v>
      </c>
      <c r="I47" s="7"/>
      <c r="J47" s="7">
        <v>15015982</v>
      </c>
      <c r="K47" s="7"/>
      <c r="L47" s="7">
        <v>6685968</v>
      </c>
      <c r="M47" s="7"/>
      <c r="N47" s="7">
        <f t="shared" si="2"/>
        <v>21701950</v>
      </c>
    </row>
    <row r="48" spans="1:14" ht="11.25">
      <c r="A48" s="52">
        <v>2004</v>
      </c>
      <c r="B48" s="7">
        <v>114743</v>
      </c>
      <c r="C48" s="7"/>
      <c r="D48" s="7">
        <v>152011</v>
      </c>
      <c r="E48" s="7"/>
      <c r="F48" s="7">
        <v>174667</v>
      </c>
      <c r="G48" s="7"/>
      <c r="H48" s="4">
        <f t="shared" si="0"/>
        <v>441421</v>
      </c>
      <c r="I48" s="7"/>
      <c r="J48" s="7">
        <v>16617472</v>
      </c>
      <c r="K48" s="7"/>
      <c r="L48" s="7">
        <v>6851650</v>
      </c>
      <c r="M48" s="7"/>
      <c r="N48" s="7">
        <f t="shared" si="2"/>
        <v>23469122</v>
      </c>
    </row>
    <row r="49" spans="1:14" ht="11.25">
      <c r="A49" s="52">
        <v>2005</v>
      </c>
      <c r="B49" s="7">
        <v>112879</v>
      </c>
      <c r="C49" s="7"/>
      <c r="D49" s="7">
        <v>145438</v>
      </c>
      <c r="E49" s="7"/>
      <c r="F49" s="7">
        <v>162238</v>
      </c>
      <c r="G49" s="7"/>
      <c r="H49" s="4">
        <f t="shared" si="0"/>
        <v>420555</v>
      </c>
      <c r="I49" s="7"/>
      <c r="J49" s="54">
        <v>17846436</v>
      </c>
      <c r="K49" s="55"/>
      <c r="L49" s="54">
        <v>7080769</v>
      </c>
      <c r="M49" s="55"/>
      <c r="N49" s="54">
        <f t="shared" si="2"/>
        <v>24927205</v>
      </c>
    </row>
    <row r="50" spans="1:14" ht="11.25">
      <c r="A50" s="52">
        <v>2006</v>
      </c>
      <c r="B50" s="7">
        <v>113623</v>
      </c>
      <c r="C50" s="7"/>
      <c r="D50" s="7">
        <v>140419</v>
      </c>
      <c r="E50" s="7"/>
      <c r="F50" s="7">
        <v>136895</v>
      </c>
      <c r="G50" s="7"/>
      <c r="H50" s="4">
        <f t="shared" si="0"/>
        <v>390937</v>
      </c>
      <c r="I50" s="7"/>
      <c r="J50" s="54">
        <v>18857289</v>
      </c>
      <c r="K50" s="55"/>
      <c r="L50" s="54">
        <v>7026669</v>
      </c>
      <c r="M50" s="55"/>
      <c r="N50" s="54">
        <f>SUM(J50:L50)</f>
        <v>25883958</v>
      </c>
    </row>
    <row r="51" spans="1:14" ht="11.25">
      <c r="A51" s="52">
        <v>2007</v>
      </c>
      <c r="B51" s="7">
        <v>115264</v>
      </c>
      <c r="C51" s="7"/>
      <c r="D51" s="7">
        <v>136173</v>
      </c>
      <c r="E51" s="7"/>
      <c r="F51" s="7">
        <v>140999</v>
      </c>
      <c r="G51" s="7"/>
      <c r="H51" s="4">
        <f t="shared" si="0"/>
        <v>392436</v>
      </c>
      <c r="I51" s="7"/>
      <c r="J51" s="54">
        <v>20251555</v>
      </c>
      <c r="K51" s="55"/>
      <c r="L51" s="54">
        <v>6913804</v>
      </c>
      <c r="M51" s="55"/>
      <c r="N51" s="54">
        <f>SUM(J51:L51)</f>
        <v>27165359</v>
      </c>
    </row>
    <row r="52" spans="1:14" ht="11.25">
      <c r="A52" s="52">
        <v>2008</v>
      </c>
      <c r="B52" s="7">
        <v>121680</v>
      </c>
      <c r="C52" s="7"/>
      <c r="D52" s="7">
        <v>134924</v>
      </c>
      <c r="E52" s="7"/>
      <c r="F52" s="7">
        <v>136306</v>
      </c>
      <c r="G52" s="7"/>
      <c r="H52" s="4">
        <f t="shared" si="0"/>
        <v>392910</v>
      </c>
      <c r="I52" s="7"/>
      <c r="J52" s="7">
        <v>21312346</v>
      </c>
      <c r="K52" s="55"/>
      <c r="L52" s="7">
        <v>6763626</v>
      </c>
      <c r="M52" s="55"/>
      <c r="N52" s="54">
        <f>SUM(J52:L52)</f>
        <v>28075972</v>
      </c>
    </row>
    <row r="53" spans="1:14" ht="11.25">
      <c r="A53" s="52">
        <v>2009</v>
      </c>
      <c r="B53" s="7">
        <v>107567</v>
      </c>
      <c r="C53" s="7"/>
      <c r="D53" s="7">
        <v>127524</v>
      </c>
      <c r="E53" s="7"/>
      <c r="F53" s="7">
        <v>137295</v>
      </c>
      <c r="G53" s="7"/>
      <c r="H53" s="7">
        <f t="shared" si="0"/>
        <v>372386</v>
      </c>
      <c r="I53" s="7"/>
      <c r="J53" s="7">
        <v>19462170</v>
      </c>
      <c r="K53" s="57"/>
      <c r="L53" s="7">
        <v>5993085</v>
      </c>
      <c r="M53" s="57"/>
      <c r="N53" s="7">
        <f>SUM(J53:L53)</f>
        <v>25455255</v>
      </c>
    </row>
    <row r="54" spans="1:14" ht="11.25">
      <c r="A54" s="58">
        <v>2010</v>
      </c>
      <c r="B54" s="9">
        <v>112081</v>
      </c>
      <c r="C54" s="9"/>
      <c r="D54" s="9">
        <v>125341</v>
      </c>
      <c r="E54" s="9"/>
      <c r="F54" s="9">
        <v>132451</v>
      </c>
      <c r="G54" s="9"/>
      <c r="H54" s="9">
        <f t="shared" si="0"/>
        <v>369873</v>
      </c>
      <c r="I54" s="9"/>
      <c r="J54" s="9">
        <v>20780208</v>
      </c>
      <c r="K54" s="9"/>
      <c r="L54" s="9">
        <v>6146819</v>
      </c>
      <c r="M54" s="9"/>
      <c r="N54" s="9">
        <f>SUM(J54:L54)</f>
        <v>26927027</v>
      </c>
    </row>
    <row r="55" spans="1:14" ht="11.25">
      <c r="A55" s="5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2" ht="11.25">
      <c r="A56" s="8" t="s">
        <v>687</v>
      </c>
      <c r="B56" s="4"/>
    </row>
    <row r="57" spans="1:2" ht="11.25">
      <c r="A57" s="2" t="s">
        <v>318</v>
      </c>
      <c r="B57" s="4"/>
    </row>
    <row r="58" ht="11.25">
      <c r="A58" s="59" t="s">
        <v>688</v>
      </c>
    </row>
    <row r="59" ht="11.25">
      <c r="A59" s="51" t="s">
        <v>319</v>
      </c>
    </row>
    <row r="60" ht="12" customHeight="1">
      <c r="A60" s="51"/>
    </row>
    <row r="62" ht="11.25">
      <c r="J62" s="4"/>
    </row>
    <row r="63" ht="11.25">
      <c r="J63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60" sqref="A60"/>
    </sheetView>
  </sheetViews>
  <sheetFormatPr defaultColWidth="9.140625" defaultRowHeight="12.75"/>
  <cols>
    <col min="1" max="1" width="10.421875" style="2" customWidth="1"/>
    <col min="2" max="2" width="8.140625" style="2" customWidth="1"/>
    <col min="3" max="3" width="11.28125" style="2" bestFit="1" customWidth="1"/>
    <col min="4" max="4" width="1.421875" style="2" customWidth="1"/>
    <col min="5" max="5" width="8.57421875" style="2" customWidth="1"/>
    <col min="6" max="6" width="0.85546875" style="2" customWidth="1"/>
    <col min="7" max="7" width="9.28125" style="2" customWidth="1"/>
    <col min="8" max="8" width="0.85546875" style="2" customWidth="1"/>
    <col min="9" max="9" width="8.57421875" style="2" customWidth="1"/>
    <col min="10" max="10" width="0.85546875" style="2" customWidth="1"/>
    <col min="11" max="11" width="8.57421875" style="2" customWidth="1"/>
    <col min="12" max="12" width="0.85546875" style="2" customWidth="1"/>
    <col min="13" max="13" width="8.8515625" style="2" customWidth="1"/>
    <col min="14" max="16384" width="9.140625" style="2" customWidth="1"/>
  </cols>
  <sheetData>
    <row r="1" spans="1:13" ht="11.25">
      <c r="A1" s="1" t="s">
        <v>320</v>
      </c>
      <c r="B1" s="1" t="s">
        <v>321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1"/>
      <c r="B2" s="1" t="s">
        <v>322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1.25">
      <c r="B3" s="2" t="s">
        <v>323</v>
      </c>
    </row>
    <row r="4" ht="11.25">
      <c r="B4" s="2" t="s">
        <v>324</v>
      </c>
    </row>
    <row r="5" spans="1:13" ht="11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1.25">
      <c r="A6" s="2" t="s">
        <v>28</v>
      </c>
      <c r="C6" s="2" t="s">
        <v>325</v>
      </c>
      <c r="E6" s="2" t="s">
        <v>325</v>
      </c>
      <c r="G6" s="2" t="s">
        <v>306</v>
      </c>
      <c r="K6" s="2" t="s">
        <v>326</v>
      </c>
      <c r="M6" s="2" t="s">
        <v>327</v>
      </c>
    </row>
    <row r="7" spans="1:13" ht="11.25">
      <c r="A7" s="2" t="s">
        <v>32</v>
      </c>
      <c r="C7" s="2" t="s">
        <v>180</v>
      </c>
      <c r="E7" s="2" t="s">
        <v>180</v>
      </c>
      <c r="G7" s="2" t="s">
        <v>328</v>
      </c>
      <c r="K7" s="2" t="s">
        <v>329</v>
      </c>
      <c r="M7" s="2" t="s">
        <v>330</v>
      </c>
    </row>
    <row r="8" spans="7:13" ht="11.25">
      <c r="G8" s="3" t="s">
        <v>331</v>
      </c>
      <c r="H8" s="3"/>
      <c r="I8" s="3"/>
      <c r="K8" s="2" t="s">
        <v>332</v>
      </c>
      <c r="M8" s="2" t="s">
        <v>689</v>
      </c>
    </row>
    <row r="9" spans="7:13" ht="11.25">
      <c r="G9" s="2" t="s">
        <v>333</v>
      </c>
      <c r="I9" s="2" t="s">
        <v>314</v>
      </c>
      <c r="M9" s="2" t="s">
        <v>334</v>
      </c>
    </row>
    <row r="10" spans="7:13" ht="11.25">
      <c r="G10" s="2" t="s">
        <v>335</v>
      </c>
      <c r="I10" s="2" t="s">
        <v>335</v>
      </c>
      <c r="M10" s="2" t="s">
        <v>336</v>
      </c>
    </row>
    <row r="11" spans="7:13" ht="11.25">
      <c r="G11" s="2" t="s">
        <v>316</v>
      </c>
      <c r="I11" s="2" t="s">
        <v>317</v>
      </c>
      <c r="M11" s="2" t="s">
        <v>690</v>
      </c>
    </row>
    <row r="12" spans="3:13" ht="11.25">
      <c r="C12" s="3"/>
      <c r="D12" s="3"/>
      <c r="E12" s="3"/>
      <c r="F12" s="3"/>
      <c r="G12" s="3" t="s">
        <v>311</v>
      </c>
      <c r="H12" s="3"/>
      <c r="I12" s="3" t="s">
        <v>311</v>
      </c>
      <c r="J12" s="3"/>
      <c r="K12" s="3"/>
      <c r="L12" s="3"/>
      <c r="M12" s="3"/>
    </row>
    <row r="13" spans="1:13" ht="11.25">
      <c r="A13" s="3"/>
      <c r="B13" s="3"/>
      <c r="C13" s="3">
        <v>2009</v>
      </c>
      <c r="D13" s="3"/>
      <c r="E13" s="17">
        <v>2010</v>
      </c>
      <c r="F13" s="3"/>
      <c r="G13" s="3">
        <v>2010</v>
      </c>
      <c r="H13" s="3"/>
      <c r="I13" s="3">
        <v>2010</v>
      </c>
      <c r="J13" s="3"/>
      <c r="K13" s="3">
        <v>2010</v>
      </c>
      <c r="L13" s="3"/>
      <c r="M13" s="3">
        <v>2010</v>
      </c>
    </row>
    <row r="15" spans="1:14" ht="11.25">
      <c r="A15" s="2" t="s">
        <v>40</v>
      </c>
      <c r="C15" s="4">
        <v>6957</v>
      </c>
      <c r="D15" s="4"/>
      <c r="E15" s="4">
        <f>G15+I15+K15+M15</f>
        <v>4915</v>
      </c>
      <c r="F15" s="4"/>
      <c r="G15" s="4">
        <v>88</v>
      </c>
      <c r="H15" s="4"/>
      <c r="I15" s="4">
        <v>650</v>
      </c>
      <c r="J15" s="4"/>
      <c r="K15" s="4">
        <v>3</v>
      </c>
      <c r="L15" s="4"/>
      <c r="M15" s="4">
        <v>4174</v>
      </c>
      <c r="N15" s="4"/>
    </row>
    <row r="16" spans="1:14" ht="11.25">
      <c r="A16" s="2" t="s">
        <v>48</v>
      </c>
      <c r="C16" s="4">
        <v>4839</v>
      </c>
      <c r="D16" s="4"/>
      <c r="E16" s="4">
        <f aca="true" t="shared" si="0" ref="E16:E46">G16+I16+K16+M16</f>
        <v>3821</v>
      </c>
      <c r="F16" s="4"/>
      <c r="G16" s="4">
        <v>82</v>
      </c>
      <c r="H16" s="4"/>
      <c r="I16" s="4">
        <v>1540</v>
      </c>
      <c r="J16" s="4"/>
      <c r="K16" s="4">
        <v>45</v>
      </c>
      <c r="L16" s="4"/>
      <c r="M16" s="4">
        <v>2154</v>
      </c>
      <c r="N16" s="4"/>
    </row>
    <row r="17" spans="1:14" ht="11.25">
      <c r="A17" s="2" t="s">
        <v>55</v>
      </c>
      <c r="C17" s="4">
        <v>1613</v>
      </c>
      <c r="D17" s="4"/>
      <c r="E17" s="4">
        <f t="shared" si="0"/>
        <v>1562</v>
      </c>
      <c r="F17" s="4"/>
      <c r="G17" s="4">
        <v>1</v>
      </c>
      <c r="H17" s="4"/>
      <c r="I17" s="4">
        <v>1107</v>
      </c>
      <c r="J17" s="4"/>
      <c r="K17" s="4">
        <v>1</v>
      </c>
      <c r="L17" s="4"/>
      <c r="M17" s="4">
        <v>453</v>
      </c>
      <c r="N17" s="4"/>
    </row>
    <row r="18" spans="1:14" ht="11.25">
      <c r="A18" s="2" t="s">
        <v>58</v>
      </c>
      <c r="C18" s="4">
        <v>28346</v>
      </c>
      <c r="D18" s="4"/>
      <c r="E18" s="4">
        <f t="shared" si="0"/>
        <v>30588</v>
      </c>
      <c r="F18" s="4"/>
      <c r="G18" s="4">
        <v>21932</v>
      </c>
      <c r="H18" s="4"/>
      <c r="I18" s="4">
        <v>8279</v>
      </c>
      <c r="J18" s="4"/>
      <c r="K18" s="4">
        <v>86</v>
      </c>
      <c r="L18" s="4"/>
      <c r="M18" s="4">
        <v>291</v>
      </c>
      <c r="N18" s="4"/>
    </row>
    <row r="19" spans="1:14" ht="11.25">
      <c r="A19" s="2" t="s">
        <v>61</v>
      </c>
      <c r="C19" s="4">
        <v>30297</v>
      </c>
      <c r="D19" s="4"/>
      <c r="E19" s="4">
        <f t="shared" si="0"/>
        <v>26990</v>
      </c>
      <c r="F19" s="4"/>
      <c r="G19" s="4">
        <v>2685</v>
      </c>
      <c r="H19" s="4"/>
      <c r="I19" s="4">
        <v>373</v>
      </c>
      <c r="J19" s="4"/>
      <c r="K19" s="4">
        <v>130</v>
      </c>
      <c r="L19" s="4"/>
      <c r="M19" s="4">
        <v>23802</v>
      </c>
      <c r="N19" s="4"/>
    </row>
    <row r="20" spans="1:14" ht="11.25">
      <c r="A20" s="2" t="s">
        <v>65</v>
      </c>
      <c r="C20" s="4">
        <v>712</v>
      </c>
      <c r="D20" s="4"/>
      <c r="E20" s="4">
        <f t="shared" si="0"/>
        <v>860</v>
      </c>
      <c r="F20" s="4"/>
      <c r="G20" s="4">
        <v>1</v>
      </c>
      <c r="H20" s="4"/>
      <c r="I20" s="4">
        <v>702</v>
      </c>
      <c r="J20" s="4"/>
      <c r="K20" s="4">
        <v>76</v>
      </c>
      <c r="L20" s="4"/>
      <c r="M20" s="4">
        <v>81</v>
      </c>
      <c r="N20" s="4"/>
    </row>
    <row r="21" spans="1:14" ht="11.25">
      <c r="A21" s="2" t="s">
        <v>67</v>
      </c>
      <c r="C21" s="4">
        <v>4774</v>
      </c>
      <c r="D21" s="53"/>
      <c r="E21" s="4">
        <f t="shared" si="0"/>
        <v>5076</v>
      </c>
      <c r="F21" s="4"/>
      <c r="G21" s="4">
        <v>40</v>
      </c>
      <c r="H21" s="4"/>
      <c r="I21" s="4">
        <v>1834</v>
      </c>
      <c r="J21" s="4"/>
      <c r="K21" s="4">
        <v>1</v>
      </c>
      <c r="L21" s="4"/>
      <c r="M21" s="4">
        <v>3201</v>
      </c>
      <c r="N21" s="4"/>
    </row>
    <row r="22" spans="1:14" ht="11.25">
      <c r="A22" s="2" t="s">
        <v>70</v>
      </c>
      <c r="C22" s="4">
        <v>406</v>
      </c>
      <c r="D22" s="4"/>
      <c r="E22" s="4">
        <v>403</v>
      </c>
      <c r="F22" s="4"/>
      <c r="G22" s="63" t="s">
        <v>184</v>
      </c>
      <c r="H22" s="4"/>
      <c r="I22" s="4">
        <v>396</v>
      </c>
      <c r="J22" s="4"/>
      <c r="K22" s="4">
        <v>4</v>
      </c>
      <c r="L22" s="4"/>
      <c r="M22" s="4">
        <v>3</v>
      </c>
      <c r="N22" s="4"/>
    </row>
    <row r="23" spans="1:14" ht="11.25">
      <c r="A23" s="2" t="s">
        <v>72</v>
      </c>
      <c r="C23" s="4">
        <v>6730</v>
      </c>
      <c r="D23" s="53"/>
      <c r="E23" s="4">
        <f t="shared" si="0"/>
        <v>6996</v>
      </c>
      <c r="F23" s="4"/>
      <c r="G23" s="4">
        <v>635</v>
      </c>
      <c r="H23" s="4"/>
      <c r="I23" s="4">
        <v>2802</v>
      </c>
      <c r="J23" s="4"/>
      <c r="K23" s="4">
        <v>139</v>
      </c>
      <c r="L23" s="4"/>
      <c r="M23" s="4">
        <v>3420</v>
      </c>
      <c r="N23" s="4"/>
    </row>
    <row r="24" spans="1:14" ht="11.25">
      <c r="A24" s="2" t="s">
        <v>75</v>
      </c>
      <c r="C24" s="4">
        <v>5535</v>
      </c>
      <c r="E24" s="4">
        <f t="shared" si="0"/>
        <v>7569</v>
      </c>
      <c r="F24" s="4"/>
      <c r="G24" s="4">
        <v>98</v>
      </c>
      <c r="H24" s="4"/>
      <c r="I24" s="4">
        <v>1678</v>
      </c>
      <c r="J24" s="4"/>
      <c r="K24" s="4">
        <v>16</v>
      </c>
      <c r="L24" s="4"/>
      <c r="M24" s="4">
        <v>5777</v>
      </c>
      <c r="N24" s="4"/>
    </row>
    <row r="25" spans="1:14" ht="11.25">
      <c r="A25" s="2" t="s">
        <v>79</v>
      </c>
      <c r="C25" s="4">
        <v>3690</v>
      </c>
      <c r="E25" s="4">
        <f t="shared" si="0"/>
        <v>3131</v>
      </c>
      <c r="F25" s="4"/>
      <c r="G25" s="4">
        <v>599</v>
      </c>
      <c r="H25" s="4"/>
      <c r="I25" s="4">
        <v>1128</v>
      </c>
      <c r="J25" s="4"/>
      <c r="K25" s="4">
        <v>32</v>
      </c>
      <c r="L25" s="4"/>
      <c r="M25" s="4">
        <v>1372</v>
      </c>
      <c r="N25" s="4"/>
    </row>
    <row r="26" spans="1:14" ht="11.25">
      <c r="A26" s="2" t="s">
        <v>83</v>
      </c>
      <c r="C26" s="4">
        <v>2917</v>
      </c>
      <c r="D26" s="60"/>
      <c r="E26" s="4">
        <f t="shared" si="0"/>
        <v>2939</v>
      </c>
      <c r="F26" s="4"/>
      <c r="G26" s="4">
        <v>44</v>
      </c>
      <c r="H26" s="4"/>
      <c r="I26" s="4">
        <v>1307</v>
      </c>
      <c r="J26" s="4"/>
      <c r="K26" s="4">
        <v>14</v>
      </c>
      <c r="L26" s="4"/>
      <c r="M26" s="4">
        <v>1574</v>
      </c>
      <c r="N26" s="4"/>
    </row>
    <row r="27" spans="1:14" ht="11.25">
      <c r="A27" s="2" t="s">
        <v>86</v>
      </c>
      <c r="C27" s="4">
        <v>1277</v>
      </c>
      <c r="D27" s="24"/>
      <c r="E27" s="4">
        <f t="shared" si="0"/>
        <v>1437</v>
      </c>
      <c r="F27" s="4"/>
      <c r="G27" s="4">
        <v>1</v>
      </c>
      <c r="H27" s="4"/>
      <c r="I27" s="4">
        <v>1340</v>
      </c>
      <c r="J27" s="4"/>
      <c r="K27" s="4">
        <v>24</v>
      </c>
      <c r="L27" s="4"/>
      <c r="M27" s="4">
        <v>72</v>
      </c>
      <c r="N27" s="4"/>
    </row>
    <row r="28" spans="1:14" ht="11.25">
      <c r="A28" s="2" t="s">
        <v>88</v>
      </c>
      <c r="C28" s="4">
        <v>3953</v>
      </c>
      <c r="D28" s="4"/>
      <c r="E28" s="4">
        <f t="shared" si="0"/>
        <v>4596</v>
      </c>
      <c r="F28" s="4"/>
      <c r="G28" s="4">
        <v>18</v>
      </c>
      <c r="H28" s="4"/>
      <c r="I28" s="4">
        <v>789</v>
      </c>
      <c r="J28" s="4"/>
      <c r="K28" s="4">
        <v>60</v>
      </c>
      <c r="L28" s="4"/>
      <c r="M28" s="4">
        <v>3729</v>
      </c>
      <c r="N28" s="4"/>
    </row>
    <row r="29" spans="1:14" ht="11.25">
      <c r="A29" s="2" t="s">
        <v>91</v>
      </c>
      <c r="C29" s="4">
        <v>9374</v>
      </c>
      <c r="D29" s="4"/>
      <c r="E29" s="4">
        <f t="shared" si="0"/>
        <v>9378</v>
      </c>
      <c r="F29" s="4"/>
      <c r="G29" s="4">
        <v>1372</v>
      </c>
      <c r="H29" s="4"/>
      <c r="I29" s="4">
        <v>693</v>
      </c>
      <c r="J29" s="4"/>
      <c r="K29" s="4">
        <v>1</v>
      </c>
      <c r="L29" s="4"/>
      <c r="M29" s="4">
        <v>7312</v>
      </c>
      <c r="N29" s="4"/>
    </row>
    <row r="30" spans="1:14" ht="11.25">
      <c r="A30" s="2" t="s">
        <v>93</v>
      </c>
      <c r="C30" s="4">
        <v>8993</v>
      </c>
      <c r="E30" s="4">
        <f t="shared" si="0"/>
        <v>8842</v>
      </c>
      <c r="F30" s="4"/>
      <c r="G30" s="4">
        <v>284</v>
      </c>
      <c r="H30" s="4"/>
      <c r="I30" s="4">
        <v>6132</v>
      </c>
      <c r="J30" s="4"/>
      <c r="K30" s="4">
        <v>47</v>
      </c>
      <c r="L30" s="4"/>
      <c r="M30" s="4">
        <v>2379</v>
      </c>
      <c r="N30" s="4"/>
    </row>
    <row r="31" spans="1:14" ht="11.25">
      <c r="A31" s="2" t="s">
        <v>97</v>
      </c>
      <c r="C31" s="4">
        <v>2198</v>
      </c>
      <c r="D31" s="4"/>
      <c r="E31" s="4">
        <v>2475</v>
      </c>
      <c r="F31" s="4"/>
      <c r="G31" s="63" t="s">
        <v>184</v>
      </c>
      <c r="H31" s="4"/>
      <c r="I31" s="4">
        <v>1189</v>
      </c>
      <c r="J31" s="4"/>
      <c r="K31" s="4">
        <v>7</v>
      </c>
      <c r="L31" s="4"/>
      <c r="M31" s="4">
        <v>1279</v>
      </c>
      <c r="N31" s="4"/>
    </row>
    <row r="32" spans="1:14" ht="11.25">
      <c r="A32" s="2" t="s">
        <v>337</v>
      </c>
      <c r="C32" s="4">
        <v>17395</v>
      </c>
      <c r="D32" s="53"/>
      <c r="E32" s="4">
        <f t="shared" si="0"/>
        <v>18461</v>
      </c>
      <c r="F32" s="4"/>
      <c r="G32" s="4">
        <v>4983</v>
      </c>
      <c r="H32" s="4"/>
      <c r="I32" s="4">
        <v>6980</v>
      </c>
      <c r="J32" s="4"/>
      <c r="K32" s="4">
        <v>479</v>
      </c>
      <c r="L32" s="4"/>
      <c r="M32" s="4">
        <v>6019</v>
      </c>
      <c r="N32" s="4"/>
    </row>
    <row r="33" spans="1:14" ht="11.25">
      <c r="A33" s="2" t="s">
        <v>103</v>
      </c>
      <c r="C33" s="4">
        <v>1699</v>
      </c>
      <c r="D33" s="4"/>
      <c r="E33" s="4">
        <f t="shared" si="0"/>
        <v>1534</v>
      </c>
      <c r="F33" s="4"/>
      <c r="G33" s="4">
        <v>3</v>
      </c>
      <c r="H33" s="4"/>
      <c r="I33" s="4">
        <v>915</v>
      </c>
      <c r="J33" s="4"/>
      <c r="K33" s="4">
        <v>13</v>
      </c>
      <c r="L33" s="4"/>
      <c r="M33" s="4">
        <v>603</v>
      </c>
      <c r="N33" s="4"/>
    </row>
    <row r="34" spans="1:14" ht="11.25">
      <c r="A34" s="2" t="s">
        <v>105</v>
      </c>
      <c r="C34" s="4">
        <v>9077</v>
      </c>
      <c r="D34" s="53"/>
      <c r="E34" s="4">
        <f t="shared" si="0"/>
        <v>8308</v>
      </c>
      <c r="F34" s="4"/>
      <c r="G34" s="4">
        <v>1138</v>
      </c>
      <c r="H34" s="4"/>
      <c r="I34" s="4">
        <v>542</v>
      </c>
      <c r="J34" s="4"/>
      <c r="K34" s="4">
        <v>171</v>
      </c>
      <c r="L34" s="4"/>
      <c r="M34" s="4">
        <v>6457</v>
      </c>
      <c r="N34" s="4"/>
    </row>
    <row r="35" spans="1:14" ht="11.25">
      <c r="A35" s="2" t="s">
        <v>107</v>
      </c>
      <c r="C35" s="4">
        <v>900</v>
      </c>
      <c r="D35" s="4"/>
      <c r="E35" s="4">
        <f t="shared" si="0"/>
        <v>834</v>
      </c>
      <c r="F35" s="4"/>
      <c r="G35" s="4">
        <v>7</v>
      </c>
      <c r="H35" s="4"/>
      <c r="I35" s="4">
        <v>660</v>
      </c>
      <c r="J35" s="4"/>
      <c r="K35" s="4">
        <v>89</v>
      </c>
      <c r="L35" s="4"/>
      <c r="M35" s="4">
        <v>78</v>
      </c>
      <c r="N35" s="4"/>
    </row>
    <row r="36" spans="1:14" ht="11.25">
      <c r="A36" s="2" t="s">
        <v>338</v>
      </c>
      <c r="C36" s="4">
        <v>490</v>
      </c>
      <c r="D36" s="4"/>
      <c r="E36" s="4">
        <v>444</v>
      </c>
      <c r="F36" s="4"/>
      <c r="G36" s="63" t="s">
        <v>184</v>
      </c>
      <c r="H36" s="4"/>
      <c r="I36" s="4">
        <v>425</v>
      </c>
      <c r="J36" s="4"/>
      <c r="K36" s="4">
        <v>3</v>
      </c>
      <c r="L36" s="4"/>
      <c r="M36" s="4">
        <v>16</v>
      </c>
      <c r="N36" s="4"/>
    </row>
    <row r="37" spans="1:14" ht="11.25">
      <c r="A37" s="2" t="s">
        <v>111</v>
      </c>
      <c r="C37" s="4">
        <v>4327</v>
      </c>
      <c r="D37" s="53"/>
      <c r="E37" s="4">
        <f t="shared" si="0"/>
        <v>4630</v>
      </c>
      <c r="F37" s="4"/>
      <c r="G37" s="4">
        <v>21</v>
      </c>
      <c r="H37" s="4"/>
      <c r="I37" s="4">
        <v>1811</v>
      </c>
      <c r="J37" s="4"/>
      <c r="K37" s="4">
        <v>9</v>
      </c>
      <c r="L37" s="4"/>
      <c r="M37" s="4">
        <v>2789</v>
      </c>
      <c r="N37" s="4"/>
    </row>
    <row r="38" spans="1:14" ht="11.25">
      <c r="A38" s="2" t="s">
        <v>114</v>
      </c>
      <c r="C38" s="4">
        <v>3275</v>
      </c>
      <c r="E38" s="4">
        <f t="shared" si="0"/>
        <v>3152</v>
      </c>
      <c r="F38" s="4"/>
      <c r="G38" s="4">
        <v>51</v>
      </c>
      <c r="H38" s="4"/>
      <c r="I38" s="4">
        <v>1524</v>
      </c>
      <c r="J38" s="4"/>
      <c r="K38" s="4">
        <v>20</v>
      </c>
      <c r="L38" s="4"/>
      <c r="M38" s="4">
        <v>1557</v>
      </c>
      <c r="N38" s="4"/>
    </row>
    <row r="39" spans="1:14" ht="11.25">
      <c r="A39" s="2" t="s">
        <v>116</v>
      </c>
      <c r="C39" s="4">
        <v>96293</v>
      </c>
      <c r="D39" s="53"/>
      <c r="E39" s="4">
        <f t="shared" si="0"/>
        <v>95441</v>
      </c>
      <c r="F39" s="4"/>
      <c r="G39" s="4">
        <v>62481</v>
      </c>
      <c r="H39" s="4"/>
      <c r="I39" s="4">
        <v>32290</v>
      </c>
      <c r="J39" s="4"/>
      <c r="K39" s="4">
        <v>258</v>
      </c>
      <c r="L39" s="4"/>
      <c r="M39" s="4">
        <v>412</v>
      </c>
      <c r="N39" s="4"/>
    </row>
    <row r="40" spans="1:14" ht="11.25">
      <c r="A40" s="2" t="s">
        <v>123</v>
      </c>
      <c r="C40" s="4">
        <v>31951</v>
      </c>
      <c r="D40" s="53"/>
      <c r="E40" s="4">
        <f t="shared" si="0"/>
        <v>32421</v>
      </c>
      <c r="F40" s="4"/>
      <c r="G40" s="4">
        <v>2917</v>
      </c>
      <c r="H40" s="4"/>
      <c r="I40" s="4">
        <v>18666</v>
      </c>
      <c r="J40" s="4"/>
      <c r="K40" s="4">
        <v>556</v>
      </c>
      <c r="L40" s="4"/>
      <c r="M40" s="4">
        <v>10282</v>
      </c>
      <c r="N40" s="4"/>
    </row>
    <row r="41" spans="1:14" ht="11.25">
      <c r="A41" s="2" t="s">
        <v>126</v>
      </c>
      <c r="C41" s="4">
        <v>16588</v>
      </c>
      <c r="D41" s="4"/>
      <c r="E41" s="4">
        <f t="shared" si="0"/>
        <v>15286</v>
      </c>
      <c r="F41" s="4"/>
      <c r="G41" s="4">
        <v>9125</v>
      </c>
      <c r="H41" s="4"/>
      <c r="I41" s="4">
        <v>92</v>
      </c>
      <c r="J41" s="4"/>
      <c r="K41" s="4">
        <v>848</v>
      </c>
      <c r="L41" s="4"/>
      <c r="M41" s="4">
        <v>5221</v>
      </c>
      <c r="N41" s="4"/>
    </row>
    <row r="42" spans="1:14" ht="11.25">
      <c r="A42" s="2" t="s">
        <v>129</v>
      </c>
      <c r="C42" s="4">
        <v>15193</v>
      </c>
      <c r="D42" s="4"/>
      <c r="E42" s="4">
        <f t="shared" si="0"/>
        <v>14420</v>
      </c>
      <c r="F42" s="4"/>
      <c r="G42" s="4">
        <v>1147</v>
      </c>
      <c r="H42" s="4"/>
      <c r="I42" s="4">
        <v>64</v>
      </c>
      <c r="J42" s="4"/>
      <c r="K42" s="4">
        <v>87</v>
      </c>
      <c r="L42" s="4"/>
      <c r="M42" s="4">
        <v>13122</v>
      </c>
      <c r="N42" s="4"/>
    </row>
    <row r="43" spans="1:14" ht="11.25">
      <c r="A43" s="2" t="s">
        <v>132</v>
      </c>
      <c r="C43" s="4">
        <v>512</v>
      </c>
      <c r="D43" s="24"/>
      <c r="E43" s="4">
        <v>178</v>
      </c>
      <c r="F43" s="4"/>
      <c r="G43" s="4">
        <v>5</v>
      </c>
      <c r="H43" s="4"/>
      <c r="I43" s="4">
        <v>172</v>
      </c>
      <c r="J43" s="4"/>
      <c r="K43" s="4">
        <v>1</v>
      </c>
      <c r="L43" s="4"/>
      <c r="M43" s="63" t="s">
        <v>184</v>
      </c>
      <c r="N43" s="4"/>
    </row>
    <row r="44" spans="1:14" ht="11.25">
      <c r="A44" s="2" t="s">
        <v>134</v>
      </c>
      <c r="C44" s="4">
        <v>6020</v>
      </c>
      <c r="E44" s="4">
        <f t="shared" si="0"/>
        <v>5287</v>
      </c>
      <c r="F44" s="4"/>
      <c r="G44" s="4">
        <v>94</v>
      </c>
      <c r="H44" s="4"/>
      <c r="I44" s="4">
        <v>3658</v>
      </c>
      <c r="J44" s="4"/>
      <c r="K44" s="4">
        <v>94</v>
      </c>
      <c r="L44" s="4"/>
      <c r="M44" s="4">
        <v>1441</v>
      </c>
      <c r="N44" s="4"/>
    </row>
    <row r="45" spans="1:14" ht="11.25">
      <c r="A45" s="2" t="s">
        <v>136</v>
      </c>
      <c r="C45" s="4">
        <v>510</v>
      </c>
      <c r="D45" s="4"/>
      <c r="E45" s="4">
        <f t="shared" si="0"/>
        <v>534</v>
      </c>
      <c r="F45" s="4"/>
      <c r="G45" s="4">
        <v>4</v>
      </c>
      <c r="H45" s="4"/>
      <c r="I45" s="4">
        <v>491</v>
      </c>
      <c r="J45" s="4"/>
      <c r="K45" s="4">
        <v>5</v>
      </c>
      <c r="L45" s="4"/>
      <c r="M45" s="4">
        <v>34</v>
      </c>
      <c r="N45" s="4"/>
    </row>
    <row r="46" spans="1:14" ht="11.25">
      <c r="A46" s="2" t="s">
        <v>138</v>
      </c>
      <c r="C46" s="4">
        <v>666</v>
      </c>
      <c r="D46" s="4"/>
      <c r="E46" s="4">
        <f t="shared" si="0"/>
        <v>668</v>
      </c>
      <c r="F46" s="4"/>
      <c r="G46" s="4">
        <v>16</v>
      </c>
      <c r="H46" s="4"/>
      <c r="I46" s="4">
        <v>444</v>
      </c>
      <c r="J46" s="4"/>
      <c r="K46" s="4">
        <v>45</v>
      </c>
      <c r="L46" s="4"/>
      <c r="M46" s="4">
        <v>163</v>
      </c>
      <c r="N46" s="4"/>
    </row>
    <row r="47" spans="1:14" ht="11.25">
      <c r="A47" s="2" t="s">
        <v>140</v>
      </c>
      <c r="C47" s="4">
        <v>3090</v>
      </c>
      <c r="D47" s="4"/>
      <c r="E47" s="4">
        <f>G47+I47+K47+M47</f>
        <v>4115</v>
      </c>
      <c r="F47" s="4"/>
      <c r="G47" s="4">
        <v>140</v>
      </c>
      <c r="H47" s="4"/>
      <c r="I47" s="4">
        <v>834</v>
      </c>
      <c r="J47" s="4"/>
      <c r="K47" s="4">
        <v>50</v>
      </c>
      <c r="L47" s="4"/>
      <c r="M47" s="4">
        <v>3091</v>
      </c>
      <c r="N47" s="4"/>
    </row>
    <row r="48" spans="1:14" ht="11.25">
      <c r="A48" s="2" t="s">
        <v>143</v>
      </c>
      <c r="C48" s="4">
        <v>10568</v>
      </c>
      <c r="E48" s="4">
        <f aca="true" t="shared" si="1" ref="E48:E56">G48+I48+K48+M48</f>
        <v>10479</v>
      </c>
      <c r="F48" s="4"/>
      <c r="G48" s="4">
        <v>268</v>
      </c>
      <c r="H48" s="4"/>
      <c r="I48" s="4">
        <v>6393</v>
      </c>
      <c r="J48" s="4"/>
      <c r="K48" s="4">
        <v>356</v>
      </c>
      <c r="L48" s="4"/>
      <c r="M48" s="4">
        <v>3462</v>
      </c>
      <c r="N48" s="4"/>
    </row>
    <row r="49" spans="1:14" ht="11.25">
      <c r="A49" s="2" t="s">
        <v>145</v>
      </c>
      <c r="C49" s="4">
        <v>987</v>
      </c>
      <c r="D49" s="4"/>
      <c r="E49" s="4">
        <f t="shared" si="1"/>
        <v>1012</v>
      </c>
      <c r="F49" s="4"/>
      <c r="G49" s="4">
        <v>2</v>
      </c>
      <c r="H49" s="4"/>
      <c r="I49" s="4">
        <v>919</v>
      </c>
      <c r="J49" s="4"/>
      <c r="K49" s="4">
        <v>1</v>
      </c>
      <c r="L49" s="4"/>
      <c r="M49" s="4">
        <v>90</v>
      </c>
      <c r="N49" s="4"/>
    </row>
    <row r="50" spans="1:14" ht="11.25">
      <c r="A50" s="2" t="s">
        <v>147</v>
      </c>
      <c r="C50" s="4">
        <v>9975</v>
      </c>
      <c r="E50" s="4">
        <f t="shared" si="1"/>
        <v>10337</v>
      </c>
      <c r="F50" s="4"/>
      <c r="G50" s="4">
        <v>195</v>
      </c>
      <c r="H50" s="4"/>
      <c r="I50" s="4">
        <v>5320</v>
      </c>
      <c r="J50" s="4"/>
      <c r="K50" s="4">
        <v>767</v>
      </c>
      <c r="L50" s="4"/>
      <c r="M50" s="4">
        <v>4055</v>
      </c>
      <c r="N50" s="4"/>
    </row>
    <row r="51" spans="1:14" ht="11.25">
      <c r="A51" s="2" t="s">
        <v>150</v>
      </c>
      <c r="C51" s="4">
        <v>4051</v>
      </c>
      <c r="D51" s="4"/>
      <c r="E51" s="4">
        <f t="shared" si="1"/>
        <v>3773</v>
      </c>
      <c r="F51" s="4"/>
      <c r="G51" s="4">
        <v>309</v>
      </c>
      <c r="H51" s="4"/>
      <c r="I51" s="4">
        <v>2370</v>
      </c>
      <c r="J51" s="4"/>
      <c r="K51" s="4">
        <v>44</v>
      </c>
      <c r="L51" s="4"/>
      <c r="M51" s="4">
        <v>1050</v>
      </c>
      <c r="N51" s="4"/>
    </row>
    <row r="52" spans="1:14" ht="11.25">
      <c r="A52" s="2" t="s">
        <v>153</v>
      </c>
      <c r="C52" s="4">
        <v>4196</v>
      </c>
      <c r="D52" s="4"/>
      <c r="E52" s="4">
        <f t="shared" si="1"/>
        <v>4592</v>
      </c>
      <c r="F52" s="4"/>
      <c r="G52" s="4">
        <v>533</v>
      </c>
      <c r="H52" s="4"/>
      <c r="I52" s="4">
        <v>2893</v>
      </c>
      <c r="J52" s="4"/>
      <c r="K52" s="4">
        <v>107</v>
      </c>
      <c r="L52" s="4"/>
      <c r="M52" s="4">
        <v>1059</v>
      </c>
      <c r="N52" s="4"/>
    </row>
    <row r="53" spans="1:14" ht="11.25">
      <c r="A53" s="2" t="s">
        <v>155</v>
      </c>
      <c r="C53" s="4">
        <v>6148</v>
      </c>
      <c r="D53" s="53"/>
      <c r="E53" s="4">
        <f t="shared" si="1"/>
        <v>6259</v>
      </c>
      <c r="F53" s="4"/>
      <c r="G53" s="4">
        <v>83</v>
      </c>
      <c r="H53" s="4"/>
      <c r="I53" s="4">
        <v>2993</v>
      </c>
      <c r="J53" s="4"/>
      <c r="K53" s="4">
        <v>65</v>
      </c>
      <c r="L53" s="4"/>
      <c r="M53" s="4">
        <v>3118</v>
      </c>
      <c r="N53" s="4"/>
    </row>
    <row r="54" spans="1:14" ht="11.25">
      <c r="A54" s="2" t="s">
        <v>157</v>
      </c>
      <c r="C54" s="4">
        <v>3881</v>
      </c>
      <c r="D54" s="7"/>
      <c r="E54" s="4">
        <f t="shared" si="1"/>
        <v>4303</v>
      </c>
      <c r="F54" s="4"/>
      <c r="G54" s="4">
        <v>650</v>
      </c>
      <c r="H54" s="4"/>
      <c r="I54" s="4">
        <v>1561</v>
      </c>
      <c r="J54" s="4"/>
      <c r="K54" s="4">
        <v>118</v>
      </c>
      <c r="L54" s="4"/>
      <c r="M54" s="4">
        <v>1974</v>
      </c>
      <c r="N54" s="4"/>
    </row>
    <row r="55" spans="1:14" ht="11.25">
      <c r="A55" s="3" t="s">
        <v>159</v>
      </c>
      <c r="B55" s="3"/>
      <c r="C55" s="9">
        <v>1983</v>
      </c>
      <c r="D55" s="3"/>
      <c r="E55" s="9">
        <f t="shared" si="1"/>
        <v>1827</v>
      </c>
      <c r="F55" s="9"/>
      <c r="G55" s="9">
        <v>29</v>
      </c>
      <c r="H55" s="9"/>
      <c r="I55" s="9">
        <v>1385</v>
      </c>
      <c r="J55" s="9"/>
      <c r="K55" s="9">
        <v>24</v>
      </c>
      <c r="L55" s="9"/>
      <c r="M55" s="9">
        <v>389</v>
      </c>
      <c r="N55" s="4"/>
    </row>
    <row r="56" spans="1:14" ht="11.25">
      <c r="A56" s="3" t="s">
        <v>201</v>
      </c>
      <c r="B56" s="3"/>
      <c r="C56" s="61">
        <v>372386</v>
      </c>
      <c r="D56" s="61"/>
      <c r="E56" s="9">
        <f t="shared" si="1"/>
        <v>369873</v>
      </c>
      <c r="F56" s="9"/>
      <c r="G56" s="9">
        <v>112081</v>
      </c>
      <c r="H56" s="9"/>
      <c r="I56" s="9">
        <v>125341</v>
      </c>
      <c r="J56" s="9"/>
      <c r="K56" s="9">
        <v>4896</v>
      </c>
      <c r="L56" s="9"/>
      <c r="M56" s="9">
        <v>127555</v>
      </c>
      <c r="N56" s="4"/>
    </row>
    <row r="58" ht="11.25">
      <c r="A58" s="8" t="s">
        <v>691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PageLayoutView="0" workbookViewId="0" topLeftCell="A1">
      <selection activeCell="L48" sqref="L48"/>
    </sheetView>
  </sheetViews>
  <sheetFormatPr defaultColWidth="9.140625" defaultRowHeight="12.75"/>
  <cols>
    <col min="1" max="1" width="2.421875" style="2" customWidth="1"/>
    <col min="2" max="2" width="1.57421875" style="2" customWidth="1"/>
    <col min="3" max="3" width="7.140625" style="2" customWidth="1"/>
    <col min="4" max="4" width="2.00390625" style="2" customWidth="1"/>
    <col min="5" max="5" width="3.8515625" style="2" customWidth="1"/>
    <col min="6" max="6" width="8.7109375" style="2" customWidth="1"/>
    <col min="7" max="7" width="0.71875" style="2" customWidth="1"/>
    <col min="8" max="8" width="8.7109375" style="2" customWidth="1"/>
    <col min="9" max="9" width="0.5625" style="2" customWidth="1"/>
    <col min="10" max="10" width="8.57421875" style="2" customWidth="1"/>
    <col min="11" max="11" width="0.5625" style="2" customWidth="1"/>
    <col min="12" max="12" width="8.7109375" style="2" bestFit="1" customWidth="1"/>
    <col min="13" max="13" width="0.5625" style="2" customWidth="1"/>
    <col min="14" max="14" width="8.7109375" style="2" bestFit="1" customWidth="1"/>
    <col min="15" max="15" width="0.5625" style="2" customWidth="1"/>
    <col min="16" max="16" width="7.7109375" style="2" customWidth="1"/>
    <col min="17" max="17" width="0.5625" style="2" customWidth="1"/>
    <col min="18" max="18" width="7.8515625" style="2" bestFit="1" customWidth="1"/>
    <col min="19" max="19" width="0.5625" style="2" customWidth="1"/>
    <col min="20" max="20" width="7.8515625" style="2" bestFit="1" customWidth="1"/>
    <col min="21" max="16384" width="9.140625" style="2" customWidth="1"/>
  </cols>
  <sheetData>
    <row r="1" spans="1:4" s="1" customFormat="1" ht="11.25">
      <c r="A1" s="1" t="s">
        <v>340</v>
      </c>
      <c r="D1" s="1" t="s">
        <v>341</v>
      </c>
    </row>
    <row r="2" s="1" customFormat="1" ht="11.25">
      <c r="D2" s="1" t="s">
        <v>322</v>
      </c>
    </row>
    <row r="3" spans="4:21" ht="11.25">
      <c r="D3" s="2" t="s">
        <v>342</v>
      </c>
      <c r="U3" s="4"/>
    </row>
    <row r="4" ht="11.25">
      <c r="D4" s="2" t="s">
        <v>339</v>
      </c>
    </row>
    <row r="5" spans="1:20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16" ht="12" customHeight="1">
      <c r="A6" s="2" t="s">
        <v>28</v>
      </c>
      <c r="F6" s="2" t="s">
        <v>325</v>
      </c>
      <c r="H6" s="2" t="s">
        <v>325</v>
      </c>
      <c r="J6" s="2" t="s">
        <v>343</v>
      </c>
      <c r="P6" s="2" t="s">
        <v>344</v>
      </c>
    </row>
    <row r="7" spans="1:20" ht="12" customHeight="1">
      <c r="A7" s="2" t="s">
        <v>32</v>
      </c>
      <c r="F7" s="2" t="s">
        <v>180</v>
      </c>
      <c r="H7" s="2" t="s">
        <v>180</v>
      </c>
      <c r="J7" s="3" t="s">
        <v>345</v>
      </c>
      <c r="K7" s="3"/>
      <c r="L7" s="3"/>
      <c r="M7" s="3"/>
      <c r="N7" s="3"/>
      <c r="P7" s="3" t="s">
        <v>346</v>
      </c>
      <c r="Q7" s="3"/>
      <c r="R7" s="3"/>
      <c r="S7" s="3"/>
      <c r="T7" s="3"/>
    </row>
    <row r="8" spans="10:20" ht="11.25">
      <c r="J8" s="2" t="s">
        <v>347</v>
      </c>
      <c r="L8" s="2" t="s">
        <v>348</v>
      </c>
      <c r="N8" s="2" t="s">
        <v>308</v>
      </c>
      <c r="P8" s="2" t="s">
        <v>692</v>
      </c>
      <c r="R8" s="2" t="s">
        <v>693</v>
      </c>
      <c r="T8" s="2" t="s">
        <v>308</v>
      </c>
    </row>
    <row r="9" spans="6:20" ht="11.25">
      <c r="F9" s="3"/>
      <c r="G9" s="3"/>
      <c r="H9" s="3"/>
      <c r="I9" s="3"/>
      <c r="J9" s="3" t="s">
        <v>349</v>
      </c>
      <c r="K9" s="3"/>
      <c r="L9" s="3" t="s">
        <v>350</v>
      </c>
      <c r="M9" s="3"/>
      <c r="N9" s="3" t="s">
        <v>180</v>
      </c>
      <c r="O9" s="3"/>
      <c r="P9" s="3" t="s">
        <v>694</v>
      </c>
      <c r="Q9" s="3"/>
      <c r="R9" s="3" t="s">
        <v>695</v>
      </c>
      <c r="S9" s="3"/>
      <c r="T9" s="3" t="s">
        <v>180</v>
      </c>
    </row>
    <row r="10" spans="1:20" ht="11.25">
      <c r="A10" s="3"/>
      <c r="B10" s="3"/>
      <c r="C10" s="3"/>
      <c r="D10" s="3"/>
      <c r="E10" s="3"/>
      <c r="F10" s="3">
        <v>2009</v>
      </c>
      <c r="G10" s="3"/>
      <c r="H10" s="3">
        <v>2010</v>
      </c>
      <c r="I10" s="3"/>
      <c r="J10" s="3">
        <v>2010</v>
      </c>
      <c r="K10" s="3"/>
      <c r="L10" s="3">
        <v>2010</v>
      </c>
      <c r="M10" s="3"/>
      <c r="N10" s="3">
        <v>2010</v>
      </c>
      <c r="O10" s="3"/>
      <c r="P10" s="3">
        <v>2010</v>
      </c>
      <c r="Q10" s="3"/>
      <c r="R10" s="3">
        <v>2010</v>
      </c>
      <c r="S10" s="3"/>
      <c r="T10" s="3">
        <v>2010</v>
      </c>
    </row>
    <row r="12" spans="1:20" ht="11.25">
      <c r="A12" s="2" t="s">
        <v>40</v>
      </c>
      <c r="F12" s="38">
        <v>42664</v>
      </c>
      <c r="G12" s="63"/>
      <c r="H12" s="63">
        <f>N12+T12</f>
        <v>42494</v>
      </c>
      <c r="I12" s="63"/>
      <c r="J12" s="38">
        <v>7475</v>
      </c>
      <c r="K12" s="38"/>
      <c r="L12" s="38">
        <v>7615</v>
      </c>
      <c r="M12" s="38"/>
      <c r="N12" s="38">
        <f>J12+L12</f>
        <v>15090</v>
      </c>
      <c r="O12" s="38"/>
      <c r="P12" s="38">
        <v>13570</v>
      </c>
      <c r="Q12" s="38"/>
      <c r="R12" s="38">
        <v>13834</v>
      </c>
      <c r="S12" s="38"/>
      <c r="T12" s="38">
        <f>P12+R12</f>
        <v>27404</v>
      </c>
    </row>
    <row r="13" spans="1:20" ht="11.25">
      <c r="A13" s="2" t="s">
        <v>48</v>
      </c>
      <c r="F13" s="38">
        <v>33888</v>
      </c>
      <c r="G13" s="63"/>
      <c r="H13" s="63">
        <f aca="true" t="shared" si="0" ref="H13:H47">N13+T13</f>
        <v>33811</v>
      </c>
      <c r="I13" s="63"/>
      <c r="J13" s="38">
        <v>7814</v>
      </c>
      <c r="K13" s="38"/>
      <c r="L13" s="38">
        <v>6650</v>
      </c>
      <c r="M13" s="38"/>
      <c r="N13" s="38">
        <f aca="true" t="shared" si="1" ref="N13:N47">J13+L13</f>
        <v>14464</v>
      </c>
      <c r="O13" s="38"/>
      <c r="P13" s="38">
        <v>9430</v>
      </c>
      <c r="Q13" s="38"/>
      <c r="R13" s="38">
        <v>9917</v>
      </c>
      <c r="S13" s="38"/>
      <c r="T13" s="38">
        <f aca="true" t="shared" si="2" ref="T13:T47">P13+R13</f>
        <v>19347</v>
      </c>
    </row>
    <row r="14" spans="1:20" ht="11.25">
      <c r="A14" s="2" t="s">
        <v>55</v>
      </c>
      <c r="F14" s="38">
        <v>36836</v>
      </c>
      <c r="G14" s="10"/>
      <c r="H14" s="63">
        <v>34106</v>
      </c>
      <c r="I14" s="63"/>
      <c r="J14" s="38" t="s">
        <v>184</v>
      </c>
      <c r="K14" s="38"/>
      <c r="L14" s="38" t="s">
        <v>184</v>
      </c>
      <c r="M14" s="38"/>
      <c r="N14" s="38" t="s">
        <v>184</v>
      </c>
      <c r="O14" s="38"/>
      <c r="P14" s="38">
        <v>17081</v>
      </c>
      <c r="Q14" s="38"/>
      <c r="R14" s="38">
        <v>17025</v>
      </c>
      <c r="S14" s="38"/>
      <c r="T14" s="38">
        <f t="shared" si="2"/>
        <v>34106</v>
      </c>
    </row>
    <row r="15" spans="1:20" ht="11.25">
      <c r="A15" s="2" t="s">
        <v>58</v>
      </c>
      <c r="F15" s="38">
        <v>3683799</v>
      </c>
      <c r="G15" s="63"/>
      <c r="H15" s="63">
        <f t="shared" si="0"/>
        <v>4129471</v>
      </c>
      <c r="I15" s="63"/>
      <c r="J15" s="38">
        <v>1529807</v>
      </c>
      <c r="K15" s="38"/>
      <c r="L15" s="38">
        <v>1532021</v>
      </c>
      <c r="M15" s="38"/>
      <c r="N15" s="38">
        <f t="shared" si="1"/>
        <v>3061828</v>
      </c>
      <c r="O15" s="38"/>
      <c r="P15" s="38">
        <v>531590</v>
      </c>
      <c r="Q15" s="38"/>
      <c r="R15" s="38">
        <v>536053</v>
      </c>
      <c r="S15" s="38"/>
      <c r="T15" s="38">
        <f t="shared" si="2"/>
        <v>1067643</v>
      </c>
    </row>
    <row r="16" spans="1:20" ht="11.25">
      <c r="A16" s="2" t="s">
        <v>61</v>
      </c>
      <c r="F16" s="38">
        <v>728890</v>
      </c>
      <c r="G16" s="64"/>
      <c r="H16" s="63">
        <f t="shared" si="0"/>
        <v>714798</v>
      </c>
      <c r="I16" s="63"/>
      <c r="J16" s="38">
        <v>348368</v>
      </c>
      <c r="K16" s="38"/>
      <c r="L16" s="38">
        <v>354246</v>
      </c>
      <c r="M16" s="38"/>
      <c r="N16" s="38">
        <f t="shared" si="1"/>
        <v>702614</v>
      </c>
      <c r="O16" s="38"/>
      <c r="P16" s="38">
        <v>6334</v>
      </c>
      <c r="Q16" s="38"/>
      <c r="R16" s="38">
        <v>5850</v>
      </c>
      <c r="S16" s="38"/>
      <c r="T16" s="38">
        <f t="shared" si="2"/>
        <v>12184</v>
      </c>
    </row>
    <row r="17" spans="1:20" ht="11.25">
      <c r="A17" s="2" t="s">
        <v>65</v>
      </c>
      <c r="F17" s="38">
        <v>2564</v>
      </c>
      <c r="G17" s="63"/>
      <c r="H17" s="63">
        <v>3392</v>
      </c>
      <c r="I17" s="63"/>
      <c r="J17" s="38" t="s">
        <v>184</v>
      </c>
      <c r="K17" s="38"/>
      <c r="L17" s="38" t="s">
        <v>184</v>
      </c>
      <c r="M17" s="38"/>
      <c r="N17" s="38" t="s">
        <v>184</v>
      </c>
      <c r="O17" s="38"/>
      <c r="P17" s="38">
        <v>1619</v>
      </c>
      <c r="Q17" s="38"/>
      <c r="R17" s="38">
        <v>1773</v>
      </c>
      <c r="S17" s="38"/>
      <c r="T17" s="38">
        <f t="shared" si="2"/>
        <v>3392</v>
      </c>
    </row>
    <row r="18" spans="1:20" ht="11.25">
      <c r="A18" s="2" t="s">
        <v>67</v>
      </c>
      <c r="F18" s="38">
        <v>92697</v>
      </c>
      <c r="G18" s="63"/>
      <c r="H18" s="63">
        <f t="shared" si="0"/>
        <v>93640</v>
      </c>
      <c r="I18" s="63"/>
      <c r="J18" s="38">
        <v>2388</v>
      </c>
      <c r="K18" s="38"/>
      <c r="L18" s="38">
        <v>2507</v>
      </c>
      <c r="M18" s="38"/>
      <c r="N18" s="38">
        <f t="shared" si="1"/>
        <v>4895</v>
      </c>
      <c r="O18" s="38"/>
      <c r="P18" s="38">
        <v>44367</v>
      </c>
      <c r="Q18" s="38"/>
      <c r="R18" s="38">
        <v>44378</v>
      </c>
      <c r="S18" s="38"/>
      <c r="T18" s="38">
        <f t="shared" si="2"/>
        <v>88745</v>
      </c>
    </row>
    <row r="19" spans="1:20" ht="11.25">
      <c r="A19" s="2" t="s">
        <v>70</v>
      </c>
      <c r="F19" s="38">
        <v>12052</v>
      </c>
      <c r="G19" s="63"/>
      <c r="H19" s="63">
        <v>10733</v>
      </c>
      <c r="I19" s="63"/>
      <c r="J19" s="38" t="s">
        <v>184</v>
      </c>
      <c r="K19" s="38"/>
      <c r="L19" s="38" t="s">
        <v>184</v>
      </c>
      <c r="M19" s="38"/>
      <c r="N19" s="38" t="s">
        <v>184</v>
      </c>
      <c r="O19" s="38"/>
      <c r="P19" s="38">
        <v>5267</v>
      </c>
      <c r="Q19" s="38"/>
      <c r="R19" s="38">
        <v>5466</v>
      </c>
      <c r="S19" s="38"/>
      <c r="T19" s="38">
        <f t="shared" si="2"/>
        <v>10733</v>
      </c>
    </row>
    <row r="20" spans="1:20" ht="11.25">
      <c r="A20" s="2" t="s">
        <v>72</v>
      </c>
      <c r="F20" s="38">
        <v>62918</v>
      </c>
      <c r="G20" s="63"/>
      <c r="H20" s="63">
        <f t="shared" si="0"/>
        <v>73000</v>
      </c>
      <c r="I20" s="63"/>
      <c r="J20" s="38">
        <v>14402</v>
      </c>
      <c r="K20" s="38"/>
      <c r="L20" s="38">
        <v>14296</v>
      </c>
      <c r="M20" s="38"/>
      <c r="N20" s="38">
        <f t="shared" si="1"/>
        <v>28698</v>
      </c>
      <c r="O20" s="38"/>
      <c r="P20" s="38">
        <v>21751</v>
      </c>
      <c r="Q20" s="38"/>
      <c r="R20" s="38">
        <v>22551</v>
      </c>
      <c r="S20" s="38"/>
      <c r="T20" s="38">
        <f t="shared" si="2"/>
        <v>44302</v>
      </c>
    </row>
    <row r="21" spans="1:20" ht="11.25">
      <c r="A21" s="2" t="s">
        <v>75</v>
      </c>
      <c r="F21" s="38">
        <v>157138</v>
      </c>
      <c r="G21" s="63"/>
      <c r="H21" s="63">
        <f t="shared" si="0"/>
        <v>166461</v>
      </c>
      <c r="I21" s="63"/>
      <c r="J21" s="38">
        <v>13689</v>
      </c>
      <c r="K21" s="38"/>
      <c r="L21" s="38">
        <v>13704</v>
      </c>
      <c r="M21" s="38"/>
      <c r="N21" s="38">
        <f t="shared" si="1"/>
        <v>27393</v>
      </c>
      <c r="O21" s="38"/>
      <c r="P21" s="38">
        <v>69269</v>
      </c>
      <c r="Q21" s="38"/>
      <c r="R21" s="38">
        <v>69799</v>
      </c>
      <c r="S21" s="38"/>
      <c r="T21" s="38">
        <f t="shared" si="2"/>
        <v>139068</v>
      </c>
    </row>
    <row r="22" spans="1:20" ht="11.25">
      <c r="A22" s="2" t="s">
        <v>79</v>
      </c>
      <c r="F22" s="38">
        <v>84880</v>
      </c>
      <c r="G22" s="63"/>
      <c r="H22" s="63">
        <f t="shared" si="0"/>
        <v>83670</v>
      </c>
      <c r="I22" s="63"/>
      <c r="J22" s="38">
        <v>21087</v>
      </c>
      <c r="K22" s="38"/>
      <c r="L22" s="38">
        <v>20695</v>
      </c>
      <c r="M22" s="38"/>
      <c r="N22" s="38">
        <f t="shared" si="1"/>
        <v>41782</v>
      </c>
      <c r="O22" s="38"/>
      <c r="P22" s="38">
        <v>20600</v>
      </c>
      <c r="Q22" s="38"/>
      <c r="R22" s="38">
        <v>21288</v>
      </c>
      <c r="S22" s="38"/>
      <c r="T22" s="38">
        <f t="shared" si="2"/>
        <v>41888</v>
      </c>
    </row>
    <row r="23" spans="1:20" ht="11.25">
      <c r="A23" s="2" t="s">
        <v>83</v>
      </c>
      <c r="F23" s="38">
        <v>186060</v>
      </c>
      <c r="G23" s="63"/>
      <c r="H23" s="63">
        <f t="shared" si="0"/>
        <v>199146</v>
      </c>
      <c r="I23" s="63"/>
      <c r="J23" s="38">
        <v>2112</v>
      </c>
      <c r="K23" s="38"/>
      <c r="L23" s="38">
        <v>1639</v>
      </c>
      <c r="M23" s="38"/>
      <c r="N23" s="38">
        <f t="shared" si="1"/>
        <v>3751</v>
      </c>
      <c r="O23" s="38"/>
      <c r="P23" s="38">
        <v>97345</v>
      </c>
      <c r="Q23" s="38"/>
      <c r="R23" s="38">
        <v>98050</v>
      </c>
      <c r="S23" s="38"/>
      <c r="T23" s="38">
        <f t="shared" si="2"/>
        <v>195395</v>
      </c>
    </row>
    <row r="24" spans="1:20" ht="11.25">
      <c r="A24" s="2" t="s">
        <v>86</v>
      </c>
      <c r="F24" s="38">
        <v>19038</v>
      </c>
      <c r="G24" s="63"/>
      <c r="H24" s="63">
        <f t="shared" si="0"/>
        <v>21634</v>
      </c>
      <c r="I24" s="63"/>
      <c r="J24" s="38">
        <v>8</v>
      </c>
      <c r="K24" s="38"/>
      <c r="L24" s="38">
        <v>8</v>
      </c>
      <c r="M24" s="38"/>
      <c r="N24" s="38">
        <f t="shared" si="1"/>
        <v>16</v>
      </c>
      <c r="O24" s="38"/>
      <c r="P24" s="38">
        <v>10826</v>
      </c>
      <c r="Q24" s="38"/>
      <c r="R24" s="38">
        <v>10792</v>
      </c>
      <c r="S24" s="38"/>
      <c r="T24" s="38">
        <f t="shared" si="2"/>
        <v>21618</v>
      </c>
    </row>
    <row r="25" spans="1:20" ht="11.25">
      <c r="A25" s="2" t="s">
        <v>88</v>
      </c>
      <c r="F25" s="38">
        <v>41205</v>
      </c>
      <c r="G25" s="63"/>
      <c r="H25" s="63">
        <f t="shared" si="0"/>
        <v>38394</v>
      </c>
      <c r="I25" s="63"/>
      <c r="J25" s="38">
        <v>88</v>
      </c>
      <c r="K25" s="38"/>
      <c r="L25" s="38">
        <v>87</v>
      </c>
      <c r="M25" s="38"/>
      <c r="N25" s="38">
        <f t="shared" si="1"/>
        <v>175</v>
      </c>
      <c r="O25" s="38"/>
      <c r="P25" s="38">
        <v>19047</v>
      </c>
      <c r="Q25" s="38"/>
      <c r="R25" s="38">
        <v>19172</v>
      </c>
      <c r="S25" s="38"/>
      <c r="T25" s="38">
        <f t="shared" si="2"/>
        <v>38219</v>
      </c>
    </row>
    <row r="26" spans="1:20" ht="11.25">
      <c r="A26" s="2" t="s">
        <v>91</v>
      </c>
      <c r="F26" s="38">
        <v>78424</v>
      </c>
      <c r="G26" s="63"/>
      <c r="H26" s="63">
        <f t="shared" si="0"/>
        <v>91521</v>
      </c>
      <c r="I26" s="63"/>
      <c r="J26" s="38">
        <v>44588</v>
      </c>
      <c r="K26" s="38"/>
      <c r="L26" s="38">
        <v>46070</v>
      </c>
      <c r="M26" s="38"/>
      <c r="N26" s="38">
        <f t="shared" si="1"/>
        <v>90658</v>
      </c>
      <c r="O26" s="38"/>
      <c r="P26" s="38">
        <v>471</v>
      </c>
      <c r="Q26" s="38"/>
      <c r="R26" s="38">
        <v>392</v>
      </c>
      <c r="S26" s="38"/>
      <c r="T26" s="38">
        <f t="shared" si="2"/>
        <v>863</v>
      </c>
    </row>
    <row r="27" spans="1:20" ht="11.25">
      <c r="A27" s="2" t="s">
        <v>93</v>
      </c>
      <c r="F27" s="38">
        <v>953556</v>
      </c>
      <c r="G27" s="63"/>
      <c r="H27" s="63">
        <f t="shared" si="0"/>
        <v>979135</v>
      </c>
      <c r="I27" s="63"/>
      <c r="J27" s="38">
        <v>35661</v>
      </c>
      <c r="K27" s="38"/>
      <c r="L27" s="38">
        <v>34754</v>
      </c>
      <c r="M27" s="38"/>
      <c r="N27" s="38">
        <f t="shared" si="1"/>
        <v>70415</v>
      </c>
      <c r="O27" s="38"/>
      <c r="P27" s="38">
        <v>452280</v>
      </c>
      <c r="Q27" s="38"/>
      <c r="R27" s="38">
        <v>456440</v>
      </c>
      <c r="S27" s="38"/>
      <c r="T27" s="38">
        <f t="shared" si="2"/>
        <v>908720</v>
      </c>
    </row>
    <row r="28" spans="1:20" ht="11.25">
      <c r="A28" s="2" t="s">
        <v>97</v>
      </c>
      <c r="F28" s="38">
        <v>21776</v>
      </c>
      <c r="G28" s="63"/>
      <c r="H28" s="63">
        <v>21460</v>
      </c>
      <c r="I28" s="63"/>
      <c r="J28" s="38" t="s">
        <v>184</v>
      </c>
      <c r="K28" s="38"/>
      <c r="L28" s="38" t="s">
        <v>184</v>
      </c>
      <c r="M28" s="38"/>
      <c r="N28" s="38" t="s">
        <v>184</v>
      </c>
      <c r="O28" s="38"/>
      <c r="P28" s="38">
        <v>10797</v>
      </c>
      <c r="Q28" s="38"/>
      <c r="R28" s="38">
        <v>10663</v>
      </c>
      <c r="S28" s="38"/>
      <c r="T28" s="38">
        <f t="shared" si="2"/>
        <v>21460</v>
      </c>
    </row>
    <row r="29" spans="1:20" ht="11.25">
      <c r="A29" s="2" t="s">
        <v>351</v>
      </c>
      <c r="F29" s="38">
        <v>1525609</v>
      </c>
      <c r="G29" s="63"/>
      <c r="H29" s="63">
        <f t="shared" si="0"/>
        <v>1597164</v>
      </c>
      <c r="I29" s="63"/>
      <c r="J29" s="38">
        <v>313263</v>
      </c>
      <c r="K29" s="38"/>
      <c r="L29" s="38">
        <v>315426</v>
      </c>
      <c r="M29" s="38"/>
      <c r="N29" s="38">
        <f t="shared" si="1"/>
        <v>628689</v>
      </c>
      <c r="O29" s="38"/>
      <c r="P29" s="38">
        <v>483227</v>
      </c>
      <c r="Q29" s="38"/>
      <c r="R29" s="38">
        <v>485248</v>
      </c>
      <c r="S29" s="38"/>
      <c r="T29" s="38">
        <f t="shared" si="2"/>
        <v>968475</v>
      </c>
    </row>
    <row r="30" spans="1:20" ht="11.25">
      <c r="A30" s="2" t="s">
        <v>103</v>
      </c>
      <c r="F30" s="38">
        <v>9325</v>
      </c>
      <c r="G30" s="63"/>
      <c r="H30" s="63">
        <f t="shared" si="0"/>
        <v>8144</v>
      </c>
      <c r="I30" s="63"/>
      <c r="J30" s="38">
        <v>65</v>
      </c>
      <c r="K30" s="38"/>
      <c r="L30" s="38">
        <v>65</v>
      </c>
      <c r="M30" s="38"/>
      <c r="N30" s="38">
        <f t="shared" si="1"/>
        <v>130</v>
      </c>
      <c r="O30" s="38"/>
      <c r="P30" s="38">
        <v>3941</v>
      </c>
      <c r="Q30" s="38"/>
      <c r="R30" s="38">
        <v>4073</v>
      </c>
      <c r="S30" s="38"/>
      <c r="T30" s="38">
        <f t="shared" si="2"/>
        <v>8014</v>
      </c>
    </row>
    <row r="31" spans="1:20" ht="11.25">
      <c r="A31" s="2" t="s">
        <v>105</v>
      </c>
      <c r="F31" s="38">
        <v>100177</v>
      </c>
      <c r="G31" s="63"/>
      <c r="H31" s="63">
        <f t="shared" si="0"/>
        <v>115660</v>
      </c>
      <c r="I31" s="63"/>
      <c r="J31" s="38">
        <v>55203</v>
      </c>
      <c r="K31" s="38"/>
      <c r="L31" s="38">
        <v>54260</v>
      </c>
      <c r="M31" s="38"/>
      <c r="N31" s="38">
        <f t="shared" si="1"/>
        <v>109463</v>
      </c>
      <c r="O31" s="38"/>
      <c r="P31" s="38">
        <v>3192</v>
      </c>
      <c r="Q31" s="38"/>
      <c r="R31" s="38">
        <v>3005</v>
      </c>
      <c r="S31" s="38"/>
      <c r="T31" s="38">
        <f t="shared" si="2"/>
        <v>6197</v>
      </c>
    </row>
    <row r="32" spans="1:20" ht="11.25">
      <c r="A32" s="2" t="s">
        <v>107</v>
      </c>
      <c r="F32" s="38">
        <v>13295</v>
      </c>
      <c r="G32" s="63"/>
      <c r="H32" s="63">
        <f t="shared" si="0"/>
        <v>11742</v>
      </c>
      <c r="I32" s="63"/>
      <c r="J32" s="38">
        <v>48</v>
      </c>
      <c r="K32" s="38"/>
      <c r="L32" s="38">
        <v>123</v>
      </c>
      <c r="M32" s="38"/>
      <c r="N32" s="38">
        <f t="shared" si="1"/>
        <v>171</v>
      </c>
      <c r="O32" s="38"/>
      <c r="P32" s="38">
        <v>5725</v>
      </c>
      <c r="Q32" s="38"/>
      <c r="R32" s="38">
        <v>5846</v>
      </c>
      <c r="S32" s="38"/>
      <c r="T32" s="38">
        <f t="shared" si="2"/>
        <v>11571</v>
      </c>
    </row>
    <row r="33" spans="1:20" ht="11.25">
      <c r="A33" s="2" t="s">
        <v>338</v>
      </c>
      <c r="F33" s="38">
        <v>2672</v>
      </c>
      <c r="G33" s="63"/>
      <c r="H33" s="63">
        <v>2651</v>
      </c>
      <c r="I33" s="63"/>
      <c r="J33" s="38" t="s">
        <v>184</v>
      </c>
      <c r="K33" s="38"/>
      <c r="L33" s="38" t="s">
        <v>184</v>
      </c>
      <c r="M33" s="38"/>
      <c r="N33" s="38" t="s">
        <v>184</v>
      </c>
      <c r="O33" s="38"/>
      <c r="P33" s="38">
        <v>1235</v>
      </c>
      <c r="Q33" s="38"/>
      <c r="R33" s="38">
        <v>1416</v>
      </c>
      <c r="S33" s="38"/>
      <c r="T33" s="38">
        <f t="shared" si="2"/>
        <v>2651</v>
      </c>
    </row>
    <row r="34" spans="1:20" ht="11.25">
      <c r="A34" s="2" t="s">
        <v>111</v>
      </c>
      <c r="F34" s="38">
        <v>191168</v>
      </c>
      <c r="G34" s="65"/>
      <c r="H34" s="63">
        <f t="shared" si="0"/>
        <v>208790</v>
      </c>
      <c r="I34" s="63"/>
      <c r="J34" s="38">
        <v>1317</v>
      </c>
      <c r="K34" s="38"/>
      <c r="L34" s="38">
        <v>1626</v>
      </c>
      <c r="M34" s="38"/>
      <c r="N34" s="38">
        <f t="shared" si="1"/>
        <v>2943</v>
      </c>
      <c r="O34" s="38"/>
      <c r="P34" s="38">
        <v>102329</v>
      </c>
      <c r="Q34" s="38"/>
      <c r="R34" s="38">
        <v>103518</v>
      </c>
      <c r="S34" s="38"/>
      <c r="T34" s="38">
        <f t="shared" si="2"/>
        <v>205847</v>
      </c>
    </row>
    <row r="35" spans="1:20" ht="11.25">
      <c r="A35" s="2" t="s">
        <v>114</v>
      </c>
      <c r="F35" s="38">
        <v>205551</v>
      </c>
      <c r="G35" s="63"/>
      <c r="H35" s="63">
        <f t="shared" si="0"/>
        <v>224477</v>
      </c>
      <c r="I35" s="63"/>
      <c r="J35" s="38">
        <v>6319</v>
      </c>
      <c r="K35" s="38"/>
      <c r="L35" s="38">
        <v>6365</v>
      </c>
      <c r="M35" s="38"/>
      <c r="N35" s="38">
        <f t="shared" si="1"/>
        <v>12684</v>
      </c>
      <c r="O35" s="38"/>
      <c r="P35" s="38">
        <v>105961</v>
      </c>
      <c r="Q35" s="38"/>
      <c r="R35" s="38">
        <v>105832</v>
      </c>
      <c r="S35" s="38"/>
      <c r="T35" s="38">
        <f t="shared" si="2"/>
        <v>211793</v>
      </c>
    </row>
    <row r="36" spans="1:20" ht="11.25">
      <c r="A36" s="2" t="s">
        <v>116</v>
      </c>
      <c r="F36" s="38">
        <v>16047442</v>
      </c>
      <c r="G36" s="63"/>
      <c r="H36" s="63">
        <f t="shared" si="0"/>
        <v>16948129</v>
      </c>
      <c r="I36" s="63"/>
      <c r="J36" s="38">
        <v>6436211</v>
      </c>
      <c r="K36" s="38"/>
      <c r="L36" s="38">
        <v>6464596</v>
      </c>
      <c r="M36" s="38"/>
      <c r="N36" s="38">
        <f t="shared" si="1"/>
        <v>12900807</v>
      </c>
      <c r="O36" s="38"/>
      <c r="P36" s="38">
        <v>2036470</v>
      </c>
      <c r="Q36" s="38"/>
      <c r="R36" s="38">
        <v>2010852</v>
      </c>
      <c r="S36" s="38"/>
      <c r="T36" s="38">
        <f t="shared" si="2"/>
        <v>4047322</v>
      </c>
    </row>
    <row r="37" spans="1:20" ht="11.25">
      <c r="A37" s="2" t="s">
        <v>123</v>
      </c>
      <c r="F37" s="38">
        <v>1968139</v>
      </c>
      <c r="G37" s="63"/>
      <c r="H37" s="63">
        <f t="shared" si="0"/>
        <v>2037388</v>
      </c>
      <c r="I37" s="63"/>
      <c r="J37" s="38">
        <v>81608</v>
      </c>
      <c r="K37" s="38"/>
      <c r="L37" s="38">
        <v>79587</v>
      </c>
      <c r="M37" s="38"/>
      <c r="N37" s="38">
        <f t="shared" si="1"/>
        <v>161195</v>
      </c>
      <c r="O37" s="38"/>
      <c r="P37" s="38">
        <v>936060</v>
      </c>
      <c r="Q37" s="38"/>
      <c r="R37" s="38">
        <v>940133</v>
      </c>
      <c r="S37" s="38"/>
      <c r="T37" s="38">
        <f t="shared" si="2"/>
        <v>1876193</v>
      </c>
    </row>
    <row r="38" spans="1:20" ht="11.25">
      <c r="A38" s="2" t="s">
        <v>126</v>
      </c>
      <c r="F38" s="38">
        <v>2524633</v>
      </c>
      <c r="G38" s="63"/>
      <c r="H38" s="63">
        <f t="shared" si="0"/>
        <v>2507772</v>
      </c>
      <c r="I38" s="63"/>
      <c r="J38" s="38">
        <v>1249891</v>
      </c>
      <c r="K38" s="38"/>
      <c r="L38" s="38">
        <v>1255785</v>
      </c>
      <c r="M38" s="38"/>
      <c r="N38" s="38">
        <f t="shared" si="1"/>
        <v>2505676</v>
      </c>
      <c r="O38" s="38"/>
      <c r="P38" s="38">
        <v>1479</v>
      </c>
      <c r="Q38" s="38"/>
      <c r="R38" s="38">
        <v>617</v>
      </c>
      <c r="S38" s="38"/>
      <c r="T38" s="38">
        <f t="shared" si="2"/>
        <v>2096</v>
      </c>
    </row>
    <row r="39" spans="1:20" ht="11.25">
      <c r="A39" s="2" t="s">
        <v>129</v>
      </c>
      <c r="F39" s="38">
        <v>174496</v>
      </c>
      <c r="G39" s="64"/>
      <c r="H39" s="63">
        <f t="shared" si="0"/>
        <v>150793</v>
      </c>
      <c r="I39" s="63"/>
      <c r="J39" s="38">
        <v>72866</v>
      </c>
      <c r="K39" s="38"/>
      <c r="L39" s="38">
        <v>76674</v>
      </c>
      <c r="M39" s="38"/>
      <c r="N39" s="38">
        <f t="shared" si="1"/>
        <v>149540</v>
      </c>
      <c r="O39" s="38"/>
      <c r="P39" s="38">
        <v>923</v>
      </c>
      <c r="Q39" s="38"/>
      <c r="R39" s="38">
        <v>330</v>
      </c>
      <c r="S39" s="38"/>
      <c r="T39" s="38">
        <f t="shared" si="2"/>
        <v>1253</v>
      </c>
    </row>
    <row r="40" spans="1:20" ht="11.25">
      <c r="A40" s="2" t="s">
        <v>132</v>
      </c>
      <c r="F40" s="38">
        <v>9346</v>
      </c>
      <c r="G40" s="63"/>
      <c r="H40" s="63">
        <f t="shared" si="0"/>
        <v>2818</v>
      </c>
      <c r="I40" s="63"/>
      <c r="J40" s="38">
        <v>17</v>
      </c>
      <c r="K40" s="38"/>
      <c r="L40" s="38">
        <v>6</v>
      </c>
      <c r="M40" s="38"/>
      <c r="N40" s="38">
        <f t="shared" si="1"/>
        <v>23</v>
      </c>
      <c r="O40" s="38"/>
      <c r="P40" s="38">
        <v>1366</v>
      </c>
      <c r="Q40" s="38"/>
      <c r="R40" s="38">
        <v>1429</v>
      </c>
      <c r="S40" s="38"/>
      <c r="T40" s="38">
        <f t="shared" si="2"/>
        <v>2795</v>
      </c>
    </row>
    <row r="41" spans="1:20" ht="11.25">
      <c r="A41" s="2" t="s">
        <v>134</v>
      </c>
      <c r="F41" s="38">
        <v>248902</v>
      </c>
      <c r="G41" s="63"/>
      <c r="H41" s="63">
        <f t="shared" si="0"/>
        <v>256132</v>
      </c>
      <c r="I41" s="63"/>
      <c r="J41" s="38">
        <v>11041</v>
      </c>
      <c r="K41" s="38"/>
      <c r="L41" s="38">
        <v>11069</v>
      </c>
      <c r="M41" s="38"/>
      <c r="N41" s="38">
        <f t="shared" si="1"/>
        <v>22110</v>
      </c>
      <c r="O41" s="38"/>
      <c r="P41" s="38">
        <v>116205</v>
      </c>
      <c r="Q41" s="38"/>
      <c r="R41" s="38">
        <v>117817</v>
      </c>
      <c r="S41" s="38"/>
      <c r="T41" s="38">
        <f t="shared" si="2"/>
        <v>234022</v>
      </c>
    </row>
    <row r="42" spans="1:20" ht="11.25">
      <c r="A42" s="2" t="s">
        <v>136</v>
      </c>
      <c r="F42" s="38">
        <v>5306</v>
      </c>
      <c r="G42" s="63"/>
      <c r="H42" s="63">
        <f t="shared" si="0"/>
        <v>5697</v>
      </c>
      <c r="I42" s="63"/>
      <c r="J42" s="38">
        <v>174</v>
      </c>
      <c r="K42" s="38"/>
      <c r="L42" s="38">
        <v>178</v>
      </c>
      <c r="M42" s="38"/>
      <c r="N42" s="38">
        <f t="shared" si="1"/>
        <v>352</v>
      </c>
      <c r="O42" s="38"/>
      <c r="P42" s="38">
        <v>2671</v>
      </c>
      <c r="Q42" s="38"/>
      <c r="R42" s="38">
        <v>2674</v>
      </c>
      <c r="S42" s="38"/>
      <c r="T42" s="38">
        <f t="shared" si="2"/>
        <v>5345</v>
      </c>
    </row>
    <row r="43" spans="1:20" ht="11.25">
      <c r="A43" s="2" t="s">
        <v>138</v>
      </c>
      <c r="F43" s="38">
        <v>3061</v>
      </c>
      <c r="G43" s="63"/>
      <c r="H43" s="63">
        <f t="shared" si="0"/>
        <v>2955</v>
      </c>
      <c r="I43" s="63"/>
      <c r="J43" s="38">
        <v>8</v>
      </c>
      <c r="K43" s="38"/>
      <c r="L43" s="38">
        <v>8</v>
      </c>
      <c r="M43" s="38"/>
      <c r="N43" s="38">
        <f t="shared" si="1"/>
        <v>16</v>
      </c>
      <c r="O43" s="38"/>
      <c r="P43" s="38">
        <v>1409</v>
      </c>
      <c r="Q43" s="38"/>
      <c r="R43" s="38">
        <v>1530</v>
      </c>
      <c r="S43" s="38"/>
      <c r="T43" s="38">
        <f t="shared" si="2"/>
        <v>2939</v>
      </c>
    </row>
    <row r="44" spans="1:20" ht="11.25">
      <c r="A44" s="2" t="s">
        <v>140</v>
      </c>
      <c r="F44" s="38">
        <v>36638</v>
      </c>
      <c r="G44" s="18"/>
      <c r="H44" s="63">
        <f t="shared" si="0"/>
        <v>39603</v>
      </c>
      <c r="I44" s="18"/>
      <c r="J44" s="38">
        <v>1112</v>
      </c>
      <c r="K44" s="38"/>
      <c r="L44" s="38">
        <v>998</v>
      </c>
      <c r="M44" s="38"/>
      <c r="N44" s="38">
        <f t="shared" si="1"/>
        <v>2110</v>
      </c>
      <c r="O44" s="38"/>
      <c r="P44" s="38">
        <v>18482</v>
      </c>
      <c r="Q44" s="38"/>
      <c r="R44" s="38">
        <v>19011</v>
      </c>
      <c r="S44" s="38"/>
      <c r="T44" s="38">
        <f t="shared" si="2"/>
        <v>37493</v>
      </c>
    </row>
    <row r="45" spans="1:20" ht="11.25">
      <c r="A45" s="2" t="s">
        <v>143</v>
      </c>
      <c r="F45" s="38">
        <v>815362</v>
      </c>
      <c r="G45" s="63"/>
      <c r="H45" s="63">
        <f t="shared" si="0"/>
        <v>846083</v>
      </c>
      <c r="I45" s="63"/>
      <c r="J45" s="38">
        <v>24958</v>
      </c>
      <c r="K45" s="38"/>
      <c r="L45" s="38">
        <v>25027</v>
      </c>
      <c r="M45" s="38"/>
      <c r="N45" s="38">
        <f t="shared" si="1"/>
        <v>49985</v>
      </c>
      <c r="O45" s="38"/>
      <c r="P45" s="38">
        <v>397510</v>
      </c>
      <c r="Q45" s="38"/>
      <c r="R45" s="38">
        <v>398588</v>
      </c>
      <c r="S45" s="38"/>
      <c r="T45" s="38">
        <f t="shared" si="2"/>
        <v>796098</v>
      </c>
    </row>
    <row r="46" spans="1:20" ht="11.25">
      <c r="A46" s="2" t="s">
        <v>145</v>
      </c>
      <c r="F46" s="38">
        <v>13306</v>
      </c>
      <c r="G46" s="63"/>
      <c r="H46" s="63">
        <f t="shared" si="0"/>
        <v>13908</v>
      </c>
      <c r="I46" s="63"/>
      <c r="J46" s="38">
        <v>12</v>
      </c>
      <c r="K46" s="38"/>
      <c r="L46" s="38">
        <v>12</v>
      </c>
      <c r="M46" s="38"/>
      <c r="N46" s="38">
        <f t="shared" si="1"/>
        <v>24</v>
      </c>
      <c r="O46" s="38"/>
      <c r="P46" s="38">
        <v>7125</v>
      </c>
      <c r="Q46" s="38"/>
      <c r="R46" s="38">
        <v>6759</v>
      </c>
      <c r="S46" s="38"/>
      <c r="T46" s="38">
        <f t="shared" si="2"/>
        <v>13884</v>
      </c>
    </row>
    <row r="47" spans="1:20" ht="11.25">
      <c r="A47" s="2" t="s">
        <v>147</v>
      </c>
      <c r="F47" s="38">
        <v>304403</v>
      </c>
      <c r="G47" s="65"/>
      <c r="H47" s="63">
        <f t="shared" si="0"/>
        <v>308119</v>
      </c>
      <c r="I47" s="63"/>
      <c r="J47" s="38">
        <v>8613</v>
      </c>
      <c r="K47" s="38"/>
      <c r="L47" s="38">
        <v>8622</v>
      </c>
      <c r="M47" s="38"/>
      <c r="N47" s="38">
        <f t="shared" si="1"/>
        <v>17235</v>
      </c>
      <c r="O47" s="38"/>
      <c r="P47" s="38">
        <v>145867</v>
      </c>
      <c r="Q47" s="38"/>
      <c r="R47" s="38">
        <v>145017</v>
      </c>
      <c r="S47" s="38"/>
      <c r="T47" s="38">
        <f t="shared" si="2"/>
        <v>290884</v>
      </c>
    </row>
    <row r="48" spans="1:20" ht="11.25">
      <c r="A48" s="2" t="s">
        <v>150</v>
      </c>
      <c r="F48" s="38">
        <v>148442</v>
      </c>
      <c r="G48" s="63"/>
      <c r="H48" s="63">
        <f>N48+T48</f>
        <v>162875</v>
      </c>
      <c r="I48" s="63"/>
      <c r="J48" s="38">
        <v>37665</v>
      </c>
      <c r="K48" s="38"/>
      <c r="L48" s="38">
        <v>36933</v>
      </c>
      <c r="M48" s="38"/>
      <c r="N48" s="38">
        <f>J48+L48</f>
        <v>74598</v>
      </c>
      <c r="O48" s="38"/>
      <c r="P48" s="38">
        <v>42851</v>
      </c>
      <c r="Q48" s="38"/>
      <c r="R48" s="38">
        <v>45426</v>
      </c>
      <c r="S48" s="38"/>
      <c r="T48" s="38">
        <f>P48+R48</f>
        <v>88277</v>
      </c>
    </row>
    <row r="49" spans="1:20" ht="11.25">
      <c r="A49" s="6" t="s">
        <v>153</v>
      </c>
      <c r="B49" s="6"/>
      <c r="C49" s="6"/>
      <c r="D49" s="6"/>
      <c r="E49" s="6"/>
      <c r="F49" s="66">
        <v>330961</v>
      </c>
      <c r="G49" s="18"/>
      <c r="H49" s="18">
        <f>N49+T49</f>
        <v>356093</v>
      </c>
      <c r="I49" s="18"/>
      <c r="J49" s="38">
        <v>10383</v>
      </c>
      <c r="K49" s="38"/>
      <c r="L49" s="38">
        <v>10498</v>
      </c>
      <c r="M49" s="38"/>
      <c r="N49" s="38">
        <f>J49+L49</f>
        <v>20881</v>
      </c>
      <c r="O49" s="38"/>
      <c r="P49" s="38">
        <v>168084</v>
      </c>
      <c r="Q49" s="38"/>
      <c r="R49" s="38">
        <v>167128</v>
      </c>
      <c r="S49" s="38"/>
      <c r="T49" s="38">
        <f>P49+R49</f>
        <v>335212</v>
      </c>
    </row>
    <row r="50" spans="1:20" ht="11.25">
      <c r="A50" s="2" t="s">
        <v>155</v>
      </c>
      <c r="F50" s="38">
        <v>364356</v>
      </c>
      <c r="G50" s="63"/>
      <c r="H50" s="63">
        <f>N50+T50</f>
        <v>376234</v>
      </c>
      <c r="I50" s="63"/>
      <c r="J50" s="38">
        <v>330</v>
      </c>
      <c r="K50" s="38"/>
      <c r="L50" s="38">
        <v>379</v>
      </c>
      <c r="M50" s="38"/>
      <c r="N50" s="38">
        <f>J50+L50</f>
        <v>709</v>
      </c>
      <c r="O50" s="38"/>
      <c r="P50" s="38">
        <v>186931</v>
      </c>
      <c r="Q50" s="38"/>
      <c r="R50" s="38">
        <v>188594</v>
      </c>
      <c r="S50" s="38"/>
      <c r="T50" s="38">
        <f>P50+R50</f>
        <v>375525</v>
      </c>
    </row>
    <row r="51" spans="1:20" ht="11.25">
      <c r="A51" s="6" t="s">
        <v>157</v>
      </c>
      <c r="B51" s="6"/>
      <c r="C51" s="6"/>
      <c r="D51" s="6"/>
      <c r="E51" s="6"/>
      <c r="F51" s="66">
        <v>62514</v>
      </c>
      <c r="G51" s="64"/>
      <c r="H51" s="63">
        <f>N51+T51</f>
        <v>68517</v>
      </c>
      <c r="I51" s="18"/>
      <c r="J51" s="38">
        <v>26219</v>
      </c>
      <c r="K51" s="38"/>
      <c r="L51" s="38">
        <v>26585</v>
      </c>
      <c r="M51" s="38"/>
      <c r="N51" s="38">
        <f>J51+L51</f>
        <v>52804</v>
      </c>
      <c r="O51" s="38"/>
      <c r="P51" s="38">
        <v>7627</v>
      </c>
      <c r="Q51" s="38"/>
      <c r="R51" s="38">
        <v>8086</v>
      </c>
      <c r="S51" s="38"/>
      <c r="T51" s="38">
        <f>P51+R51</f>
        <v>15713</v>
      </c>
    </row>
    <row r="52" spans="1:20" ht="11.25">
      <c r="A52" s="3" t="s">
        <v>159</v>
      </c>
      <c r="B52" s="3"/>
      <c r="C52" s="3"/>
      <c r="D52" s="3"/>
      <c r="E52" s="3"/>
      <c r="F52" s="48">
        <v>91945</v>
      </c>
      <c r="G52" s="67"/>
      <c r="H52" s="67">
        <f>N52+T52</f>
        <v>86283</v>
      </c>
      <c r="I52" s="67"/>
      <c r="J52" s="48">
        <v>3209</v>
      </c>
      <c r="K52" s="48"/>
      <c r="L52" s="48">
        <v>3075</v>
      </c>
      <c r="M52" s="48"/>
      <c r="N52" s="48">
        <f>J52+L52</f>
        <v>6284</v>
      </c>
      <c r="O52" s="48"/>
      <c r="P52" s="48">
        <v>39552</v>
      </c>
      <c r="Q52" s="48"/>
      <c r="R52" s="48">
        <v>40447</v>
      </c>
      <c r="S52" s="48"/>
      <c r="T52" s="48">
        <f>P52+R52</f>
        <v>79999</v>
      </c>
    </row>
    <row r="53" spans="1:20" ht="11.25">
      <c r="A53" s="3" t="s">
        <v>201</v>
      </c>
      <c r="B53" s="3"/>
      <c r="C53" s="3"/>
      <c r="D53" s="3"/>
      <c r="E53" s="3"/>
      <c r="F53" s="68"/>
      <c r="G53" s="3"/>
      <c r="H53" s="68"/>
      <c r="I53" s="3"/>
      <c r="J53" s="69">
        <f>SUM(J48:J52)+SUM(J12:J47)</f>
        <v>10368019</v>
      </c>
      <c r="K53" s="9"/>
      <c r="L53" s="69">
        <f>SUM(L48:L52)+SUM(L12:L47)</f>
        <v>10412189</v>
      </c>
      <c r="M53" s="9"/>
      <c r="N53" s="69">
        <f>SUM(N48:N52)+SUM(N12:N47)</f>
        <v>20780208</v>
      </c>
      <c r="O53" s="9"/>
      <c r="P53" s="69">
        <f>SUM(P48:P52)+SUM(P12:P47)</f>
        <v>6147866</v>
      </c>
      <c r="Q53" s="9"/>
      <c r="R53" s="69">
        <f>SUM(R48:R52)+SUM(R12:R47)</f>
        <v>6146819</v>
      </c>
      <c r="S53" s="9"/>
      <c r="T53" s="68"/>
    </row>
    <row r="54" spans="1:20" ht="7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/>
      <c r="R54" s="7"/>
      <c r="S54" s="7"/>
      <c r="T54" s="7"/>
    </row>
    <row r="55" spans="1:20" ht="11.25">
      <c r="A55" s="8" t="s">
        <v>723</v>
      </c>
      <c r="F55" s="54"/>
      <c r="G55" s="6"/>
      <c r="H55" s="54"/>
      <c r="T55" s="54"/>
    </row>
    <row r="56" ht="11.25">
      <c r="A56" s="2" t="s">
        <v>724</v>
      </c>
    </row>
    <row r="57" spans="1:20" ht="11.25">
      <c r="A57" s="2" t="s">
        <v>725</v>
      </c>
      <c r="F57" s="4"/>
      <c r="H57" s="4"/>
      <c r="T57" s="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Anette Myhr</dc:creator>
  <cp:keywords/>
  <dc:description/>
  <cp:lastModifiedBy>Carina Jonsson</cp:lastModifiedBy>
  <cp:lastPrinted>2011-04-29T13:33:17Z</cp:lastPrinted>
  <dcterms:created xsi:type="dcterms:W3CDTF">2005-01-19T14:49:13Z</dcterms:created>
  <dcterms:modified xsi:type="dcterms:W3CDTF">2015-12-16T10:09:33Z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