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mc:AlternateContent xmlns:mc="http://schemas.openxmlformats.org/markup-compatibility/2006">
    <mc:Choice Requires="x15">
      <x15ac:absPath xmlns:x15ac="http://schemas.microsoft.com/office/spreadsheetml/2010/11/ac" url="S:\Information\Publikationer\Statistik\Kollektivtrafik\2019\2019_22\"/>
    </mc:Choice>
  </mc:AlternateContent>
  <xr:revisionPtr revIDLastSave="0" documentId="13_ncr:1_{5B539D8E-1535-4F03-A7BF-874E08380FA4}" xr6:coauthVersionLast="45" xr6:coauthVersionMax="45" xr10:uidLastSave="{00000000-0000-0000-0000-000000000000}"/>
  <bookViews>
    <workbookView xWindow="0" yWindow="0" windowWidth="25800" windowHeight="21150" tabRatio="837" xr2:uid="{00000000-000D-0000-FFFF-FFFF00000000}"/>
  </bookViews>
  <sheets>
    <sheet name="Titel" sheetId="222" r:id="rId1"/>
    <sheet name="Tabellförteckning" sheetId="199" r:id="rId2"/>
    <sheet name="Ordlista" sheetId="200" state="hidden" r:id="rId3"/>
    <sheet name="Teckenförklaring" sheetId="262" r:id="rId4"/>
    <sheet name="T1a trafik" sheetId="231" r:id="rId5"/>
    <sheet name="T1b ekonomi" sheetId="232" r:id="rId6"/>
    <sheet name="T2a buss" sheetId="220" r:id="rId7"/>
    <sheet name="T2b tåg" sheetId="221" r:id="rId8"/>
    <sheet name="T8  vriden" sheetId="223" state="hidden" r:id="rId9"/>
    <sheet name="T3" sheetId="206" r:id="rId10"/>
    <sheet name="T4" sheetId="218" r:id="rId11"/>
    <sheet name="T5a trafik" sheetId="225" r:id="rId12"/>
    <sheet name="T8 original" sheetId="208" state="hidden" r:id="rId13"/>
    <sheet name="T5b ekonomi" sheetId="226" r:id="rId14"/>
    <sheet name="T6" sheetId="224" r:id="rId15"/>
    <sheet name="T12 old" sheetId="212" state="hidden" r:id="rId16"/>
    <sheet name="T7" sheetId="227" r:id="rId17"/>
    <sheet name="T8" sheetId="228" r:id="rId18"/>
    <sheet name="T14 old" sheetId="214" state="hidden" r:id="rId19"/>
    <sheet name="T15 old" sheetId="215" state="hidden" r:id="rId20"/>
    <sheet name="T9" sheetId="216" r:id="rId21"/>
    <sheet name="--&gt; Tabeller som utgår" sheetId="230" state="hidden" r:id="rId22"/>
    <sheet name="T1_Old" sheetId="201" state="hidden" r:id="rId23"/>
    <sheet name="T7b" sheetId="219" state="hidden" r:id="rId24"/>
    <sheet name="T9 OLD" sheetId="209" state="hidden" r:id="rId25"/>
    <sheet name="T13 old" sheetId="213" state="hidden" r:id="rId26"/>
    <sheet name="T10 old" sheetId="210" state="hidden" r:id="rId27"/>
    <sheet name="T11 OLD" sheetId="211" state="hidden" r:id="rId28"/>
    <sheet name="F1_Trafa" sheetId="239" state="hidden" r:id="rId29"/>
    <sheet name="F1" sheetId="240" state="hidden" r:id="rId30"/>
    <sheet name="T10a" sheetId="260" r:id="rId31"/>
    <sheet name="T10b" sheetId="261" r:id="rId32"/>
  </sheets>
  <externalReferences>
    <externalReference r:id="rId33"/>
    <externalReference r:id="rId34"/>
  </externalReferences>
  <definedNames>
    <definedName name="Excel_BuiltIn__FilterDatabase_1" localSheetId="30">'[1]RSK-Tabell 1_2012'!#REF!</definedName>
    <definedName name="Excel_BuiltIn__FilterDatabase_1" localSheetId="31">'[1]RSK-Tabell 1_2012'!#REF!</definedName>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 localSheetId="7">'[1]RSK-Tabell 1_2012'!#REF!</definedName>
    <definedName name="Excel_BuiltIn__FilterDatabase_1" localSheetId="11">'[1]RSK-Tabell 1_2012'!#REF!</definedName>
    <definedName name="Excel_BuiltIn__FilterDatabase_1" localSheetId="13">'[1]RSK-Tabell 1_2012'!#REF!</definedName>
    <definedName name="Excel_BuiltIn__FilterDatabase_1" localSheetId="14">'[1]RSK-Tabell 1_2012'!#REF!</definedName>
    <definedName name="Excel_BuiltIn__FilterDatabase_1" localSheetId="16">'[1]RSK-Tabell 1_2012'!#REF!</definedName>
    <definedName name="Excel_BuiltIn__FilterDatabase_1" localSheetId="17">'[1]RSK-Tabell 1_2012'!#REF!</definedName>
    <definedName name="Excel_BuiltIn__FilterDatabase_1" localSheetId="8">'[1]RSK-Tabell 1_2012'!#REF!</definedName>
    <definedName name="Excel_BuiltIn__FilterDatabase_1" localSheetId="0">'[2]RSK-Tabell 1_2011'!#REF!</definedName>
    <definedName name="Excel_BuiltIn__FilterDatabase_1">'[1]RSK-Tabell 1_2012'!#REF!</definedName>
    <definedName name="Excel_BuiltIn__FilterDatabase_4" localSheetId="30">#REF!</definedName>
    <definedName name="Excel_BuiltIn__FilterDatabase_4" localSheetId="31">#REF!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11">#REF!</definedName>
    <definedName name="Excel_BuiltIn__FilterDatabase_4" localSheetId="13">#REF!</definedName>
    <definedName name="Excel_BuiltIn__FilterDatabase_4" localSheetId="14">#REF!</definedName>
    <definedName name="Excel_BuiltIn__FilterDatabase_4" localSheetId="16">#REF!</definedName>
    <definedName name="Excel_BuiltIn__FilterDatabase_4" localSheetId="17">#REF!</definedName>
    <definedName name="Excel_BuiltIn__FilterDatabase_4" localSheetId="8">#REF!</definedName>
    <definedName name="Excel_BuiltIn__FilterDatabase_4" localSheetId="0">#REF!</definedName>
    <definedName name="Excel_BuiltIn__FilterDatabase_4">#REF!</definedName>
    <definedName name="Excel_BuiltIn_Print_Titles_4" localSheetId="30">#REF!</definedName>
    <definedName name="Excel_BuiltIn_Print_Titles_4" localSheetId="31">#REF!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11">#REF!</definedName>
    <definedName name="Excel_BuiltIn_Print_Titles_4" localSheetId="13">#REF!</definedName>
    <definedName name="Excel_BuiltIn_Print_Titles_4" localSheetId="14">#REF!</definedName>
    <definedName name="Excel_BuiltIn_Print_Titles_4" localSheetId="16">#REF!</definedName>
    <definedName name="Excel_BuiltIn_Print_Titles_4" localSheetId="17">#REF!</definedName>
    <definedName name="Excel_BuiltIn_Print_Titles_4" localSheetId="8">#REF!</definedName>
    <definedName name="Excel_BuiltIn_Print_Titles_4" localSheetId="0">#REF!</definedName>
    <definedName name="Excel_BuiltIn_Print_Titles_4">#REF!</definedName>
    <definedName name="Tabell_1a" localSheetId="30">T10a!$A$1</definedName>
    <definedName name="Tabell_1a" localSheetId="31">T10b!$A$1</definedName>
    <definedName name="Tabell_1a">'T1a trafik'!$A$1</definedName>
    <definedName name="_xlnm.Print_Area" localSheetId="22">T1_Old!$A$1:$X$32</definedName>
    <definedName name="_xlnm.Print_Area" localSheetId="26">'T10 old'!$A$1:$T$17</definedName>
    <definedName name="_xlnm.Print_Area" localSheetId="30">T10a!$A$1:$K$32</definedName>
    <definedName name="_xlnm.Print_Area" localSheetId="31">T10b!$A$1:$M$31</definedName>
    <definedName name="_xlnm.Print_Area" localSheetId="27">'T11 OLD'!$A$1:$T$15</definedName>
    <definedName name="_xlnm.Print_Area" localSheetId="15">'T12 old'!$A$1:$O$18</definedName>
    <definedName name="_xlnm.Print_Area" localSheetId="25">'T13 old'!$A$1:$O$18</definedName>
    <definedName name="_xlnm.Print_Area" localSheetId="18">'T14 old'!$A$1:$O$19</definedName>
    <definedName name="_xlnm.Print_Area" localSheetId="19">'T15 old'!$A$1:$N$19</definedName>
    <definedName name="_xlnm.Print_Area" localSheetId="4">'T1a trafik'!$A$1:$P$34</definedName>
    <definedName name="_xlnm.Print_Area" localSheetId="5">'T1b ekonomi'!$A$1:$O$30</definedName>
    <definedName name="_xlnm.Print_Area" localSheetId="6">'T2a buss'!$A$1:$P$33</definedName>
    <definedName name="_xlnm.Print_Area" localSheetId="7">'T2b tåg'!$A$1:$P$31</definedName>
    <definedName name="_xlnm.Print_Area" localSheetId="9">'T3'!$A$1:$S$18</definedName>
    <definedName name="_xlnm.Print_Area" localSheetId="10">'T4'!$A$1:$R$16</definedName>
    <definedName name="_xlnm.Print_Area" localSheetId="11">'T5a trafik'!$A$1:$U$18</definedName>
    <definedName name="_xlnm.Print_Area" localSheetId="13">'T5b ekonomi'!$A$1:$X$14</definedName>
    <definedName name="_xlnm.Print_Area" localSheetId="14">'T6'!$A$1:$AI$18</definedName>
    <definedName name="_xlnm.Print_Area" localSheetId="16">'T7'!$A$1:$AI$18</definedName>
    <definedName name="_xlnm.Print_Area" localSheetId="23">T7b!$A$1:$V$16</definedName>
    <definedName name="_xlnm.Print_Area" localSheetId="17">'T8'!$A$1:$AG$19</definedName>
    <definedName name="_xlnm.Print_Area" localSheetId="8">'T8  vriden'!$A$1:$W$3</definedName>
    <definedName name="_xlnm.Print_Area" localSheetId="12">'T8 original'!$A$1:$AA$16</definedName>
    <definedName name="_xlnm.Print_Area" localSheetId="20">'T9'!$A$1:$Y$31</definedName>
    <definedName name="_xlnm.Print_Area" localSheetId="24">'T9 OLD'!$A$1:$W$21</definedName>
    <definedName name="_xlnm.Print_Area" localSheetId="1">Tabellförteckning!$A$1:$H$21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261" l="1"/>
  <c r="D5" i="261"/>
  <c r="F6" i="260"/>
  <c r="D6" i="260"/>
  <c r="J6" i="260" l="1"/>
  <c r="H6" i="260"/>
  <c r="B6" i="260"/>
  <c r="L28" i="261"/>
  <c r="L9" i="261"/>
  <c r="L10" i="261"/>
  <c r="L11" i="261"/>
  <c r="L12" i="261"/>
  <c r="L13" i="261"/>
  <c r="L14" i="261"/>
  <c r="L15" i="261"/>
  <c r="L16" i="261"/>
  <c r="L17" i="261"/>
  <c r="L18" i="261"/>
  <c r="L19" i="261"/>
  <c r="L20" i="261"/>
  <c r="L21" i="261"/>
  <c r="L22" i="261"/>
  <c r="L23" i="261"/>
  <c r="L24" i="261"/>
  <c r="L25" i="261"/>
  <c r="L26" i="261"/>
  <c r="L27" i="261"/>
  <c r="L8" i="261"/>
  <c r="L7" i="261"/>
  <c r="L6" i="261"/>
  <c r="D7" i="261"/>
  <c r="B7" i="261"/>
  <c r="B5" i="261" s="1"/>
  <c r="J7" i="261"/>
  <c r="J5" i="261" s="1"/>
  <c r="L5" i="261" s="1"/>
  <c r="H7" i="261"/>
  <c r="H5" i="261" s="1"/>
  <c r="C15" i="199" l="1"/>
  <c r="H15" i="199" s="1"/>
  <c r="A15" i="199"/>
  <c r="F15" i="199" s="1"/>
  <c r="C14" i="199"/>
  <c r="H14" i="199" s="1"/>
  <c r="A14" i="199"/>
  <c r="F14" i="199" s="1"/>
  <c r="G14" i="199" l="1"/>
  <c r="G15" i="199"/>
  <c r="E14" i="199"/>
  <c r="E15" i="199"/>
  <c r="A3" i="199" l="1"/>
  <c r="E3" i="199" l="1"/>
  <c r="F3" i="199"/>
  <c r="C3" i="199"/>
  <c r="G3" i="199" s="1"/>
  <c r="H3" i="199" l="1"/>
  <c r="C13" i="199"/>
  <c r="A13" i="199"/>
  <c r="C12" i="199"/>
  <c r="A12" i="199"/>
  <c r="F12" i="199" s="1"/>
  <c r="C11" i="199"/>
  <c r="A11" i="199"/>
  <c r="F11" i="199" s="1"/>
  <c r="C10" i="199"/>
  <c r="A10" i="199"/>
  <c r="F10" i="199" s="1"/>
  <c r="A8" i="199"/>
  <c r="E8" i="199" s="1"/>
  <c r="A9" i="199"/>
  <c r="E9" i="199" s="1"/>
  <c r="C9" i="199"/>
  <c r="G9" i="199" s="1"/>
  <c r="C8" i="199"/>
  <c r="G8" i="199" s="1"/>
  <c r="C7" i="199"/>
  <c r="G7" i="199" s="1"/>
  <c r="A7" i="199"/>
  <c r="F7" i="199" s="1"/>
  <c r="C6" i="199"/>
  <c r="G6" i="199" s="1"/>
  <c r="A6" i="199"/>
  <c r="F6" i="199" s="1"/>
  <c r="C5" i="199"/>
  <c r="A5" i="199"/>
  <c r="F5" i="199" l="1"/>
  <c r="E5" i="199"/>
  <c r="H5" i="199"/>
  <c r="G5" i="199"/>
  <c r="F8" i="199"/>
  <c r="E13" i="199"/>
  <c r="F13" i="199"/>
  <c r="H11" i="199"/>
  <c r="G11" i="199"/>
  <c r="H13" i="199"/>
  <c r="G13" i="199"/>
  <c r="H8" i="199"/>
  <c r="E10" i="199"/>
  <c r="E12" i="199"/>
  <c r="H9" i="199"/>
  <c r="H10" i="199"/>
  <c r="G10" i="199"/>
  <c r="H12" i="199"/>
  <c r="G12" i="199"/>
  <c r="E7" i="199"/>
  <c r="F9" i="199"/>
  <c r="E11" i="199"/>
  <c r="H6" i="199"/>
  <c r="H7" i="199"/>
  <c r="E6" i="199"/>
  <c r="C2" i="199" l="1"/>
  <c r="G2" i="199" s="1"/>
  <c r="A2" i="199"/>
  <c r="F2" i="199" l="1"/>
  <c r="E2" i="199"/>
  <c r="H2" i="199"/>
  <c r="H5" i="209"/>
  <c r="C4" i="199" l="1"/>
  <c r="A4" i="199"/>
  <c r="E4" i="199" l="1"/>
  <c r="F4" i="199"/>
  <c r="G4" i="199"/>
  <c r="H4" i="1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F4" authorId="0" shapeId="0" xr:uid="{00000000-0006-0000-0200-000001000000}">
      <text>
        <r>
          <rPr>
            <b/>
            <sz val="9"/>
            <color indexed="81"/>
            <rFont val="Tahoma"/>
            <family val="2"/>
          </rPr>
          <t>Tom Petersen:</t>
        </r>
        <r>
          <rPr>
            <sz val="9"/>
            <color indexed="81"/>
            <rFont val="Tahoma"/>
            <family val="2"/>
          </rPr>
          <t xml:space="preserve">
ta bort flik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800-000001000000}">
      <text>
        <r>
          <rPr>
            <b/>
            <sz val="9"/>
            <color indexed="81"/>
            <rFont val="Tahoma"/>
            <family val="2"/>
          </rPr>
          <t>Tom Petersen:</t>
        </r>
        <r>
          <rPr>
            <sz val="9"/>
            <color indexed="81"/>
            <rFont val="Tahoma"/>
            <family val="2"/>
          </rPr>
          <t xml:space="preserve">
- vrid på tabellen
- kommersiell på egna rader
- först när vi har några värden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C00-000001000000}">
      <text>
        <r>
          <rPr>
            <b/>
            <sz val="9"/>
            <color indexed="81"/>
            <rFont val="Tahoma"/>
            <family val="2"/>
          </rPr>
          <t>Tom Petersen:</t>
        </r>
        <r>
          <rPr>
            <sz val="9"/>
            <color indexed="81"/>
            <rFont val="Tahoma"/>
            <family val="2"/>
          </rPr>
          <t xml:space="preserve">
- vrid på tabellen
- kommersiell på egna rader
- först när vi har några värden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F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12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13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1700-000001000000}">
      <text>
        <r>
          <rPr>
            <b/>
            <sz val="9"/>
            <color indexed="81"/>
            <rFont val="Tahoma"/>
            <family val="2"/>
          </rPr>
          <t>Tom Petersen:</t>
        </r>
        <r>
          <rPr>
            <sz val="9"/>
            <color indexed="81"/>
            <rFont val="Tahoma"/>
            <family val="2"/>
          </rPr>
          <t xml:space="preserve">
tabellen tas bort?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19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sharedStrings.xml><?xml version="1.0" encoding="utf-8"?>
<sst xmlns="http://schemas.openxmlformats.org/spreadsheetml/2006/main" count="3626" uniqueCount="484">
  <si>
    <t>År</t>
  </si>
  <si>
    <t>-</t>
  </si>
  <si>
    <t>Tabellförteckning</t>
  </si>
  <si>
    <t>List of tables</t>
  </si>
  <si>
    <t>Svenska/Swedish</t>
  </si>
  <si>
    <t>Engelska/English</t>
  </si>
  <si>
    <t>allmän kollektivtrafik</t>
  </si>
  <si>
    <t>regional</t>
  </si>
  <si>
    <t>andel</t>
  </si>
  <si>
    <t>fraction, share</t>
  </si>
  <si>
    <t>resor</t>
  </si>
  <si>
    <t>annan</t>
  </si>
  <si>
    <t>other</t>
  </si>
  <si>
    <t>resultat</t>
  </si>
  <si>
    <t>results</t>
  </si>
  <si>
    <t>antal</t>
  </si>
  <si>
    <t>number</t>
  </si>
  <si>
    <t>bidrag</t>
  </si>
  <si>
    <t>subsidy</t>
  </si>
  <si>
    <t>samtliga</t>
  </si>
  <si>
    <t>all</t>
  </si>
  <si>
    <t>bil</t>
  </si>
  <si>
    <t>car</t>
  </si>
  <si>
    <t>sekretess</t>
  </si>
  <si>
    <t>biljettintäkter</t>
  </si>
  <si>
    <t>senaste</t>
  </si>
  <si>
    <t>latest</t>
  </si>
  <si>
    <t>bortfall</t>
  </si>
  <si>
    <t>non-response</t>
  </si>
  <si>
    <t>buss</t>
  </si>
  <si>
    <t>bus</t>
  </si>
  <si>
    <t>spårväg</t>
  </si>
  <si>
    <t>efter</t>
  </si>
  <si>
    <t>after</t>
  </si>
  <si>
    <t>staten</t>
  </si>
  <si>
    <t>ekonomi</t>
  </si>
  <si>
    <t>economic situation</t>
  </si>
  <si>
    <t>summa</t>
  </si>
  <si>
    <t>sum, total</t>
  </si>
  <si>
    <t>exklusive</t>
  </si>
  <si>
    <t>excluding</t>
  </si>
  <si>
    <t>svenska</t>
  </si>
  <si>
    <t>Swedish</t>
  </si>
  <si>
    <t>fartyg</t>
  </si>
  <si>
    <t>ship</t>
  </si>
  <si>
    <t>tabell</t>
  </si>
  <si>
    <t>table</t>
  </si>
  <si>
    <t>fördelning</t>
  </si>
  <si>
    <t>distribution</t>
  </si>
  <si>
    <t>tillgänglig</t>
  </si>
  <si>
    <t>available</t>
  </si>
  <si>
    <t>ingen uppgift</t>
  </si>
  <si>
    <t>no data</t>
  </si>
  <si>
    <t>tjänster</t>
  </si>
  <si>
    <t>services</t>
  </si>
  <si>
    <t>inklusive</t>
  </si>
  <si>
    <t>including</t>
  </si>
  <si>
    <t>total</t>
  </si>
  <si>
    <t>internationell</t>
  </si>
  <si>
    <t>international</t>
  </si>
  <si>
    <t>trafik</t>
  </si>
  <si>
    <t>traffic</t>
  </si>
  <si>
    <t>interregional</t>
  </si>
  <si>
    <t>trafikeringskostnader</t>
  </si>
  <si>
    <t>traffic costs</t>
  </si>
  <si>
    <t>intäkt</t>
  </si>
  <si>
    <t>revenue</t>
  </si>
  <si>
    <t>kilometer</t>
  </si>
  <si>
    <t>trafikslag</t>
  </si>
  <si>
    <t>mode of transport</t>
  </si>
  <si>
    <t>kollektivtrafik</t>
  </si>
  <si>
    <t>public transport</t>
  </si>
  <si>
    <t>kommun</t>
  </si>
  <si>
    <t>municipality</t>
  </si>
  <si>
    <t>tunnelbana</t>
  </si>
  <si>
    <t>underground</t>
  </si>
  <si>
    <t>konsumtion</t>
  </si>
  <si>
    <t>consumption</t>
  </si>
  <si>
    <t>tusen</t>
  </si>
  <si>
    <t>thousand</t>
  </si>
  <si>
    <t>kostnader</t>
  </si>
  <si>
    <t>expenditure, costs</t>
  </si>
  <si>
    <t>tåg</t>
  </si>
  <si>
    <t>train</t>
  </si>
  <si>
    <t>lag</t>
  </si>
  <si>
    <t>law</t>
  </si>
  <si>
    <t>under</t>
  </si>
  <si>
    <t>during</t>
  </si>
  <si>
    <t>landsting</t>
  </si>
  <si>
    <t>county council</t>
  </si>
  <si>
    <t>underskott</t>
  </si>
  <si>
    <t>deficit</t>
  </si>
  <si>
    <t>lokal</t>
  </si>
  <si>
    <t>local</t>
  </si>
  <si>
    <t>uppgifter</t>
  </si>
  <si>
    <t>information</t>
  </si>
  <si>
    <t>län</t>
  </si>
  <si>
    <t>county</t>
  </si>
  <si>
    <t>medelreslängd</t>
  </si>
  <si>
    <t>utveckling</t>
  </si>
  <si>
    <t>development</t>
  </si>
  <si>
    <t>miljard</t>
  </si>
  <si>
    <t>billion</t>
  </si>
  <si>
    <t>varierar</t>
  </si>
  <si>
    <t>vary</t>
  </si>
  <si>
    <t>miljon</t>
  </si>
  <si>
    <t>million</t>
  </si>
  <si>
    <t>verksamhet</t>
  </si>
  <si>
    <t>activity</t>
  </si>
  <si>
    <t>per</t>
  </si>
  <si>
    <t>år</t>
  </si>
  <si>
    <t>year</t>
  </si>
  <si>
    <t>per invånare</t>
  </si>
  <si>
    <t>per capita</t>
  </si>
  <si>
    <t>ökning</t>
  </si>
  <si>
    <t>increase</t>
  </si>
  <si>
    <t>personkilometer</t>
  </si>
  <si>
    <t>överskott</t>
  </si>
  <si>
    <t>surplus</t>
  </si>
  <si>
    <t>procent</t>
  </si>
  <si>
    <t>percent</t>
  </si>
  <si>
    <t>övriga</t>
  </si>
  <si>
    <t>others</t>
  </si>
  <si>
    <t xml:space="preserve"> </t>
  </si>
  <si>
    <t>vehicle kilometers</t>
  </si>
  <si>
    <t>..</t>
  </si>
  <si>
    <t>regional kollektivtrafikmyndighet (RKM)</t>
  </si>
  <si>
    <t>regional public transport authority (RPTA)</t>
  </si>
  <si>
    <t>ticket revenues</t>
  </si>
  <si>
    <t>secrecy, confidentiality</t>
  </si>
  <si>
    <t>the national government</t>
  </si>
  <si>
    <t>funktionsnedsättning</t>
  </si>
  <si>
    <t>disability</t>
  </si>
  <si>
    <t>fordonskilometer</t>
  </si>
  <si>
    <t>special transport service</t>
  </si>
  <si>
    <t>trängsel</t>
  </si>
  <si>
    <t xml:space="preserve">congestion </t>
  </si>
  <si>
    <r>
      <t xml:space="preserve">Trafik-intäkter
</t>
    </r>
    <r>
      <rPr>
        <i/>
        <sz val="8"/>
        <rFont val="Arial"/>
        <family val="2"/>
      </rPr>
      <t>Traffic revenues</t>
    </r>
  </si>
  <si>
    <r>
      <t xml:space="preserve">Bidrag/tillskott Kommun
</t>
    </r>
    <r>
      <rPr>
        <i/>
        <sz val="8"/>
        <rFont val="Arial"/>
        <family val="2"/>
      </rPr>
      <t>Subsidies municipality</t>
    </r>
  </si>
  <si>
    <r>
      <t xml:space="preserve">Bidrag/tillskott Landsting
</t>
    </r>
    <r>
      <rPr>
        <i/>
        <sz val="8"/>
        <rFont val="Arial"/>
        <family val="2"/>
      </rPr>
      <t>Subsidies county</t>
    </r>
  </si>
  <si>
    <r>
      <t xml:space="preserve">Bidrag/tillskott Staten
</t>
    </r>
    <r>
      <rPr>
        <i/>
        <sz val="8"/>
        <rFont val="Arial"/>
        <family val="2"/>
      </rPr>
      <t>Subsidies national government</t>
    </r>
  </si>
  <si>
    <r>
      <t xml:space="preserve">Totala verksam-hetsintäkter
</t>
    </r>
    <r>
      <rPr>
        <i/>
        <sz val="8"/>
        <rFont val="Arial"/>
        <family val="2"/>
      </rPr>
      <t>Total activitiy revenues</t>
    </r>
  </si>
  <si>
    <r>
      <t xml:space="preserve">Totala bidrag/tillskott
</t>
    </r>
    <r>
      <rPr>
        <i/>
        <sz val="8"/>
        <rFont val="Arial"/>
        <family val="2"/>
      </rPr>
      <t>Total subsidies</t>
    </r>
  </si>
  <si>
    <r>
      <t xml:space="preserve">Totala intäkter
</t>
    </r>
    <r>
      <rPr>
        <i/>
        <sz val="8"/>
        <rFont val="Arial"/>
        <family val="2"/>
      </rPr>
      <t>Total revenues</t>
    </r>
  </si>
  <si>
    <r>
      <t xml:space="preserve">Trafikerings-kostnader
</t>
    </r>
    <r>
      <rPr>
        <i/>
        <sz val="8"/>
        <rFont val="Arial"/>
        <family val="2"/>
      </rPr>
      <t>Traffic costs</t>
    </r>
  </si>
  <si>
    <r>
      <t>Kostnader för infrastruktur</t>
    </r>
    <r>
      <rPr>
        <i/>
        <sz val="8"/>
        <rFont val="Arial"/>
        <family val="2"/>
      </rPr>
      <t xml:space="preserve">
Infra structure costs</t>
    </r>
  </si>
  <si>
    <r>
      <t xml:space="preserve">Övriga kostnader
</t>
    </r>
    <r>
      <rPr>
        <i/>
        <sz val="8"/>
        <rFont val="Arial"/>
        <family val="2"/>
      </rPr>
      <t>Other costs</t>
    </r>
  </si>
  <si>
    <r>
      <t xml:space="preserve">Län
</t>
    </r>
    <r>
      <rPr>
        <i/>
        <sz val="8"/>
        <rFont val="Arial"/>
        <family val="2"/>
      </rPr>
      <t>County</t>
    </r>
  </si>
  <si>
    <r>
      <t xml:space="preserve">Medel-reslängd
</t>
    </r>
    <r>
      <rPr>
        <i/>
        <sz val="8"/>
        <rFont val="Arial"/>
        <family val="2"/>
      </rPr>
      <t>Average trip length</t>
    </r>
  </si>
  <si>
    <r>
      <t xml:space="preserve">Trafikintäkter/ trafikerings-kostnader
</t>
    </r>
    <r>
      <rPr>
        <i/>
        <sz val="8"/>
        <rFont val="Arial"/>
        <family val="2"/>
      </rPr>
      <t>Traffic revenues/traffic costs</t>
    </r>
  </si>
  <si>
    <r>
      <t>Intäkter</t>
    </r>
    <r>
      <rPr>
        <sz val="8"/>
        <rFont val="Arial"/>
        <family val="2"/>
      </rPr>
      <t xml:space="preserve"> (Andel, %, av totala intäkter)
</t>
    </r>
    <r>
      <rPr>
        <i/>
        <sz val="8"/>
        <rFont val="Arial"/>
        <family val="2"/>
      </rPr>
      <t>Revenues (Share %, of total revenues)</t>
    </r>
  </si>
  <si>
    <r>
      <t xml:space="preserve">Totala verksam-hetsintäkter
</t>
    </r>
    <r>
      <rPr>
        <i/>
        <sz val="8"/>
        <rFont val="Arial"/>
        <family val="2"/>
      </rPr>
      <t>Total activity revenues</t>
    </r>
  </si>
  <si>
    <r>
      <t xml:space="preserve">Totala bidrag/ tillskott
</t>
    </r>
    <r>
      <rPr>
        <i/>
        <sz val="8"/>
        <rFont val="Arial"/>
        <family val="2"/>
      </rPr>
      <t>Total subsidies</t>
    </r>
  </si>
  <si>
    <r>
      <t xml:space="preserve">Kostnader för infrastruktur
</t>
    </r>
    <r>
      <rPr>
        <i/>
        <sz val="8"/>
        <rFont val="Arial"/>
        <family val="2"/>
      </rPr>
      <t>Infrastructure costs</t>
    </r>
  </si>
  <si>
    <r>
      <t xml:space="preserve">Totala kostnader 
</t>
    </r>
    <r>
      <rPr>
        <i/>
        <sz val="8"/>
        <rFont val="Arial"/>
        <family val="2"/>
      </rPr>
      <t>Total costs</t>
    </r>
  </si>
  <si>
    <r>
      <t>Genom-snittligt antal sittplatser</t>
    </r>
    <r>
      <rPr>
        <vertAlign val="superscript"/>
        <sz val="8"/>
        <rFont val="Arial"/>
        <family val="2"/>
      </rPr>
      <t xml:space="preserve">3
</t>
    </r>
    <r>
      <rPr>
        <i/>
        <sz val="8"/>
        <rFont val="Arial"/>
        <family val="2"/>
      </rPr>
      <t>Average number of seats</t>
    </r>
  </si>
  <si>
    <r>
      <t xml:space="preserve">Trafikslag
</t>
    </r>
    <r>
      <rPr>
        <i/>
        <sz val="8"/>
        <rFont val="Arial"/>
        <family val="2"/>
      </rPr>
      <t>Mode of transport</t>
    </r>
  </si>
  <si>
    <r>
      <t xml:space="preserve">Tåg - </t>
    </r>
    <r>
      <rPr>
        <i/>
        <sz val="8"/>
        <rFont val="Arial"/>
        <family val="2"/>
      </rPr>
      <t>Train</t>
    </r>
  </si>
  <si>
    <r>
      <t xml:space="preserve">Buss - </t>
    </r>
    <r>
      <rPr>
        <i/>
        <sz val="8"/>
        <rFont val="Arial"/>
        <family val="2"/>
      </rPr>
      <t>Bus</t>
    </r>
  </si>
  <si>
    <r>
      <t xml:space="preserve">T-bana - </t>
    </r>
    <r>
      <rPr>
        <i/>
        <sz val="8"/>
        <rFont val="Arial"/>
        <family val="2"/>
      </rPr>
      <t>Underground</t>
    </r>
  </si>
  <si>
    <r>
      <t xml:space="preserve">Samtliga trafikslag - </t>
    </r>
    <r>
      <rPr>
        <i/>
        <sz val="8"/>
        <rFont val="Arial"/>
        <family val="2"/>
      </rPr>
      <t>Total</t>
    </r>
  </si>
  <si>
    <r>
      <t xml:space="preserve">Trafikintäkter
</t>
    </r>
    <r>
      <rPr>
        <i/>
        <sz val="8"/>
        <rFont val="Arial"/>
        <family val="2"/>
      </rPr>
      <t>Traffic revenues</t>
    </r>
  </si>
  <si>
    <r>
      <t xml:space="preserve">Totala kostnader
</t>
    </r>
    <r>
      <rPr>
        <i/>
        <sz val="8"/>
        <rFont val="Arial"/>
        <family val="2"/>
      </rPr>
      <t>Total costs</t>
    </r>
  </si>
  <si>
    <r>
      <t xml:space="preserve">År
</t>
    </r>
    <r>
      <rPr>
        <i/>
        <sz val="8"/>
        <rFont val="Arial"/>
        <family val="2"/>
      </rPr>
      <t>Year</t>
    </r>
  </si>
  <si>
    <r>
      <t xml:space="preserve">Antal bilar
</t>
    </r>
    <r>
      <rPr>
        <i/>
        <sz val="8"/>
        <rFont val="Arial"/>
        <family val="2"/>
      </rPr>
      <t>Number of cars</t>
    </r>
  </si>
  <si>
    <r>
      <t xml:space="preserve">Totala verksam-hetsintäkter/ Total kostnad
</t>
    </r>
    <r>
      <rPr>
        <i/>
        <sz val="8"/>
        <rFont val="Arial"/>
        <family val="2"/>
      </rPr>
      <t>Totala activity revenues/total costs</t>
    </r>
  </si>
  <si>
    <r>
      <t xml:space="preserve">År 
</t>
    </r>
    <r>
      <rPr>
        <i/>
        <sz val="8"/>
        <rFont val="Arial"/>
        <family val="2"/>
      </rPr>
      <t>Year</t>
    </r>
  </si>
  <si>
    <r>
      <t xml:space="preserve">Buss
</t>
    </r>
    <r>
      <rPr>
        <i/>
        <sz val="8"/>
        <rFont val="Arial"/>
        <family val="2"/>
      </rPr>
      <t>Bus</t>
    </r>
  </si>
  <si>
    <r>
      <t xml:space="preserve">T-bana
</t>
    </r>
    <r>
      <rPr>
        <i/>
        <sz val="8"/>
        <rFont val="Arial"/>
        <family val="2"/>
      </rPr>
      <t>Underground</t>
    </r>
  </si>
  <si>
    <r>
      <t xml:space="preserve">Spårväg
</t>
    </r>
    <r>
      <rPr>
        <i/>
        <sz val="8"/>
        <rFont val="Arial"/>
        <family val="2"/>
      </rPr>
      <t>Light rail</t>
    </r>
  </si>
  <si>
    <r>
      <t xml:space="preserve">Tåg
</t>
    </r>
    <r>
      <rPr>
        <i/>
        <sz val="8"/>
        <rFont val="Arial"/>
        <family val="2"/>
      </rPr>
      <t>Train</t>
    </r>
  </si>
  <si>
    <r>
      <t xml:space="preserve">Samtliga trafikslag
</t>
    </r>
    <r>
      <rPr>
        <i/>
        <sz val="8"/>
        <rFont val="Arial"/>
        <family val="2"/>
      </rPr>
      <t>Total</t>
    </r>
  </si>
  <si>
    <r>
      <t xml:space="preserve">Utbuds-kilometer
</t>
    </r>
    <r>
      <rPr>
        <i/>
        <sz val="8"/>
        <rFont val="Arial"/>
        <family val="2"/>
      </rPr>
      <t>Vehicle kilometers available</t>
    </r>
  </si>
  <si>
    <r>
      <t xml:space="preserve">Utbudskilometer/ invånare
</t>
    </r>
    <r>
      <rPr>
        <i/>
        <sz val="8"/>
        <rFont val="Arial"/>
        <family val="2"/>
      </rPr>
      <t>Vehicle kilometers available/inhabitant</t>
    </r>
  </si>
  <si>
    <r>
      <t xml:space="preserve">Utbuds-kilometer 
</t>
    </r>
    <r>
      <rPr>
        <i/>
        <sz val="8"/>
        <rFont val="Arial"/>
        <family val="2"/>
      </rPr>
      <t>Vehicle kilometers available</t>
    </r>
  </si>
  <si>
    <r>
      <t>Resor</t>
    </r>
    <r>
      <rPr>
        <sz val="8"/>
        <rFont val="Arial"/>
        <family val="2"/>
      </rPr>
      <t xml:space="preserve"> 
</t>
    </r>
    <r>
      <rPr>
        <i/>
        <sz val="8"/>
        <rFont val="Arial"/>
        <family val="2"/>
      </rPr>
      <t>Boardings</t>
    </r>
  </si>
  <si>
    <r>
      <t xml:space="preserve">Resor/utbuds-kilometer
</t>
    </r>
    <r>
      <rPr>
        <i/>
        <sz val="8"/>
        <rFont val="Arial"/>
        <family val="2"/>
      </rPr>
      <t>Boardings per Vehicle kilometers available</t>
    </r>
  </si>
  <si>
    <r>
      <t xml:space="preserve">Resor/ invånare
</t>
    </r>
    <r>
      <rPr>
        <i/>
        <sz val="8"/>
        <rFont val="Arial"/>
        <family val="2"/>
      </rPr>
      <t>Boardings per inhabitant</t>
    </r>
  </si>
  <si>
    <r>
      <t xml:space="preserve">Kostnader </t>
    </r>
    <r>
      <rPr>
        <sz val="8"/>
        <rFont val="Arial"/>
        <family val="2"/>
      </rPr>
      <t xml:space="preserve">(Andel, %, av totala kostnader)
</t>
    </r>
    <r>
      <rPr>
        <i/>
        <sz val="8"/>
        <rFont val="Arial"/>
        <family val="2"/>
      </rPr>
      <t>Costs (Share %, of total costs)</t>
    </r>
  </si>
  <si>
    <r>
      <t xml:space="preserve">Övriga affärsintäkter
</t>
    </r>
    <r>
      <rPr>
        <i/>
        <sz val="8"/>
        <rFont val="Arial"/>
        <family val="2"/>
      </rPr>
      <t>Other business revenues</t>
    </r>
  </si>
  <si>
    <t>sittplatskilometer</t>
  </si>
  <si>
    <t>seat kilometer</t>
  </si>
  <si>
    <t>boardings</t>
  </si>
  <si>
    <t>invånare</t>
  </si>
  <si>
    <t>inhabitants</t>
  </si>
  <si>
    <t>sittplats</t>
  </si>
  <si>
    <t>seat</t>
  </si>
  <si>
    <t>average length on board</t>
  </si>
  <si>
    <t>passenger kilometer</t>
  </si>
  <si>
    <t>utbudskilometer</t>
  </si>
  <si>
    <t>vehicle kilometers available</t>
  </si>
  <si>
    <r>
      <t>Sittplats-kilometer</t>
    </r>
    <r>
      <rPr>
        <b/>
        <vertAlign val="superscript"/>
        <sz val="8"/>
        <rFont val="Arial"/>
        <family val="2"/>
      </rPr>
      <t>1</t>
    </r>
    <r>
      <rPr>
        <vertAlign val="superscript"/>
        <sz val="8"/>
        <rFont val="Arial"/>
        <family val="2"/>
      </rPr>
      <t xml:space="preserve">
</t>
    </r>
    <r>
      <rPr>
        <i/>
        <sz val="8"/>
        <rFont val="Arial"/>
        <family val="2"/>
      </rPr>
      <t>Seat kilometers</t>
    </r>
  </si>
  <si>
    <r>
      <t>Sittplats-kilometer</t>
    </r>
    <r>
      <rPr>
        <vertAlign val="superscript"/>
        <sz val="8"/>
        <rFont val="Arial"/>
        <family val="2"/>
      </rPr>
      <t xml:space="preserve">1
</t>
    </r>
    <r>
      <rPr>
        <i/>
        <sz val="8"/>
        <rFont val="Arial"/>
        <family val="2"/>
      </rPr>
      <t>Seat kilometers</t>
    </r>
  </si>
  <si>
    <r>
      <t>Trafikintäkter per</t>
    </r>
    <r>
      <rPr>
        <b/>
        <vertAlign val="superscript"/>
        <sz val="8"/>
        <rFont val="Arial"/>
        <family val="2"/>
      </rPr>
      <t xml:space="preserve">2
</t>
    </r>
    <r>
      <rPr>
        <i/>
        <sz val="8"/>
        <rFont val="Arial"/>
        <family val="2"/>
      </rPr>
      <t>Traffic revenues per</t>
    </r>
  </si>
  <si>
    <r>
      <t>Trafikeringskostnader per</t>
    </r>
    <r>
      <rPr>
        <b/>
        <vertAlign val="superscript"/>
        <sz val="8"/>
        <rFont val="Arial"/>
        <family val="2"/>
      </rPr>
      <t xml:space="preserve">2
</t>
    </r>
    <r>
      <rPr>
        <i/>
        <sz val="8"/>
        <rFont val="Arial"/>
        <family val="2"/>
      </rPr>
      <t xml:space="preserve">Traffic costs per </t>
    </r>
  </si>
  <si>
    <r>
      <t>Sittplatskilometer/invånare</t>
    </r>
    <r>
      <rPr>
        <vertAlign val="superscript"/>
        <sz val="8"/>
        <rFont val="Arial"/>
        <family val="2"/>
      </rPr>
      <t xml:space="preserve">2
</t>
    </r>
    <r>
      <rPr>
        <i/>
        <sz val="8"/>
        <rFont val="Arial"/>
        <family val="2"/>
      </rPr>
      <t>Seat kilometers/ inhabitant</t>
    </r>
  </si>
  <si>
    <r>
      <t>Totala verksamhetsintäkter per</t>
    </r>
    <r>
      <rPr>
        <vertAlign val="superscript"/>
        <sz val="8"/>
        <rFont val="Arial"/>
        <family val="2"/>
      </rPr>
      <t xml:space="preserve">
</t>
    </r>
    <r>
      <rPr>
        <i/>
        <sz val="8"/>
        <rFont val="Arial"/>
        <family val="2"/>
      </rPr>
      <t>Total activity revenues per</t>
    </r>
  </si>
  <si>
    <r>
      <t>Totala kostnader per</t>
    </r>
    <r>
      <rPr>
        <vertAlign val="superscript"/>
        <sz val="8"/>
        <rFont val="Arial"/>
        <family val="2"/>
      </rPr>
      <t xml:space="preserve">
</t>
    </r>
    <r>
      <rPr>
        <i/>
        <sz val="8"/>
        <rFont val="Arial"/>
        <family val="2"/>
      </rPr>
      <t>Total costs per</t>
    </r>
  </si>
  <si>
    <r>
      <t>Totala kostnader/ invånare</t>
    </r>
    <r>
      <rPr>
        <vertAlign val="superscript"/>
        <sz val="8"/>
        <rFont val="Arial"/>
        <family val="2"/>
      </rPr>
      <t xml:space="preserve">
</t>
    </r>
    <r>
      <rPr>
        <i/>
        <sz val="8"/>
        <rFont val="Arial"/>
        <family val="2"/>
      </rPr>
      <t>Total costs per inhabitant</t>
    </r>
  </si>
  <si>
    <r>
      <t>Totala verksam-hetsintäkter/ invånare</t>
    </r>
    <r>
      <rPr>
        <vertAlign val="superscript"/>
        <sz val="8"/>
        <rFont val="Arial"/>
        <family val="2"/>
      </rPr>
      <t xml:space="preserve">
</t>
    </r>
    <r>
      <rPr>
        <i/>
        <sz val="8"/>
        <rFont val="Arial"/>
        <family val="2"/>
      </rPr>
      <t>Total activity revenues per inhabitant</t>
    </r>
  </si>
  <si>
    <r>
      <t>Totala bidrag/ tillskott/ invånare</t>
    </r>
    <r>
      <rPr>
        <vertAlign val="superscript"/>
        <sz val="8"/>
        <rFont val="Arial"/>
        <family val="2"/>
      </rPr>
      <t xml:space="preserve">
</t>
    </r>
    <r>
      <rPr>
        <i/>
        <sz val="8"/>
        <rFont val="Arial"/>
        <family val="2"/>
      </rPr>
      <t>Total subsidies per inhabitant</t>
    </r>
  </si>
  <si>
    <r>
      <t xml:space="preserve">(Andel, %)
</t>
    </r>
    <r>
      <rPr>
        <i/>
        <sz val="8"/>
        <rFont val="Arial"/>
        <family val="2"/>
      </rPr>
      <t>(Share, %)</t>
    </r>
  </si>
  <si>
    <t>påstigningar</t>
  </si>
  <si>
    <t>light rail/tram</t>
  </si>
  <si>
    <t>särskilda persontransporter</t>
  </si>
  <si>
    <r>
      <t xml:space="preserve">resa (kr/resa)
</t>
    </r>
    <r>
      <rPr>
        <i/>
        <sz val="8"/>
        <rFont val="Arial"/>
        <family val="2"/>
      </rPr>
      <t>boarding (SEK/boarding)</t>
    </r>
  </si>
  <si>
    <r>
      <t xml:space="preserve">utbudskilometer (kr/km)
</t>
    </r>
    <r>
      <rPr>
        <i/>
        <sz val="8"/>
        <rFont val="Arial"/>
        <family val="2"/>
      </rPr>
      <t>Vehicle kilometers available (SEK/km)</t>
    </r>
  </si>
  <si>
    <r>
      <t xml:space="preserve">Riket - </t>
    </r>
    <r>
      <rPr>
        <i/>
        <sz val="8"/>
        <rFont val="Arial"/>
        <family val="2"/>
      </rPr>
      <t>Total</t>
    </r>
  </si>
  <si>
    <r>
      <t xml:space="preserve">resa (kr/resa)
boarding </t>
    </r>
    <r>
      <rPr>
        <i/>
        <sz val="8"/>
        <rFont val="Arial"/>
        <family val="2"/>
      </rPr>
      <t>(SEK/boarding)</t>
    </r>
  </si>
  <si>
    <r>
      <t xml:space="preserve">utbudskilo-meter (kr/km)
</t>
    </r>
    <r>
      <rPr>
        <i/>
        <sz val="8"/>
        <rFont val="Arial"/>
        <family val="2"/>
      </rPr>
      <t>Vehicle kilometers available (SEK/km)</t>
    </r>
  </si>
  <si>
    <r>
      <t xml:space="preserve">(Miljoner)
</t>
    </r>
    <r>
      <rPr>
        <i/>
        <sz val="8"/>
        <rFont val="Arial"/>
        <family val="2"/>
      </rPr>
      <t>(millions)</t>
    </r>
  </si>
  <si>
    <r>
      <t>Kostnader</t>
    </r>
    <r>
      <rPr>
        <sz val="8"/>
        <rFont val="Arial"/>
        <family val="2"/>
      </rPr>
      <t xml:space="preserve"> (Miljoner kr)</t>
    </r>
    <r>
      <rPr>
        <vertAlign val="superscript"/>
        <sz val="8"/>
        <rFont val="Arial"/>
        <family val="2"/>
      </rPr>
      <t xml:space="preserve">2
</t>
    </r>
    <r>
      <rPr>
        <i/>
        <sz val="8"/>
        <rFont val="Arial"/>
        <family val="2"/>
      </rPr>
      <t>Costs (millions SEK)</t>
    </r>
  </si>
  <si>
    <r>
      <t xml:space="preserve">Intäkter </t>
    </r>
    <r>
      <rPr>
        <sz val="8"/>
        <rFont val="Arial"/>
        <family val="2"/>
      </rPr>
      <t xml:space="preserve">(Miljoner kr)
</t>
    </r>
    <r>
      <rPr>
        <i/>
        <sz val="8"/>
        <rFont val="Arial"/>
        <family val="2"/>
      </rPr>
      <t>Revenues (in millions SEK)</t>
    </r>
  </si>
  <si>
    <r>
      <t xml:space="preserve">Person-kilometer
</t>
    </r>
    <r>
      <rPr>
        <i/>
        <sz val="8"/>
        <rFont val="Arial"/>
        <family val="2"/>
      </rPr>
      <t>Passenger kilometers</t>
    </r>
  </si>
  <si>
    <r>
      <t xml:space="preserve">Personkilometer/ utbudskilometer
</t>
    </r>
    <r>
      <rPr>
        <i/>
        <sz val="8"/>
        <rFont val="Arial"/>
        <family val="2"/>
      </rPr>
      <t>Passenger kilometers/Vehicle kilometers available</t>
    </r>
  </si>
  <si>
    <r>
      <t xml:space="preserve">person-kilometer (kr/km)
</t>
    </r>
    <r>
      <rPr>
        <i/>
        <sz val="8"/>
        <rFont val="Arial"/>
        <family val="2"/>
      </rPr>
      <t>passenger kilometers (SEK/km)</t>
    </r>
  </si>
  <si>
    <r>
      <t xml:space="preserve">Personkilometer/ invånare
</t>
    </r>
    <r>
      <rPr>
        <i/>
        <sz val="8"/>
        <rFont val="Arial"/>
        <family val="2"/>
      </rPr>
      <t>Passenger kilometers per inhabitant</t>
    </r>
  </si>
  <si>
    <r>
      <t xml:space="preserve">personkilometer (kr/km) </t>
    </r>
    <r>
      <rPr>
        <i/>
        <sz val="8"/>
        <rFont val="Arial"/>
        <family val="2"/>
      </rPr>
      <t xml:space="preserve">
passenger kilometers (SEK/km)</t>
    </r>
  </si>
  <si>
    <r>
      <t xml:space="preserve">Personkilometer per år
</t>
    </r>
    <r>
      <rPr>
        <i/>
        <sz val="8"/>
        <rFont val="Arial"/>
        <family val="2"/>
      </rPr>
      <t>Passenger kilometers per year</t>
    </r>
  </si>
  <si>
    <r>
      <rPr>
        <vertAlign val="superscript"/>
        <sz val="8"/>
        <rFont val="Arial"/>
        <family val="2"/>
      </rPr>
      <t>2</t>
    </r>
    <r>
      <rPr>
        <sz val="8"/>
        <rFont val="Arial"/>
        <family val="2"/>
      </rPr>
      <t xml:space="preserve"> Trafikintäkter resp. trafikeringskostnader per resa/personkilometer/utbudskilometer samt traikintäkter/trafikeringskostander är beräknad baserat på respondenter vars svar innehåller både täljare och nämnare. </t>
    </r>
    <r>
      <rPr>
        <i/>
        <sz val="8"/>
        <rFont val="Arial"/>
        <family val="2"/>
      </rPr>
      <t>Traffic revenues and traffic costs per boarding/passenger kilometers/vehicle kilometers available and traffic revenues/traffic costs is calculted for respondents who data includes both numerator and denominator.</t>
    </r>
  </si>
  <si>
    <t>Tabell 7b. Trafikuppgifter, ekonomiuppgifter och nyckeltal för ekonomiuppgifter efter trafikslag år 2015, exklusive Stockholms län.</t>
  </si>
  <si>
    <t>Table 7b. Data and key indicators of public transport and its economy per mode of transport, in 2015, excluding Stockholm county.</t>
  </si>
  <si>
    <t>Tabell 13. Antal fordonskilometer efter trafikslag i riket år 2005-2015 (miljoner kilometer).</t>
  </si>
  <si>
    <t xml:space="preserve">Table 13. Vehicle kilometers available per mode of transport in the country in 2005-2015 (million kilometers). </t>
  </si>
  <si>
    <t>Tabell 14. Antal personkilometer efter trafikslag i riket år 2005-2015 (miljoner kilometer).</t>
  </si>
  <si>
    <t>Table 14. Passenger kilometers per mode of transport in the country in 2005-2015 (million kilometers).</t>
  </si>
  <si>
    <t>Tabell 15. Medelreslängd efter trafikslag i riket år 2005-2015 (kilometer).</t>
  </si>
  <si>
    <t>Table 15. Average length on board per mode of transport in the country 2005-2015 (kilometers).</t>
  </si>
  <si>
    <t>k</t>
  </si>
  <si>
    <t>Kontaktperson:</t>
  </si>
  <si>
    <t>Trafikanalys</t>
  </si>
  <si>
    <t>Mats Wiklund</t>
  </si>
  <si>
    <t>tel: 010-414 42 32, e-post: mats.wiklund@trafa.se</t>
  </si>
  <si>
    <t>Producent: Statisticon AB</t>
  </si>
  <si>
    <r>
      <t xml:space="preserve">Spårväg - </t>
    </r>
    <r>
      <rPr>
        <i/>
        <sz val="8"/>
        <rFont val="Arial"/>
        <family val="2"/>
      </rPr>
      <t>Light rail</t>
    </r>
  </si>
  <si>
    <r>
      <t xml:space="preserve">Sjötrafik - </t>
    </r>
    <r>
      <rPr>
        <i/>
        <sz val="8"/>
        <rFont val="Arial"/>
        <family val="2"/>
      </rPr>
      <t>Vessel</t>
    </r>
  </si>
  <si>
    <r>
      <rPr>
        <vertAlign val="superscript"/>
        <sz val="8"/>
        <rFont val="Arial"/>
        <family val="2"/>
      </rPr>
      <t xml:space="preserve">1 </t>
    </r>
    <r>
      <rPr>
        <sz val="8"/>
        <rFont val="Arial"/>
        <family val="2"/>
      </rPr>
      <t xml:space="preserve">Uppgifter för sjötrafik utgörs av kapacitetskilometer, dvs både sittande och stående platskilometer. </t>
    </r>
    <r>
      <rPr>
        <vertAlign val="superscript"/>
        <sz val="8"/>
        <rFont val="Arial"/>
        <family val="2"/>
      </rPr>
      <t xml:space="preserve">
</t>
    </r>
    <r>
      <rPr>
        <sz val="8"/>
        <rFont val="Arial"/>
        <family val="2"/>
      </rPr>
      <t xml:space="preserve">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vessel, data includes capacity kilometer, i.e. both seated and standing up. Note that the total number of seat kilometers is based on data for the 19 counties where this figure was available, this means that the sum is an underestimate of the true total.</t>
    </r>
  </si>
  <si>
    <r>
      <t xml:space="preserve">Sjötrafik </t>
    </r>
    <r>
      <rPr>
        <i/>
        <sz val="8"/>
        <rFont val="Arial"/>
        <family val="2"/>
      </rPr>
      <t>Vessel</t>
    </r>
  </si>
  <si>
    <r>
      <t xml:space="preserve">(tusental)
</t>
    </r>
    <r>
      <rPr>
        <i/>
        <sz val="8"/>
        <rFont val="Arial"/>
        <family val="2"/>
      </rPr>
      <t>(thousands)</t>
    </r>
  </si>
  <si>
    <r>
      <t xml:space="preserve">(tusental kr)
</t>
    </r>
    <r>
      <rPr>
        <i/>
        <sz val="8"/>
        <rFont val="Arial"/>
        <family val="2"/>
      </rPr>
      <t>(thousand SEK)</t>
    </r>
  </si>
  <si>
    <r>
      <rPr>
        <vertAlign val="superscript"/>
        <sz val="8"/>
        <rFont val="Arial"/>
        <family val="2"/>
      </rPr>
      <t>3</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</si>
  <si>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t>i kommersiell trafik</t>
  </si>
  <si>
    <r>
      <t xml:space="preserve">Påstig-ningar
</t>
    </r>
    <r>
      <rPr>
        <i/>
        <sz val="8"/>
        <rFont val="Arial"/>
        <family val="2"/>
      </rPr>
      <t>Boardings</t>
    </r>
  </si>
  <si>
    <t xml:space="preserve">  Uppsala län</t>
  </si>
  <si>
    <t xml:space="preserve">  Södermanlands län</t>
  </si>
  <si>
    <t xml:space="preserve">  Östergötlands län</t>
  </si>
  <si>
    <t xml:space="preserve">  Jönköpings län</t>
  </si>
  <si>
    <t xml:space="preserve">  Kronobergs län</t>
  </si>
  <si>
    <t xml:space="preserve">  Kalmar län</t>
  </si>
  <si>
    <t xml:space="preserve">  Gotlands län</t>
  </si>
  <si>
    <t xml:space="preserve">  Blekinge län</t>
  </si>
  <si>
    <t xml:space="preserve">  Skåne län</t>
  </si>
  <si>
    <t xml:space="preserve">  Hallands län</t>
  </si>
  <si>
    <t xml:space="preserve">  Västra Götalands län</t>
  </si>
  <si>
    <t xml:space="preserve">  Värmlands län</t>
  </si>
  <si>
    <t xml:space="preserve">  Örebro län</t>
  </si>
  <si>
    <t xml:space="preserve">  Västmanlands län</t>
  </si>
  <si>
    <t xml:space="preserve">  Dalarnas län</t>
  </si>
  <si>
    <t xml:space="preserve">  Gävleborgs län </t>
  </si>
  <si>
    <t xml:space="preserve">  Västernorrlands län</t>
  </si>
  <si>
    <t xml:space="preserve">  Jämtlands län</t>
  </si>
  <si>
    <t xml:space="preserve">  Västerbottens län</t>
  </si>
  <si>
    <t xml:space="preserve">  Norrbottens län</t>
  </si>
  <si>
    <t>Tabell 8. Trafik- och ekonomiuppgifter år 2007-2016 (2016 års priser).</t>
  </si>
  <si>
    <t>Table 8. Data on public transport and its economy in 2007-2016.</t>
  </si>
  <si>
    <t xml:space="preserve"> varav i kommersiell trafik</t>
  </si>
  <si>
    <t xml:space="preserve">
</t>
  </si>
  <si>
    <r>
      <t>Resor</t>
    </r>
    <r>
      <rPr>
        <sz val="8"/>
        <rFont val="Arial"/>
        <family val="2"/>
      </rPr>
      <t xml:space="preserve"> (miljoner)
</t>
    </r>
    <r>
      <rPr>
        <i/>
        <sz val="8"/>
        <rFont val="Arial"/>
        <family val="2"/>
      </rPr>
      <t>Boardings (millions)</t>
    </r>
  </si>
  <si>
    <r>
      <t xml:space="preserve">Intäkter </t>
    </r>
    <r>
      <rPr>
        <sz val="8"/>
        <rFont val="Arial"/>
        <family val="2"/>
      </rPr>
      <t xml:space="preserve">(miljoner kr)
</t>
    </r>
    <r>
      <rPr>
        <i/>
        <sz val="8"/>
        <rFont val="Arial"/>
        <family val="2"/>
      </rPr>
      <t>Revenues (in millions SEK)</t>
    </r>
  </si>
  <si>
    <r>
      <t>Kostnader</t>
    </r>
    <r>
      <rPr>
        <sz val="8"/>
        <rFont val="Arial"/>
        <family val="2"/>
      </rPr>
      <t xml:space="preserve"> (miljoner kr)</t>
    </r>
    <r>
      <rPr>
        <vertAlign val="superscript"/>
        <sz val="8"/>
        <rFont val="Arial"/>
        <family val="2"/>
      </rPr>
      <t xml:space="preserve">2
</t>
    </r>
    <r>
      <rPr>
        <i/>
        <sz val="8"/>
        <rFont val="Arial"/>
        <family val="2"/>
      </rPr>
      <t>Costs (millions SEK)</t>
    </r>
  </si>
  <si>
    <r>
      <t>Sittplatskilometer</t>
    </r>
    <r>
      <rPr>
        <vertAlign val="superscript"/>
        <sz val="8"/>
        <rFont val="Arial"/>
        <family val="2"/>
      </rPr>
      <t>1</t>
    </r>
    <r>
      <rPr>
        <sz val="8"/>
        <rFont val="Arial"/>
        <family val="2"/>
      </rPr>
      <t xml:space="preserve"> (miljoner)</t>
    </r>
    <r>
      <rPr>
        <vertAlign val="superscript"/>
        <sz val="8"/>
        <rFont val="Arial"/>
        <family val="2"/>
      </rPr>
      <t xml:space="preserve">
</t>
    </r>
    <r>
      <rPr>
        <i/>
        <sz val="8"/>
        <rFont val="Arial"/>
        <family val="2"/>
      </rPr>
      <t>Seat kilometers (millions)</t>
    </r>
  </si>
  <si>
    <r>
      <t xml:space="preserve">Utbudskilometer </t>
    </r>
    <r>
      <rPr>
        <sz val="8"/>
        <rFont val="Arial"/>
        <family val="2"/>
      </rPr>
      <t>(miljoner)</t>
    </r>
    <r>
      <rPr>
        <b/>
        <sz val="8"/>
        <rFont val="Arial"/>
        <family val="2"/>
      </rPr>
      <t xml:space="preserve"> 
</t>
    </r>
    <r>
      <rPr>
        <i/>
        <sz val="8"/>
        <rFont val="Arial"/>
        <family val="2"/>
      </rPr>
      <t>Vehicle kilometers available(millions)</t>
    </r>
  </si>
  <si>
    <t>Tabell 8. Trafik- och ekonomiuppgifter efter typ av finansiering år 2007-2016 (2016 års priser).</t>
  </si>
  <si>
    <t>Tabell 12. Antal påstigningar efter trafikslag i riket år 2005-2016 (miljoner påstigningar).</t>
  </si>
  <si>
    <t>Table 12. Number of boardings in the country per mode of transport in 2005-2016 (million boardings).</t>
  </si>
  <si>
    <r>
      <t xml:space="preserve">Personkilometer </t>
    </r>
    <r>
      <rPr>
        <sz val="8"/>
        <rFont val="Arial"/>
        <family val="2"/>
      </rPr>
      <t>(miljoner)</t>
    </r>
    <r>
      <rPr>
        <b/>
        <sz val="8"/>
        <rFont val="Arial"/>
        <family val="2"/>
      </rPr>
      <t xml:space="preserve">
</t>
    </r>
    <r>
      <rPr>
        <i/>
        <sz val="8"/>
        <rFont val="Arial"/>
        <family val="2"/>
      </rPr>
      <t>Passenger kilometers (millions)</t>
    </r>
  </si>
  <si>
    <t>Dela upp denna tabell i två - en med trafikuppgifter och en med ekonomi?</t>
  </si>
  <si>
    <r>
      <t xml:space="preserve">Personkilometer (miljoner) - </t>
    </r>
    <r>
      <rPr>
        <i/>
        <sz val="8"/>
        <rFont val="Arial"/>
        <family val="2"/>
      </rPr>
      <t>Passenger kilometers (millions)</t>
    </r>
  </si>
  <si>
    <r>
      <t xml:space="preserve">Totala verksamhetsintäkter -  </t>
    </r>
    <r>
      <rPr>
        <i/>
        <sz val="8"/>
        <rFont val="Arial"/>
        <family val="2"/>
      </rPr>
      <t>Total activity revenues</t>
    </r>
  </si>
  <si>
    <r>
      <t xml:space="preserve">Totala bidrag/ tillskott - </t>
    </r>
    <r>
      <rPr>
        <i/>
        <sz val="8"/>
        <rFont val="Arial"/>
        <family val="2"/>
      </rPr>
      <t>Total subsidies</t>
    </r>
  </si>
  <si>
    <r>
      <rPr>
        <sz val="8"/>
        <rFont val="Arial"/>
        <family val="2"/>
      </rPr>
      <t xml:space="preserve">Totala kostnader - </t>
    </r>
    <r>
      <rPr>
        <i/>
        <sz val="8"/>
        <rFont val="Arial"/>
        <family val="2"/>
      </rPr>
      <t>Total costs</t>
    </r>
  </si>
  <si>
    <r>
      <t xml:space="preserve">    Spårväg - </t>
    </r>
    <r>
      <rPr>
        <i/>
        <sz val="8"/>
        <rFont val="Arial"/>
        <family val="2"/>
      </rPr>
      <t>Light rail</t>
    </r>
  </si>
  <si>
    <r>
      <t xml:space="preserve">    T-bana - </t>
    </r>
    <r>
      <rPr>
        <i/>
        <sz val="8"/>
        <rFont val="Arial"/>
        <family val="2"/>
      </rPr>
      <t>Underground</t>
    </r>
  </si>
  <si>
    <t>Tabell 1. Trafik- och ekonomiuppgifter efter län och typ av finansiering år 2016.</t>
  </si>
  <si>
    <t>.</t>
  </si>
  <si>
    <r>
      <rPr>
        <vertAlign val="superscript"/>
        <sz val="8"/>
        <rFont val="Arial"/>
        <family val="2"/>
      </rPr>
      <t>2</t>
    </r>
    <r>
      <rPr>
        <sz val="8"/>
        <rFont val="Arial"/>
        <family val="2"/>
      </rPr>
      <t xml:space="preserve"> Definitioner för kommersiell trafik (på vatten annan def av platskm, på spår annan def av resa och utbud (tågkm och platskm):…. Kommersiell linjetrafik omfattar trafikslagen buss, sjötrafik och tåg</t>
    </r>
  </si>
  <si>
    <r>
      <t xml:space="preserve">Bilar/1 000 invånare
</t>
    </r>
    <r>
      <rPr>
        <i/>
        <sz val="8"/>
        <rFont val="Arial"/>
        <family val="2"/>
      </rPr>
      <t>Cars per thousands inhabitants</t>
    </r>
  </si>
  <si>
    <r>
      <t xml:space="preserve">Trafikerings-kostnader </t>
    </r>
    <r>
      <rPr>
        <sz val="8"/>
        <rFont val="Arial"/>
        <family val="2"/>
      </rPr>
      <t xml:space="preserve">
</t>
    </r>
    <r>
      <rPr>
        <i/>
        <sz val="8"/>
        <rFont val="Arial"/>
        <family val="2"/>
      </rPr>
      <t xml:space="preserve">Traffic costs </t>
    </r>
  </si>
  <si>
    <r>
      <t xml:space="preserve">Intäkter (tusental kr)
</t>
    </r>
    <r>
      <rPr>
        <i/>
        <sz val="8"/>
        <rFont val="Arial"/>
        <family val="2"/>
      </rPr>
      <t>Revenues (in thousand SEK)</t>
    </r>
  </si>
  <si>
    <r>
      <t xml:space="preserve">Kostnader (tusental kr)
</t>
    </r>
    <r>
      <rPr>
        <i/>
        <sz val="8"/>
        <rFont val="Arial"/>
        <family val="2"/>
      </rPr>
      <t>Expenditures (in thousand SEK)</t>
    </r>
  </si>
  <si>
    <r>
      <t>Invånare</t>
    </r>
    <r>
      <rPr>
        <vertAlign val="superscript"/>
        <sz val="8"/>
        <rFont val="Arial"/>
        <family val="2"/>
      </rPr>
      <t>1</t>
    </r>
    <r>
      <rPr>
        <b/>
        <sz val="8"/>
        <rFont val="Arial"/>
        <family val="2"/>
      </rPr>
      <t xml:space="preserve"> 
</t>
    </r>
    <r>
      <rPr>
        <sz val="8"/>
        <rFont val="Arial"/>
        <family val="2"/>
      </rPr>
      <t xml:space="preserve">(tusental)
</t>
    </r>
    <r>
      <rPr>
        <i/>
        <sz val="8"/>
        <rFont val="Arial"/>
        <family val="2"/>
      </rPr>
      <t>Inhabitants (thousands)</t>
    </r>
  </si>
  <si>
    <r>
      <t xml:space="preserve">Intäkter </t>
    </r>
    <r>
      <rPr>
        <sz val="8"/>
        <rFont val="Arial"/>
        <family val="2"/>
      </rPr>
      <t xml:space="preserve">(tusental kr)
</t>
    </r>
    <r>
      <rPr>
        <i/>
        <sz val="8"/>
        <rFont val="Arial"/>
        <family val="2"/>
      </rPr>
      <t>Revenues (in thousand SEK)</t>
    </r>
  </si>
  <si>
    <r>
      <t xml:space="preserve">Kostnader </t>
    </r>
    <r>
      <rPr>
        <sz val="8"/>
        <rFont val="Arial"/>
        <family val="2"/>
      </rPr>
      <t xml:space="preserve">(tusental kr)
</t>
    </r>
    <r>
      <rPr>
        <i/>
        <sz val="8"/>
        <rFont val="Arial"/>
        <family val="2"/>
      </rPr>
      <t>Expenditures (in thousand SEK)</t>
    </r>
  </si>
  <si>
    <r>
      <rPr>
        <vertAlign val="superscript"/>
        <sz val="8"/>
        <rFont val="Arial"/>
        <family val="2"/>
      </rPr>
      <t xml:space="preserve">2 </t>
    </r>
    <r>
      <rPr>
        <sz val="8"/>
        <rFont val="Arial"/>
        <family val="2"/>
      </rPr>
      <t xml:space="preserve">Uppgifter för sjötrafik utgörs av kapacitetskilometer, dvs både sittande och stående platskilometer. Observera att rikstotalen för sittplatskilometer/invånare baseras på antal sittplatskilometer för de </t>
    </r>
    <r>
      <rPr>
        <sz val="8"/>
        <color rgb="FFFF0000"/>
        <rFont val="Arial"/>
        <family val="2"/>
      </rPr>
      <t>19</t>
    </r>
    <r>
      <rPr>
        <sz val="8"/>
        <rFont val="Arial"/>
        <family val="2"/>
      </rPr>
      <t xml:space="preserve"> län för vilka uppgiftslämnarna aktuellt år kunnat ange värde på denna variabel. Detta är således en underskattning av det faktiska riksgenomsnittet. 
</t>
    </r>
    <r>
      <rPr>
        <i/>
        <sz val="8"/>
        <rFont val="Arial"/>
        <family val="2"/>
      </rPr>
      <t xml:space="preserve">For vessel, data includes capacity kilometer, i.e. both seated and standing up. Note that the total number of seat kilometers is based on data for the </t>
    </r>
    <r>
      <rPr>
        <i/>
        <sz val="8"/>
        <color rgb="FFFF0000"/>
        <rFont val="Arial"/>
        <family val="2"/>
      </rPr>
      <t>19</t>
    </r>
    <r>
      <rPr>
        <i/>
        <sz val="8"/>
        <rFont val="Arial"/>
        <family val="2"/>
      </rPr>
      <t xml:space="preserve"> counties where this figure was available, this means that the sum is an underestimate of the true total.</t>
    </r>
  </si>
  <si>
    <r>
      <t>1</t>
    </r>
    <r>
      <rPr>
        <sz val="8"/>
        <rFont val="Arial"/>
        <family val="2"/>
      </rPr>
      <t xml:space="preserve"> Medelfolkmängd (under året). </t>
    </r>
    <r>
      <rPr>
        <i/>
        <sz val="8"/>
        <rFont val="Arial"/>
        <family val="2"/>
      </rPr>
      <t>Average number of inhabitants (during 2016)</t>
    </r>
  </si>
  <si>
    <r>
      <rPr>
        <vertAlign val="superscript"/>
        <sz val="8"/>
        <rFont val="Arial"/>
        <family val="2"/>
      </rPr>
      <t>1</t>
    </r>
    <r>
      <rPr>
        <sz val="8"/>
        <rFont val="Arial"/>
        <family val="2"/>
      </rPr>
      <t xml:space="preserve"> Uppgifter för fartyg utgörs av kapacitetskilometer, dvs både sittande och stående platskilometer.  Observera att redovisat antal sittplatskilometer på riksnivå baseras på de </t>
    </r>
    <r>
      <rPr>
        <sz val="8"/>
        <color rgb="FFFF0000"/>
        <rFont val="Arial"/>
        <family val="2"/>
      </rPr>
      <t>19</t>
    </r>
    <r>
      <rPr>
        <sz val="8"/>
        <rFont val="Arial"/>
        <family val="2"/>
      </rPr>
      <t xml:space="preserve"> län för vilka uppgiftslämnarna aktuellt år kunnat uppge värden på denna variabel . Detta är således en underskattning av den faktiska rikstotalen. 
</t>
    </r>
    <r>
      <rPr>
        <i/>
        <sz val="8"/>
        <rFont val="Arial"/>
        <family val="2"/>
      </rPr>
      <t xml:space="preserve">For vessel data includes capacity kilometer, i.e. both seated and standing up. Note that the total number of seat kilometers is based on data for the </t>
    </r>
    <r>
      <rPr>
        <i/>
        <sz val="8"/>
        <color rgb="FFFF0000"/>
        <rFont val="Arial"/>
        <family val="2"/>
      </rPr>
      <t>19</t>
    </r>
    <r>
      <rPr>
        <i/>
        <sz val="8"/>
        <rFont val="Arial"/>
        <family val="2"/>
      </rPr>
      <t xml:space="preserve"> counties where this figure was available, this means that the sum is an underestimate of the true total.</t>
    </r>
  </si>
  <si>
    <t>Table 1. Data on public transport and its economy per county and type of financing in 2016.</t>
  </si>
  <si>
    <r>
      <t xml:space="preserve">- varav samhällsstödd 
</t>
    </r>
    <r>
      <rPr>
        <i/>
        <sz val="8"/>
        <rFont val="Arial"/>
        <family val="2"/>
      </rPr>
      <t xml:space="preserve">    whereof subsidised</t>
    </r>
  </si>
  <si>
    <r>
      <t xml:space="preserve"> - varav kommersiell</t>
    </r>
    <r>
      <rPr>
        <vertAlign val="superscript"/>
        <sz val="8"/>
        <rFont val="Arial"/>
        <family val="2"/>
      </rPr>
      <t xml:space="preserve">2
      </t>
    </r>
    <r>
      <rPr>
        <i/>
        <sz val="8"/>
        <rFont val="Arial"/>
        <family val="2"/>
      </rPr>
      <t>whereof commersial</t>
    </r>
  </si>
  <si>
    <t>- varav i 
  Stockholms län</t>
  </si>
  <si>
    <r>
      <t xml:space="preserve">- varav subventionerad 
</t>
    </r>
    <r>
      <rPr>
        <i/>
        <sz val="8"/>
        <rFont val="Arial"/>
        <family val="2"/>
      </rPr>
      <t xml:space="preserve">    whereof subsidised</t>
    </r>
  </si>
  <si>
    <r>
      <t xml:space="preserve">    Tåg - </t>
    </r>
    <r>
      <rPr>
        <i/>
        <sz val="8"/>
        <rFont val="Arial"/>
        <family val="2"/>
      </rPr>
      <t>Train</t>
    </r>
  </si>
  <si>
    <r>
      <t xml:space="preserve">    Sjötrafik - </t>
    </r>
    <r>
      <rPr>
        <i/>
        <sz val="8"/>
        <rFont val="Arial"/>
        <family val="2"/>
      </rPr>
      <t>Vessel</t>
    </r>
  </si>
  <si>
    <t>Tabell 11. Fördelning mellan verksamhetsintäkter, bidrag/tillskott respektive kostnader för subvetionerad kollektivtrafik år 2007-2016.</t>
  </si>
  <si>
    <t>Table 11. Distribution of revenues, subsidies and costs of subsidised public transport in 2007-2016.</t>
  </si>
  <si>
    <t>Tabell 10. Nyckeltal för ekonomiuppgifter för subventionerad kollektivtrafik år 2007-2016 (2016 års priser).</t>
  </si>
  <si>
    <t>Table 10. Key indicators of the public transport economy of subsidised public transport 2007-2016.</t>
  </si>
  <si>
    <t>Tabell 9. Nyckeltal för kollektivtrafiken år 2005-2016.</t>
  </si>
  <si>
    <t>Table 9. Key indicators of public transport 2005-2016.</t>
  </si>
  <si>
    <t xml:space="preserve">  Uppsala </t>
  </si>
  <si>
    <t xml:space="preserve">  Södermanlands </t>
  </si>
  <si>
    <t xml:space="preserve">  Östergötlands </t>
  </si>
  <si>
    <t xml:space="preserve">  Jönköpings </t>
  </si>
  <si>
    <t xml:space="preserve">  Kronobergs </t>
  </si>
  <si>
    <t xml:space="preserve">  Kalmar </t>
  </si>
  <si>
    <t xml:space="preserve">  Gotlands </t>
  </si>
  <si>
    <t xml:space="preserve">  Blekinge </t>
  </si>
  <si>
    <t xml:space="preserve">  Skåne </t>
  </si>
  <si>
    <t xml:space="preserve">  Hallands </t>
  </si>
  <si>
    <t xml:space="preserve">  Västra Götalands </t>
  </si>
  <si>
    <t xml:space="preserve">  Värmlands </t>
  </si>
  <si>
    <t xml:space="preserve">  Örebro </t>
  </si>
  <si>
    <t xml:space="preserve">  Västmanlands </t>
  </si>
  <si>
    <t xml:space="preserve">  Dalarnas </t>
  </si>
  <si>
    <t xml:space="preserve">  Gävleborgs  </t>
  </si>
  <si>
    <t xml:space="preserve">  Västernorrlands </t>
  </si>
  <si>
    <t xml:space="preserve">  Jämtlands </t>
  </si>
  <si>
    <t xml:space="preserve">  Västerbottens </t>
  </si>
  <si>
    <t xml:space="preserve">  Norrbottens </t>
  </si>
  <si>
    <r>
      <t xml:space="preserve"> - varav kommersiell</t>
    </r>
    <r>
      <rPr>
        <vertAlign val="superscript"/>
        <sz val="8"/>
        <rFont val="Arial"/>
        <family val="2"/>
      </rPr>
      <t xml:space="preserve">
      </t>
    </r>
    <r>
      <rPr>
        <i/>
        <sz val="8"/>
        <rFont val="Arial"/>
        <family val="2"/>
      </rPr>
      <t>whereof commercial</t>
    </r>
  </si>
  <si>
    <r>
      <t xml:space="preserve"> - varav - </t>
    </r>
    <r>
      <rPr>
        <i/>
        <sz val="8"/>
        <rFont val="Arial"/>
        <family val="2"/>
      </rPr>
      <t>whereof</t>
    </r>
    <r>
      <rPr>
        <sz val="8"/>
        <rFont val="Arial"/>
        <family val="2"/>
      </rPr>
      <t xml:space="preserve">
    Buss - </t>
    </r>
    <r>
      <rPr>
        <i/>
        <sz val="8"/>
        <rFont val="Arial"/>
        <family val="2"/>
      </rPr>
      <t xml:space="preserve">Bus </t>
    </r>
  </si>
  <si>
    <r>
      <t xml:space="preserve"> - varav - </t>
    </r>
    <r>
      <rPr>
        <i/>
        <sz val="8"/>
        <rFont val="Arial"/>
        <family val="2"/>
      </rPr>
      <t>whereof</t>
    </r>
    <r>
      <rPr>
        <sz val="8"/>
        <rFont val="Arial"/>
        <family val="2"/>
      </rPr>
      <t xml:space="preserve">
    Buss - </t>
    </r>
    <r>
      <rPr>
        <i/>
        <sz val="8"/>
        <rFont val="Arial"/>
        <family val="2"/>
      </rPr>
      <t>Bus</t>
    </r>
  </si>
  <si>
    <r>
      <t xml:space="preserve">- varav i  - </t>
    </r>
    <r>
      <rPr>
        <i/>
        <sz val="8"/>
        <rFont val="Arial"/>
        <family val="2"/>
      </rPr>
      <t>whereof in</t>
    </r>
    <r>
      <rPr>
        <sz val="8"/>
        <rFont val="Arial"/>
        <family val="2"/>
      </rPr>
      <t xml:space="preserve">
  Stockholms </t>
    </r>
  </si>
  <si>
    <r>
      <t xml:space="preserve">- varav i - </t>
    </r>
    <r>
      <rPr>
        <i/>
        <sz val="8"/>
        <rFont val="Arial"/>
        <family val="2"/>
      </rPr>
      <t>whereof in</t>
    </r>
    <r>
      <rPr>
        <sz val="8"/>
        <rFont val="Arial"/>
        <family val="2"/>
      </rPr>
      <t xml:space="preserve">
  Stockholms </t>
    </r>
  </si>
  <si>
    <r>
      <t xml:space="preserve">  - varav - </t>
    </r>
    <r>
      <rPr>
        <i/>
        <sz val="8"/>
        <rFont val="Arial"/>
        <family val="2"/>
      </rPr>
      <t xml:space="preserve">whereof
</t>
    </r>
    <r>
      <rPr>
        <sz val="8"/>
        <rFont val="Arial"/>
        <family val="2"/>
      </rPr>
      <t xml:space="preserve">     Bidrag/tillskott Kommun - </t>
    </r>
    <r>
      <rPr>
        <i/>
        <sz val="8"/>
        <rFont val="Arial"/>
        <family val="2"/>
      </rPr>
      <t>Subsidies from municipalities</t>
    </r>
  </si>
  <si>
    <r>
      <t xml:space="preserve">     Bidrag/tillskott Landsting - </t>
    </r>
    <r>
      <rPr>
        <i/>
        <sz val="8"/>
        <rFont val="Arial"/>
        <family val="2"/>
      </rPr>
      <t>Subsidies from county council</t>
    </r>
  </si>
  <si>
    <r>
      <t xml:space="preserve">Totala intäkter och bidrag/tillskott - </t>
    </r>
    <r>
      <rPr>
        <i/>
        <sz val="8"/>
        <rFont val="Arial"/>
        <family val="2"/>
      </rPr>
      <t>Total revenues and subsidies</t>
    </r>
  </si>
  <si>
    <r>
      <t xml:space="preserve">     Bidrag/tillskott Staten - </t>
    </r>
    <r>
      <rPr>
        <i/>
        <sz val="8"/>
        <rFont val="Arial"/>
        <family val="2"/>
      </rPr>
      <t>Subsidies from national government</t>
    </r>
  </si>
  <si>
    <r>
      <t xml:space="preserve">Totala intäkter
</t>
    </r>
    <r>
      <rPr>
        <i/>
        <sz val="8"/>
        <rFont val="Arial"/>
        <family val="2"/>
      </rPr>
      <t>Total revenues and subsidies</t>
    </r>
  </si>
  <si>
    <t>Persontransportarbete i Sverige, miljarder personkilometer</t>
  </si>
  <si>
    <t>Person-bil</t>
  </si>
  <si>
    <t>MC</t>
  </si>
  <si>
    <t>Buss</t>
  </si>
  <si>
    <t>Summa vägtrafik</t>
  </si>
  <si>
    <t>Järnväg</t>
  </si>
  <si>
    <t>Tunnel-bana</t>
  </si>
  <si>
    <t>Spårväg</t>
  </si>
  <si>
    <t>Summa bantrafik</t>
  </si>
  <si>
    <t>Inrikes luftfart</t>
  </si>
  <si>
    <t>Färjor</t>
  </si>
  <si>
    <t>Gång, Cykel, moped</t>
  </si>
  <si>
    <t>Totalt</t>
  </si>
  <si>
    <t>Varav kollektiv-trafik</t>
  </si>
  <si>
    <t>Totalt exkl. flyg</t>
  </si>
  <si>
    <t>Personbil och MC</t>
  </si>
  <si>
    <t>Kollektivt</t>
  </si>
  <si>
    <t>Gång, cykel och moped</t>
  </si>
  <si>
    <t>Porcent kollektivt</t>
  </si>
  <si>
    <t>Uppdateras av Trafa</t>
  </si>
  <si>
    <t xml:space="preserve">Denna uppdaterar Trafa </t>
  </si>
  <si>
    <t>Funktionell indelning av kollektivtrafiken efter typ av trafik och trafikeringsområde.</t>
  </si>
  <si>
    <t>Typ av trafik</t>
  </si>
  <si>
    <t>Trafikerings-områden</t>
  </si>
  <si>
    <t>Allmän kollektivtrafik</t>
  </si>
  <si>
    <t>Särskild kollektivtrafik</t>
  </si>
  <si>
    <t>Turist- och chartertrafik</t>
  </si>
  <si>
    <t>Skolskjuts</t>
  </si>
  <si>
    <t>Färdtjänst</t>
  </si>
  <si>
    <t>Sjukresor</t>
  </si>
  <si>
    <t>Lokal och regional trafik</t>
  </si>
  <si>
    <t>Föreliggande rapport</t>
  </si>
  <si>
    <t>Interregional trafik</t>
  </si>
  <si>
    <t>Internationell trafik</t>
  </si>
  <si>
    <r>
      <t xml:space="preserve">- Subventionerad 
</t>
    </r>
    <r>
      <rPr>
        <i/>
        <sz val="8"/>
        <rFont val="Arial"/>
        <family val="2"/>
      </rPr>
      <t xml:space="preserve">    Subsidised</t>
    </r>
  </si>
  <si>
    <r>
      <t xml:space="preserve"> - Kommersiell</t>
    </r>
    <r>
      <rPr>
        <vertAlign val="superscript"/>
        <sz val="8"/>
        <rFont val="Arial"/>
        <family val="2"/>
      </rPr>
      <t xml:space="preserve">
      </t>
    </r>
    <r>
      <rPr>
        <i/>
        <sz val="8"/>
        <rFont val="Arial"/>
        <family val="2"/>
      </rPr>
      <t>Commercial</t>
    </r>
  </si>
  <si>
    <r>
      <t xml:space="preserve"> - Kommersiell</t>
    </r>
    <r>
      <rPr>
        <vertAlign val="superscript"/>
        <sz val="8"/>
        <rFont val="Arial"/>
        <family val="2"/>
      </rPr>
      <t xml:space="preserve">
     </t>
    </r>
    <r>
      <rPr>
        <i/>
        <sz val="8"/>
        <rFont val="Arial"/>
        <family val="2"/>
      </rPr>
      <t>Commercial</t>
    </r>
  </si>
  <si>
    <r>
      <t xml:space="preserve">Publiceringsdatum: </t>
    </r>
    <r>
      <rPr>
        <sz val="10"/>
        <rFont val="Arial"/>
        <family val="2"/>
      </rPr>
      <t>2018-06-27</t>
    </r>
  </si>
  <si>
    <t>Mats Nyfjäll</t>
  </si>
  <si>
    <t>tel: 010-130 80 23, e-post: mats.nyfjall@statisticon.se</t>
  </si>
  <si>
    <r>
      <t xml:space="preserve">Tåg-kilometer
</t>
    </r>
    <r>
      <rPr>
        <i/>
        <sz val="8"/>
        <rFont val="Arial"/>
        <family val="2"/>
      </rPr>
      <t xml:space="preserve">Train kilometers </t>
    </r>
  </si>
  <si>
    <r>
      <t xml:space="preserve">påstigning (kr/påstigning)
boarding </t>
    </r>
    <r>
      <rPr>
        <i/>
        <sz val="8"/>
        <rFont val="Arial"/>
        <family val="2"/>
      </rPr>
      <t>(SEK/boarding)</t>
    </r>
  </si>
  <si>
    <r>
      <t xml:space="preserve">Subventionerad - Subsidised 
Påstigningar (miljoner) - </t>
    </r>
    <r>
      <rPr>
        <i/>
        <sz val="8"/>
        <rFont val="Arial"/>
        <family val="2"/>
      </rPr>
      <t>Boardings (millions)</t>
    </r>
  </si>
  <si>
    <r>
      <t xml:space="preserve">Påstigningar per år
</t>
    </r>
    <r>
      <rPr>
        <i/>
        <sz val="8"/>
        <rFont val="Arial"/>
        <family val="2"/>
      </rPr>
      <t>Boardings per year</t>
    </r>
  </si>
  <si>
    <r>
      <t xml:space="preserve">Vagn- och fordonskilometer per år
</t>
    </r>
    <r>
      <rPr>
        <i/>
        <sz val="8"/>
        <rFont val="Arial"/>
        <family val="2"/>
      </rPr>
      <t>Vehicle kilometers per year</t>
    </r>
  </si>
  <si>
    <r>
      <t xml:space="preserve">Buss-kilometer
</t>
    </r>
    <r>
      <rPr>
        <i/>
        <sz val="8"/>
        <rFont val="Arial"/>
        <family val="2"/>
      </rPr>
      <t xml:space="preserve">Bus kilometers </t>
    </r>
  </si>
  <si>
    <r>
      <t xml:space="preserve">Vagn- och fordons-kilometer
</t>
    </r>
    <r>
      <rPr>
        <i/>
        <sz val="8"/>
        <rFont val="Arial"/>
        <family val="2"/>
      </rPr>
      <t>Vehicle kilometers available</t>
    </r>
  </si>
  <si>
    <r>
      <rPr>
        <b/>
        <sz val="8"/>
        <rFont val="Arial"/>
        <family val="2"/>
      </rPr>
      <t>Påstig-ningar</t>
    </r>
    <r>
      <rPr>
        <sz val="8"/>
        <rFont val="Arial"/>
        <family val="2"/>
      </rPr>
      <t xml:space="preserve">
</t>
    </r>
    <r>
      <rPr>
        <i/>
        <sz val="8"/>
        <rFont val="Arial"/>
        <family val="2"/>
      </rPr>
      <t>Boardings</t>
    </r>
  </si>
  <si>
    <r>
      <rPr>
        <b/>
        <sz val="8"/>
        <rFont val="Arial"/>
        <family val="2"/>
      </rPr>
      <t>Vagn- och fordons-kilometer</t>
    </r>
    <r>
      <rPr>
        <sz val="8"/>
        <rFont val="Arial"/>
        <family val="2"/>
      </rPr>
      <t xml:space="preserve">
</t>
    </r>
    <r>
      <rPr>
        <i/>
        <sz val="8"/>
        <rFont val="Arial"/>
        <family val="2"/>
      </rPr>
      <t xml:space="preserve">Vehicle kilometers </t>
    </r>
  </si>
  <si>
    <r>
      <rPr>
        <b/>
        <sz val="8"/>
        <rFont val="Arial"/>
        <family val="2"/>
      </rPr>
      <t>Person-kilometer</t>
    </r>
    <r>
      <rPr>
        <sz val="8"/>
        <rFont val="Arial"/>
        <family val="2"/>
      </rPr>
      <t xml:space="preserve">
</t>
    </r>
    <r>
      <rPr>
        <i/>
        <sz val="8"/>
        <rFont val="Arial"/>
        <family val="2"/>
      </rPr>
      <t>Passenger kilometers</t>
    </r>
  </si>
  <si>
    <r>
      <rPr>
        <b/>
        <sz val="8"/>
        <rFont val="Arial"/>
        <family val="2"/>
      </rPr>
      <t xml:space="preserve">Tåg-, buss- och fartygs-kilometer </t>
    </r>
    <r>
      <rPr>
        <sz val="8"/>
        <rFont val="Arial"/>
        <family val="2"/>
      </rPr>
      <t xml:space="preserve">
</t>
    </r>
    <r>
      <rPr>
        <i/>
        <sz val="8"/>
        <rFont val="Arial"/>
        <family val="2"/>
      </rPr>
      <t>Train,</t>
    </r>
    <r>
      <rPr>
        <sz val="8"/>
        <rFont val="Arial"/>
        <family val="2"/>
      </rPr>
      <t xml:space="preserve"> </t>
    </r>
    <r>
      <rPr>
        <i/>
        <sz val="8"/>
        <rFont val="Arial"/>
        <family val="2"/>
      </rPr>
      <t xml:space="preserve">bus and vessel  kilometers </t>
    </r>
  </si>
  <si>
    <r>
      <rPr>
        <b/>
        <sz val="8"/>
        <rFont val="Arial"/>
        <family val="2"/>
      </rPr>
      <t>T-bana</t>
    </r>
    <r>
      <rPr>
        <sz val="8"/>
        <rFont val="Arial"/>
        <family val="2"/>
      </rPr>
      <t xml:space="preserve">
</t>
    </r>
    <r>
      <rPr>
        <i/>
        <sz val="8"/>
        <rFont val="Arial"/>
        <family val="2"/>
      </rPr>
      <t>Underground</t>
    </r>
  </si>
  <si>
    <r>
      <rPr>
        <b/>
        <sz val="8"/>
        <rFont val="Arial"/>
        <family val="2"/>
      </rPr>
      <t>Spårväg</t>
    </r>
    <r>
      <rPr>
        <sz val="8"/>
        <rFont val="Arial"/>
        <family val="2"/>
      </rPr>
      <t xml:space="preserve">
</t>
    </r>
    <r>
      <rPr>
        <i/>
        <sz val="8"/>
        <rFont val="Arial"/>
        <family val="2"/>
      </rPr>
      <t>Light rail</t>
    </r>
  </si>
  <si>
    <r>
      <rPr>
        <b/>
        <sz val="8"/>
        <rFont val="Arial"/>
        <family val="2"/>
      </rPr>
      <t>Båt-kilometer</t>
    </r>
    <r>
      <rPr>
        <sz val="8"/>
        <rFont val="Arial"/>
        <family val="2"/>
      </rPr>
      <t xml:space="preserve">
</t>
    </r>
    <r>
      <rPr>
        <i/>
        <sz val="8"/>
        <rFont val="Arial"/>
        <family val="2"/>
      </rPr>
      <t>Vessel kilometers</t>
    </r>
  </si>
  <si>
    <r>
      <rPr>
        <b/>
        <sz val="8"/>
        <rFont val="Arial"/>
        <family val="2"/>
      </rPr>
      <t>Buss-kilometer</t>
    </r>
    <r>
      <rPr>
        <sz val="8"/>
        <rFont val="Arial"/>
        <family val="2"/>
      </rPr>
      <t xml:space="preserve">
</t>
    </r>
    <r>
      <rPr>
        <i/>
        <sz val="8"/>
        <rFont val="Arial"/>
        <family val="2"/>
      </rPr>
      <t>Bus kilometers</t>
    </r>
  </si>
  <si>
    <r>
      <rPr>
        <b/>
        <sz val="8"/>
        <rFont val="Arial"/>
        <family val="2"/>
      </rPr>
      <t>Tågkilometer</t>
    </r>
    <r>
      <rPr>
        <sz val="8"/>
        <rFont val="Arial"/>
        <family val="2"/>
      </rPr>
      <t xml:space="preserve">
</t>
    </r>
    <r>
      <rPr>
        <i/>
        <sz val="8"/>
        <rFont val="Arial"/>
        <family val="2"/>
      </rPr>
      <t>Train kilometers</t>
    </r>
  </si>
  <si>
    <r>
      <rPr>
        <b/>
        <sz val="8"/>
        <rFont val="Arial"/>
        <family val="2"/>
      </rPr>
      <t>Järnväg</t>
    </r>
    <r>
      <rPr>
        <sz val="8"/>
        <rFont val="Arial"/>
        <family val="2"/>
      </rPr>
      <t xml:space="preserve">
</t>
    </r>
    <r>
      <rPr>
        <i/>
        <sz val="8"/>
        <rFont val="Arial"/>
        <family val="2"/>
      </rPr>
      <t>Railway</t>
    </r>
  </si>
  <si>
    <r>
      <rPr>
        <b/>
        <sz val="8"/>
        <rFont val="Arial"/>
        <family val="2"/>
      </rPr>
      <t>Väg</t>
    </r>
    <r>
      <rPr>
        <sz val="8"/>
        <rFont val="Arial"/>
        <family val="2"/>
      </rPr>
      <t xml:space="preserve">
</t>
    </r>
    <r>
      <rPr>
        <i/>
        <sz val="8"/>
        <rFont val="Arial"/>
        <family val="2"/>
      </rPr>
      <t>Road</t>
    </r>
  </si>
  <si>
    <r>
      <rPr>
        <b/>
        <sz val="8"/>
        <rFont val="Arial"/>
        <family val="2"/>
      </rPr>
      <t>På vatten</t>
    </r>
    <r>
      <rPr>
        <sz val="8"/>
        <rFont val="Arial"/>
        <family val="2"/>
      </rPr>
      <t xml:space="preserve">
</t>
    </r>
    <r>
      <rPr>
        <i/>
        <sz val="8"/>
        <rFont val="Arial"/>
        <family val="2"/>
      </rPr>
      <t>Waterways</t>
    </r>
  </si>
  <si>
    <r>
      <rPr>
        <b/>
        <sz val="8"/>
        <rFont val="Arial"/>
        <family val="2"/>
      </rPr>
      <t>Totalt</t>
    </r>
    <r>
      <rPr>
        <sz val="8"/>
        <rFont val="Arial"/>
        <family val="2"/>
      </rPr>
      <t xml:space="preserve">
</t>
    </r>
    <r>
      <rPr>
        <i/>
        <sz val="8"/>
        <rFont val="Arial"/>
        <family val="2"/>
      </rPr>
      <t>Total</t>
    </r>
  </si>
  <si>
    <t>Teckenförklaring</t>
  </si>
  <si>
    <t>Explanation of symbols</t>
  </si>
  <si>
    <t xml:space="preserve">. </t>
  </si>
  <si>
    <t xml:space="preserve">uppgift kan inte förekomma </t>
  </si>
  <si>
    <t>not applicable</t>
  </si>
  <si>
    <t>uppgift inte tillgänglig eller alltför osäker för att anges</t>
  </si>
  <si>
    <t>data not available</t>
  </si>
  <si>
    <t xml:space="preserve">inget finns att redovisa (värdet noll) </t>
  </si>
  <si>
    <t>zero</t>
  </si>
  <si>
    <t>less than half of unit used, but more than zero</t>
  </si>
  <si>
    <t>korrigerad uppgift sedan förra rapporten</t>
  </si>
  <si>
    <t>corrected figure</t>
  </si>
  <si>
    <t xml:space="preserve">mindre än hälften av den använda enheten, men större än noll </t>
  </si>
  <si>
    <r>
      <rPr>
        <b/>
        <sz val="8"/>
        <rFont val="Arial"/>
        <family val="2"/>
      </rPr>
      <t>Tåg-, buss- och fartygs-kilometer</t>
    </r>
    <r>
      <rPr>
        <b/>
        <vertAlign val="superscript"/>
        <sz val="8"/>
        <rFont val="Arial"/>
        <family val="2"/>
      </rPr>
      <t>2</t>
    </r>
    <r>
      <rPr>
        <sz val="8"/>
        <rFont val="Arial"/>
        <family val="2"/>
      </rPr>
      <t xml:space="preserve">
</t>
    </r>
    <r>
      <rPr>
        <i/>
        <sz val="8"/>
        <rFont val="Arial"/>
        <family val="2"/>
      </rPr>
      <t xml:space="preserve">Train,  bus and vessel  kilometers </t>
    </r>
  </si>
  <si>
    <r>
      <rPr>
        <b/>
        <sz val="8"/>
        <rFont val="Arial"/>
        <family val="2"/>
      </rPr>
      <t>Plats-kilometer</t>
    </r>
    <r>
      <rPr>
        <b/>
        <vertAlign val="superscript"/>
        <sz val="8"/>
        <rFont val="Arial"/>
        <family val="2"/>
      </rPr>
      <t>3</t>
    </r>
    <r>
      <rPr>
        <vertAlign val="superscript"/>
        <sz val="8"/>
        <rFont val="Arial"/>
        <family val="2"/>
      </rPr>
      <t xml:space="preserve">
</t>
    </r>
    <r>
      <rPr>
        <i/>
        <sz val="8"/>
        <rFont val="Arial"/>
        <family val="2"/>
      </rPr>
      <t>Seat and standing place kilometers</t>
    </r>
  </si>
  <si>
    <r>
      <t xml:space="preserve"> - Kommersiell</t>
    </r>
    <r>
      <rPr>
        <vertAlign val="superscript"/>
        <sz val="8"/>
        <rFont val="Arial"/>
        <family val="2"/>
      </rPr>
      <t xml:space="preserve">4
      </t>
    </r>
    <r>
      <rPr>
        <i/>
        <sz val="8"/>
        <rFont val="Arial"/>
        <family val="2"/>
      </rPr>
      <t>Commercial</t>
    </r>
  </si>
  <si>
    <r>
      <rPr>
        <b/>
        <sz val="8"/>
        <rFont val="Arial"/>
        <family val="2"/>
      </rPr>
      <t>Sittplats-kilometer</t>
    </r>
    <r>
      <rPr>
        <b/>
        <vertAlign val="superscript"/>
        <sz val="8"/>
        <rFont val="Arial"/>
        <family val="2"/>
      </rPr>
      <t>3</t>
    </r>
    <r>
      <rPr>
        <vertAlign val="superscript"/>
        <sz val="8"/>
        <rFont val="Arial"/>
        <family val="2"/>
      </rPr>
      <t xml:space="preserve">
</t>
    </r>
    <r>
      <rPr>
        <i/>
        <sz val="8"/>
        <rFont val="Arial"/>
        <family val="2"/>
      </rPr>
      <t>Seat kilometers</t>
    </r>
  </si>
  <si>
    <r>
      <rPr>
        <b/>
        <sz val="8"/>
        <rFont val="Arial"/>
        <family val="2"/>
      </rPr>
      <t>Vagn- och fordons-kilometer</t>
    </r>
    <r>
      <rPr>
        <b/>
        <vertAlign val="superscript"/>
        <sz val="8"/>
        <rFont val="Arial"/>
        <family val="2"/>
      </rPr>
      <t>2</t>
    </r>
    <r>
      <rPr>
        <sz val="8"/>
        <rFont val="Arial"/>
        <family val="2"/>
      </rPr>
      <t xml:space="preserve">
</t>
    </r>
    <r>
      <rPr>
        <i/>
        <sz val="8"/>
        <rFont val="Arial"/>
        <family val="2"/>
      </rPr>
      <t xml:space="preserve">Vehicle kilometers </t>
    </r>
  </si>
  <si>
    <r>
      <t>Sittplats-kilometer</t>
    </r>
    <r>
      <rPr>
        <vertAlign val="superscript"/>
        <sz val="8"/>
        <rFont val="Arial"/>
        <family val="2"/>
      </rPr>
      <t xml:space="preserve">
</t>
    </r>
    <r>
      <rPr>
        <i/>
        <sz val="8"/>
        <rFont val="Arial"/>
        <family val="2"/>
      </rPr>
      <t>Seat kilometers</t>
    </r>
  </si>
  <si>
    <r>
      <t>Plats-kilometer</t>
    </r>
    <r>
      <rPr>
        <vertAlign val="superscript"/>
        <sz val="8"/>
        <rFont val="Arial"/>
        <family val="2"/>
      </rPr>
      <t xml:space="preserve">
</t>
    </r>
    <r>
      <rPr>
        <i/>
        <sz val="8"/>
        <rFont val="Arial"/>
        <family val="2"/>
      </rPr>
      <t>Seat and standing place kilometers</t>
    </r>
  </si>
  <si>
    <r>
      <t>Plats-kilometer</t>
    </r>
    <r>
      <rPr>
        <vertAlign val="superscript"/>
        <sz val="8"/>
        <rFont val="Arial"/>
        <family val="2"/>
      </rPr>
      <t xml:space="preserve">2
</t>
    </r>
    <r>
      <rPr>
        <i/>
        <sz val="8"/>
        <rFont val="Arial"/>
        <family val="2"/>
      </rPr>
      <t>Seat and standing place kilometers</t>
    </r>
  </si>
  <si>
    <r>
      <t>Sittplats-kilometer</t>
    </r>
    <r>
      <rPr>
        <vertAlign val="superscript"/>
        <sz val="8"/>
        <rFont val="Arial"/>
        <family val="2"/>
      </rPr>
      <t xml:space="preserve">2
</t>
    </r>
    <r>
      <rPr>
        <i/>
        <sz val="8"/>
        <rFont val="Arial"/>
        <family val="2"/>
      </rPr>
      <t>Seat kilometers</t>
    </r>
  </si>
  <si>
    <r>
      <t>Sittplatskilometer</t>
    </r>
    <r>
      <rPr>
        <vertAlign val="superscript"/>
        <sz val="8"/>
        <rFont val="Arial"/>
        <family val="2"/>
      </rPr>
      <t>3</t>
    </r>
    <r>
      <rPr>
        <sz val="8"/>
        <rFont val="Arial"/>
        <family val="2"/>
      </rPr>
      <t xml:space="preserve"> (miljoner) - </t>
    </r>
    <r>
      <rPr>
        <i/>
        <sz val="8"/>
        <rFont val="Arial"/>
        <family val="2"/>
      </rPr>
      <t>Seat kilometers (millions)</t>
    </r>
  </si>
  <si>
    <r>
      <t>Vagn- och fordonskm</t>
    </r>
    <r>
      <rPr>
        <vertAlign val="superscript"/>
        <sz val="8"/>
        <rFont val="Arial"/>
        <family val="2"/>
      </rPr>
      <t>2</t>
    </r>
    <r>
      <rPr>
        <sz val="8"/>
        <rFont val="Arial"/>
        <family val="2"/>
      </rPr>
      <t xml:space="preserve"> (miljoner) - </t>
    </r>
    <r>
      <rPr>
        <i/>
        <sz val="8"/>
        <rFont val="Arial"/>
        <family val="2"/>
      </rPr>
      <t>Vehicle kilometers (millions)</t>
    </r>
  </si>
  <si>
    <r>
      <t xml:space="preserve">    Tåg</t>
    </r>
    <r>
      <rPr>
        <vertAlign val="superscript"/>
        <sz val="8"/>
        <rFont val="Arial"/>
        <family val="2"/>
      </rPr>
      <t>2</t>
    </r>
    <r>
      <rPr>
        <sz val="8"/>
        <rFont val="Arial"/>
        <family val="2"/>
      </rPr>
      <t xml:space="preserve"> - </t>
    </r>
    <r>
      <rPr>
        <i/>
        <sz val="8"/>
        <rFont val="Arial"/>
        <family val="2"/>
      </rPr>
      <t>Train</t>
    </r>
  </si>
  <si>
    <r>
      <rPr>
        <vertAlign val="superscript"/>
        <sz val="8"/>
        <rFont val="Arial"/>
        <family val="2"/>
      </rPr>
      <t>3</t>
    </r>
    <r>
      <rPr>
        <sz val="8"/>
        <rFont val="Arial"/>
        <family val="2"/>
      </rPr>
      <t xml:space="preserve"> Uppgifter för fartyg utgörs av kapacitetskilometer, dvs både sittande och stående platskilometer.  
  </t>
    </r>
    <r>
      <rPr>
        <i/>
        <sz val="8"/>
        <rFont val="Arial"/>
        <family val="2"/>
      </rPr>
      <t>For vessels data includes capacity kilometer, i.e. both seated and standing up.</t>
    </r>
  </si>
  <si>
    <r>
      <rPr>
        <vertAlign val="superscript"/>
        <sz val="8"/>
        <rFont val="Arial"/>
        <family val="2"/>
      </rPr>
      <t>1</t>
    </r>
    <r>
      <rPr>
        <sz val="8"/>
        <rFont val="Arial"/>
        <family val="2"/>
      </rPr>
      <t xml:space="preserve"> Observera att redovisade uppgifter för riket baseras på en summering av länsuppgifterna. Då vissa län inte har svarat på vissa variabler är rikstotalen en underskattning av den faktiska rikstotalen. 
  </t>
    </r>
    <r>
      <rPr>
        <i/>
        <sz val="8"/>
        <rFont val="Arial"/>
        <family val="2"/>
      </rPr>
      <t>Note that the total for the country is based on a summation of the data for the counties. Since some counties has not replied on certain variables, the total is underestimating the true total.</t>
    </r>
  </si>
  <si>
    <r>
      <rPr>
        <vertAlign val="superscript"/>
        <sz val="8"/>
        <rFont val="Arial"/>
        <family val="2"/>
      </rPr>
      <t>2</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</si>
  <si>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r>
      <t xml:space="preserve">tåg-, buss- och fartygskilometer (kr/km)
</t>
    </r>
    <r>
      <rPr>
        <i/>
        <sz val="8"/>
        <rFont val="Arial"/>
        <family val="2"/>
      </rPr>
      <t>train,bus and vessel  kilometers (SEK/km)</t>
    </r>
  </si>
  <si>
    <r>
      <t xml:space="preserve">    Sjötrafik</t>
    </r>
    <r>
      <rPr>
        <vertAlign val="superscript"/>
        <sz val="8"/>
        <rFont val="Arial"/>
        <family val="2"/>
      </rPr>
      <t>3</t>
    </r>
    <r>
      <rPr>
        <sz val="8"/>
        <rFont val="Arial"/>
        <family val="2"/>
      </rPr>
      <t xml:space="preserve"> - </t>
    </r>
    <r>
      <rPr>
        <i/>
        <sz val="8"/>
        <rFont val="Arial"/>
        <family val="2"/>
      </rPr>
      <t>Vessel</t>
    </r>
  </si>
  <si>
    <r>
      <rPr>
        <vertAlign val="superscript"/>
        <sz val="8"/>
        <rFont val="Arial"/>
        <family val="2"/>
      </rPr>
      <t>3</t>
    </r>
    <r>
      <rPr>
        <sz val="8"/>
        <rFont val="Arial"/>
        <family val="2"/>
      </rPr>
      <t xml:space="preserve"> Uppgifter för sjötrafik utgörs av kapacitetskilometer, dvs både sittande och stående platskilometer. 
  </t>
    </r>
    <r>
      <rPr>
        <i/>
        <sz val="8"/>
        <rFont val="Arial"/>
        <family val="2"/>
      </rPr>
      <t>For vessels data includes capacity kilometer, i.e. both seated and standing up.</t>
    </r>
  </si>
  <si>
    <r>
      <rPr>
        <vertAlign val="superscript"/>
        <sz val="8"/>
        <rFont val="Arial"/>
        <family val="2"/>
      </rPr>
      <t>2</t>
    </r>
    <r>
      <rPr>
        <sz val="8"/>
        <rFont val="Arial"/>
        <family val="2"/>
      </rPr>
      <t xml:space="preserve"> Utgörs av vagnkilometer för tågtrafik. </t>
    </r>
    <r>
      <rPr>
        <i/>
        <sz val="8"/>
        <rFont val="Arial"/>
        <family val="2"/>
      </rPr>
      <t>Capacity kilometers consists of vehicle kilometers for rail traffic.</t>
    </r>
  </si>
  <si>
    <r>
      <rPr>
        <vertAlign val="superscript"/>
        <sz val="8"/>
        <rFont val="Arial"/>
        <family val="2"/>
      </rPr>
      <t xml:space="preserve">3 </t>
    </r>
    <r>
      <rPr>
        <sz val="8"/>
        <rFont val="Arial"/>
        <family val="2"/>
      </rPr>
      <t xml:space="preserve">Uppgifter för sjötrafik utgörs av kapacitetskilometer, dvs både sittande och stående platskilometer. 
  </t>
    </r>
    <r>
      <rPr>
        <i/>
        <sz val="8"/>
        <rFont val="Arial"/>
        <family val="2"/>
      </rPr>
      <t xml:space="preserve">For vessel, data includes capacity kilometer, i.e. both seated and standing up. </t>
    </r>
  </si>
  <si>
    <r>
      <rPr>
        <vertAlign val="superscript"/>
        <sz val="8"/>
        <rFont val="Arial"/>
        <family val="2"/>
      </rPr>
      <t xml:space="preserve">2 </t>
    </r>
    <r>
      <rPr>
        <sz val="8"/>
        <rFont val="Arial"/>
        <family val="2"/>
      </rPr>
      <t>Kommersiell linjetrafik avseende tåg kommer att justeras till hösten när nya uppgifter inkommer. Uppgift om kommersiell buss och sjötrafik finns i tabell T3.</t>
    </r>
    <r>
      <rPr>
        <sz val="8"/>
        <color rgb="FFFF0000"/>
        <rFont val="Arial"/>
        <family val="2"/>
      </rPr>
      <t xml:space="preserve"> 
 </t>
    </r>
    <r>
      <rPr>
        <i/>
        <sz val="8"/>
        <rFont val="Arial"/>
        <family val="2"/>
      </rPr>
      <t xml:space="preserve"> Commercial scheduled public transport regarding train will be adjusted during the autumn when new data is collected. Commercial bus and vessel traffic is found in table T3.</t>
    </r>
  </si>
  <si>
    <r>
      <t xml:space="preserve"> - Kommersiell</t>
    </r>
    <r>
      <rPr>
        <vertAlign val="superscript"/>
        <sz val="8"/>
        <rFont val="Arial"/>
        <family val="2"/>
      </rPr>
      <t xml:space="preserve">2
     </t>
    </r>
    <r>
      <rPr>
        <i/>
        <sz val="8"/>
        <rFont val="Arial"/>
        <family val="2"/>
      </rPr>
      <t>Commercial</t>
    </r>
  </si>
  <si>
    <t>Regional linjetrafik 2018</t>
  </si>
  <si>
    <t>Regional scheduled public transport 2018</t>
  </si>
  <si>
    <t>Table 1a. Data on public transport per type of financing and county in 2018.</t>
  </si>
  <si>
    <r>
      <t>Tabell 3. Trafik- och resandeuppgifter efter typ av finansiering och trafikslag år 2018.</t>
    </r>
    <r>
      <rPr>
        <b/>
        <vertAlign val="superscript"/>
        <sz val="10"/>
        <rFont val="Arial"/>
        <family val="2"/>
      </rPr>
      <t>1</t>
    </r>
  </si>
  <si>
    <t xml:space="preserve">Table 3. Data of public transport per type of financing and mode of transport in 2018. </t>
  </si>
  <si>
    <r>
      <t>Tabell 4. Ekonomiuppgifter och nyckeltal för ekonomiuppgifter för subventionerad trafik efter trafikslag år 2018.</t>
    </r>
    <r>
      <rPr>
        <b/>
        <vertAlign val="superscript"/>
        <sz val="10"/>
        <rFont val="Arial"/>
        <family val="2"/>
      </rPr>
      <t>1</t>
    </r>
  </si>
  <si>
    <t>Table 4. Data and key economy indicators of subsidised public transport per mode of transport in 2018.</t>
  </si>
  <si>
    <t>Tabell 10a. Planerat utbud efter trafikslag, typ av finansiering och län år 2018.</t>
  </si>
  <si>
    <t>Table 10a. Planned public transport per type of financing and county in 2018.</t>
  </si>
  <si>
    <t>Tabell 10b. Planerat antal avgångar efter trafikslag, typ av finansiering och län år 2018.</t>
  </si>
  <si>
    <t>Table 10b. Planned number of departures per type of financing and county in 2018.</t>
  </si>
  <si>
    <r>
      <rPr>
        <vertAlign val="superscript"/>
        <sz val="8"/>
        <rFont val="Arial"/>
        <family val="2"/>
      </rPr>
      <t>1</t>
    </r>
    <r>
      <rPr>
        <sz val="8"/>
        <rFont val="Arial"/>
        <family val="2"/>
      </rPr>
      <t xml:space="preserve"> Observera att redovisade uppgifter för riket baseras på en summering av länsuppgifterna. Då vissa uppgifter saknas för enskilda variabler är rikstotalen en underskattning av den faktiska rikstotalen. 
</t>
    </r>
    <r>
      <rPr>
        <i/>
        <sz val="8"/>
        <rFont val="Arial"/>
        <family val="2"/>
      </rPr>
      <t xml:space="preserve"> Note that the total for the country is based on a summation of the data for the counties. Since there is partial nonresponse for some of the counties on certain variables, the total is underestimating the true total.</t>
    </r>
  </si>
  <si>
    <r>
      <rPr>
        <vertAlign val="superscript"/>
        <sz val="8"/>
        <rFont val="Arial"/>
        <family val="2"/>
      </rPr>
      <t>1</t>
    </r>
    <r>
      <rPr>
        <sz val="8"/>
        <rFont val="Arial"/>
        <family val="2"/>
      </rPr>
      <t xml:space="preserve"> Observera att redovisade uppgifter för riket baseras på en summering av länsuppgifterna.Då vissa uppgifter saknas för enskilda variabler är rikstotalen en underskattning av den faktiska rikstotalen. 
</t>
    </r>
    <r>
      <rPr>
        <i/>
        <sz val="8"/>
        <rFont val="Arial"/>
        <family val="2"/>
      </rPr>
      <t>Note that the total for the country is based on a summation of the data for the counties. Since there is partial nonresponse for some of the counties on certain variables, the total is underestimating the true total.</t>
    </r>
  </si>
  <si>
    <r>
      <t>1</t>
    </r>
    <r>
      <rPr>
        <sz val="8"/>
        <rFont val="Arial"/>
        <family val="2"/>
      </rPr>
      <t xml:space="preserve"> Observera att redovisade uppgifter för riket baseras på en summering av länsuppgifterna. Då vissa uppgifter saknas för enskilda variabler är rikstotalen en underskattning av den faktiska rikstotalen. 
</t>
    </r>
    <r>
      <rPr>
        <i/>
        <sz val="8"/>
        <rFont val="Arial"/>
        <family val="2"/>
      </rPr>
      <t>Note that the total for the country is based on a summation of the data for the counties. Since there is partial nonresponse for some of the counties on certain variables, the total is underestimating the true total.</t>
    </r>
  </si>
  <si>
    <r>
      <rPr>
        <vertAlign val="superscript"/>
        <sz val="8"/>
        <rFont val="Arial"/>
        <family val="2"/>
      </rPr>
      <t>1</t>
    </r>
    <r>
      <rPr>
        <sz val="8"/>
        <rFont val="Arial"/>
        <family val="2"/>
      </rPr>
      <t xml:space="preserve"> Observera att redovisade uppgifter för riket baseras på en summering av länsuppgifterna. Då vissa uppgifter saknas för enskilda variabler är rikstotalen en underskattning av den faktiska rikstotalen. </t>
    </r>
    <r>
      <rPr>
        <i/>
        <sz val="8"/>
        <rFont val="Arial"/>
        <family val="2"/>
      </rPr>
      <t xml:space="preserve">
Note that the total for the country is based on a summation of the data for the counties. Since there is partial nonresponse for some of the counties on certain variables, the total is underestimating the true total.</t>
    </r>
  </si>
  <si>
    <r>
      <rPr>
        <vertAlign val="superscript"/>
        <sz val="8"/>
        <rFont val="Arial"/>
        <family val="2"/>
      </rPr>
      <t>1</t>
    </r>
    <r>
      <rPr>
        <sz val="8"/>
        <rFont val="Arial"/>
        <family val="2"/>
      </rPr>
      <t xml:space="preserve"> Observera att redovisade uppgifter för riket baseras på en summering av länsuppgifterna. Då vissa uppgifter saknas för enskilda variabler är rikstotalen en underskattning av den faktiska rikstotalen. 
</t>
    </r>
    <r>
      <rPr>
        <i/>
        <sz val="8"/>
        <rFont val="Arial"/>
        <family val="2"/>
      </rPr>
      <t>Note that the total for the country is based on a summation of the data for the counties. Since there is partial nonresponse for some of the counties on certain variables, the total is underestimating the true total.</t>
    </r>
  </si>
  <si>
    <r>
      <rPr>
        <vertAlign val="superscript"/>
        <sz val="8"/>
        <rFont val="Arial"/>
        <family val="2"/>
      </rPr>
      <t xml:space="preserve">1 </t>
    </r>
    <r>
      <rPr>
        <sz val="8"/>
        <rFont val="Arial"/>
        <family val="2"/>
      </rPr>
      <t xml:space="preserve">Observera att redovisade uppgifter för riket baseras på en summering av länsuppgifterna. Då vissa uppgifter saknas för enskilda variabler är rikstotalen en underskattning av den faktiska rikstotalen. 
</t>
    </r>
    <r>
      <rPr>
        <i/>
        <sz val="8"/>
        <rFont val="Arial"/>
        <family val="2"/>
      </rPr>
      <t>Note that the total for the country is based on a summation of the data for the counties. Since there is partial nonresponse for some of the counties on certain variables, the total is underestimating the true total.</t>
    </r>
  </si>
  <si>
    <r>
      <t xml:space="preserve">1 </t>
    </r>
    <r>
      <rPr>
        <sz val="8"/>
        <rFont val="Arial"/>
        <family val="2"/>
      </rPr>
      <t xml:space="preserve">Då vissa uppgifter saknas för enskilda variabler är rikstotalen en underskattning av den faktiska rikstotalen. 
</t>
    </r>
    <r>
      <rPr>
        <i/>
        <sz val="8"/>
        <rFont val="Arial"/>
        <family val="2"/>
      </rPr>
      <t>Note that the total for the country is based on a summation of the data for the counties. Since there is partial nonresponse for some of the counties on certain variables, the total is underestimating the true total.</t>
    </r>
  </si>
  <si>
    <t>Table 5a. Data on public transport by type of financing 2009–2018.</t>
  </si>
  <si>
    <r>
      <t>Tabell 6. Antal påstigningar efter typ av finansiering och trafikslag i riket år 2009–2018 (miljoner påstigningar).</t>
    </r>
    <r>
      <rPr>
        <b/>
        <vertAlign val="superscript"/>
        <sz val="10"/>
        <rFont val="Arial"/>
        <family val="2"/>
      </rPr>
      <t>1</t>
    </r>
  </si>
  <si>
    <r>
      <t>Tabell 7. Antal vagn- och fordonskilometer efter typ av finansiering och trafikslag i riket år 2009–2018 (miljoner).</t>
    </r>
    <r>
      <rPr>
        <b/>
        <vertAlign val="superscript"/>
        <sz val="10"/>
        <rFont val="Arial"/>
        <family val="2"/>
      </rPr>
      <t>1</t>
    </r>
  </si>
  <si>
    <t>Table 7. Vehicle kilometers per type of financing and mode of transport in 2009–2018 (million).</t>
  </si>
  <si>
    <r>
      <t>Tabell 8. Antal personkilometer efter typ av finansiering och trafikslag i riket år 2009–2018 (miljoner).</t>
    </r>
    <r>
      <rPr>
        <b/>
        <vertAlign val="superscript"/>
        <sz val="10"/>
        <rFont val="Arial"/>
        <family val="2"/>
      </rPr>
      <t>1</t>
    </r>
  </si>
  <si>
    <t>Table 8. Passenger kilometers per type of financing and mode of transport in 2009–2018 (million).</t>
  </si>
  <si>
    <r>
      <t>Tabell 9. Påstigningar, vagn-, fordons- och personkilometer efter typ av finansiering, län och år 2015–2018 (tusental).</t>
    </r>
    <r>
      <rPr>
        <b/>
        <vertAlign val="superscript"/>
        <sz val="10"/>
        <rFont val="Arial"/>
        <family val="2"/>
      </rPr>
      <t>1</t>
    </r>
  </si>
  <si>
    <t>Table 9. Number of boardings, vehicle kilometers and passenger kilometers, per type of financing, county and year 2015–2018 (in thousands).</t>
  </si>
  <si>
    <r>
      <rPr>
        <vertAlign val="superscript"/>
        <sz val="8"/>
        <rFont val="Arial"/>
        <family val="2"/>
      </rPr>
      <t xml:space="preserve">4 </t>
    </r>
    <r>
      <rPr>
        <sz val="8"/>
        <rFont val="Arial"/>
        <family val="2"/>
      </rPr>
      <t xml:space="preserve">Kommersiell linjetrafik avseende tåg kommer att justeras till hösten när nya uppgifter inkommer. </t>
    </r>
    <r>
      <rPr>
        <sz val="8"/>
        <color rgb="FFFF0000"/>
        <rFont val="Arial"/>
        <family val="2"/>
      </rPr>
      <t xml:space="preserve">
 </t>
    </r>
    <r>
      <rPr>
        <i/>
        <sz val="8"/>
        <rFont val="Arial"/>
        <family val="2"/>
      </rPr>
      <t xml:space="preserve"> Commercial scheduled public transport regarding train will be adjusted during the autumn when new data is collected. </t>
    </r>
  </si>
  <si>
    <r>
      <t xml:space="preserve">Bidrag/tillskott staten
</t>
    </r>
    <r>
      <rPr>
        <i/>
        <sz val="8"/>
        <rFont val="Arial"/>
        <family val="2"/>
      </rPr>
      <t>Subsidies from national government</t>
    </r>
  </si>
  <si>
    <r>
      <t xml:space="preserve">Bidrag/tillskott landsting
</t>
    </r>
    <r>
      <rPr>
        <i/>
        <sz val="8"/>
        <rFont val="Arial"/>
        <family val="2"/>
      </rPr>
      <t>Subsidies from county council</t>
    </r>
  </si>
  <si>
    <r>
      <t xml:space="preserve">Bidrag/tillskott kommun
</t>
    </r>
    <r>
      <rPr>
        <i/>
        <sz val="8"/>
        <rFont val="Arial"/>
        <family val="2"/>
      </rPr>
      <t>Subsidies from municipalities</t>
    </r>
  </si>
  <si>
    <r>
      <t xml:space="preserve">Trafikintäkter </t>
    </r>
    <r>
      <rPr>
        <i/>
        <sz val="8"/>
        <rFont val="Arial"/>
        <family val="2"/>
      </rPr>
      <t xml:space="preserve">Traffic revenues </t>
    </r>
  </si>
  <si>
    <r>
      <t xml:space="preserve">Kommersiell - Commercial
Påstigningar (miljoner) - </t>
    </r>
    <r>
      <rPr>
        <i/>
        <sz val="8"/>
        <rFont val="Arial"/>
        <family val="2"/>
      </rPr>
      <t>Boardings (millions)</t>
    </r>
  </si>
  <si>
    <r>
      <rPr>
        <vertAlign val="superscript"/>
        <sz val="8"/>
        <rFont val="Arial"/>
        <family val="2"/>
      </rPr>
      <t>2</t>
    </r>
    <r>
      <rPr>
        <sz val="8"/>
        <rFont val="Arial"/>
        <family val="2"/>
      </rPr>
      <t xml:space="preserve"> Utgörs av vagnkilometer för tågtrafik.
</t>
    </r>
    <r>
      <rPr>
        <i/>
        <sz val="8"/>
        <rFont val="Arial"/>
        <family val="2"/>
      </rPr>
      <t>Consists of vehicle kilometers available för rail traffic.</t>
    </r>
  </si>
  <si>
    <r>
      <t xml:space="preserve">    Sjötrafik</t>
    </r>
    <r>
      <rPr>
        <sz val="8"/>
        <rFont val="Arial"/>
        <family val="2"/>
      </rPr>
      <t xml:space="preserve"> - </t>
    </r>
    <r>
      <rPr>
        <i/>
        <sz val="8"/>
        <rFont val="Arial"/>
        <family val="2"/>
      </rPr>
      <t>Vessel</t>
    </r>
  </si>
  <si>
    <r>
      <rPr>
        <vertAlign val="superscript"/>
        <sz val="8"/>
        <rFont val="Arial"/>
        <family val="2"/>
      </rPr>
      <t>2</t>
    </r>
    <r>
      <rPr>
        <sz val="8"/>
        <rFont val="Arial"/>
        <family val="2"/>
      </rPr>
      <t xml:space="preserve"> Tågkilometer är körd sträcka för samtliga tåg, vagnkilometer är körd sträcka för samtliga vagnar. Detta medför att tågkilometer aldrig kan vara större än vagnkilometer eftersom ett tåg minst består av en vagn. För vissa län är dock vagnkilometer lägre vilket beror på att svar saknas för vagnkilometer men finns för tågkilometer.
</t>
    </r>
    <r>
      <rPr>
        <i/>
        <sz val="8"/>
        <rFont val="Arial"/>
        <family val="2"/>
      </rPr>
      <t xml:space="preserve">  Train kilometers is distance driven for all trains, vehicle kilometers is distance driven for all wagons in the train.This implies that train kilometers never can exceed vehicle kilometers since each train consists of at least one wagon. For some counties, however, the vehicle kilometers is lower which is due to missing data för vehicle kilometers but no missing data for train kilometers.</t>
    </r>
  </si>
  <si>
    <r>
      <t>Kostnader för infrastruktur</t>
    </r>
    <r>
      <rPr>
        <i/>
        <sz val="8"/>
        <rFont val="Arial"/>
        <family val="2"/>
      </rPr>
      <t xml:space="preserve">
Infra-structure costs</t>
    </r>
  </si>
  <si>
    <t>Table 6. Number of boardings per type of financing and mode of transport in 2009–2018 (million boardings).</t>
  </si>
  <si>
    <r>
      <t>Tabell 1a. Trafik- och resandeuppgifter efter typ av finansiering och län år 2018.</t>
    </r>
    <r>
      <rPr>
        <b/>
        <vertAlign val="superscript"/>
        <sz val="10"/>
        <rFont val="Arial"/>
        <family val="2"/>
      </rPr>
      <t>1</t>
    </r>
  </si>
  <si>
    <t>Tabell 1b. Ekonomiuppgifter för subventionerad kollektivtrafik efter län år 2018.</t>
  </si>
  <si>
    <t>Table 1b. Data on the economy of subsidised public transport per county in 2018.</t>
  </si>
  <si>
    <r>
      <t>Tabell 2a. Trafik-, resande- och ekonomiuppgifter för buss efter typ av finansiering och län år 2018.</t>
    </r>
    <r>
      <rPr>
        <b/>
        <vertAlign val="superscript"/>
        <sz val="10"/>
        <rFont val="Arial"/>
        <family val="2"/>
      </rPr>
      <t>1</t>
    </r>
  </si>
  <si>
    <t>Table 2a. Data on public transport and its economy for bus per type of financing and county in 2018.</t>
  </si>
  <si>
    <r>
      <t>Tabell 2b. Trafik-, resande- och ekonomiuppgifter för tåg efter typ av finansiering och län år 2018.</t>
    </r>
    <r>
      <rPr>
        <b/>
        <vertAlign val="superscript"/>
        <sz val="10"/>
        <rFont val="Arial"/>
        <family val="2"/>
      </rPr>
      <t>1</t>
    </r>
  </si>
  <si>
    <t>Table 2b. Data on public transport and its economy for train per type of financing and county in 2018.</t>
  </si>
  <si>
    <r>
      <t>Tabell 5a. Trafik- och resandeuppgifter efter typ av finansiering år 2009–2018.</t>
    </r>
    <r>
      <rPr>
        <b/>
        <vertAlign val="superscript"/>
        <sz val="10"/>
        <rFont val="Arial"/>
        <family val="2"/>
      </rPr>
      <t>1</t>
    </r>
  </si>
  <si>
    <t>Tabell 5b. Ekonomiuppgifter för subventionerad trafik år 2009–2018 (2018 års priser, miljoner kronor).</t>
  </si>
  <si>
    <t>Table 5b. Data on the economy of subsidised public transport in 2009–2018, million SEK.</t>
  </si>
  <si>
    <r>
      <rPr>
        <vertAlign val="superscript"/>
        <sz val="8"/>
        <rFont val="Arial"/>
        <family val="2"/>
      </rPr>
      <t>2</t>
    </r>
    <r>
      <rPr>
        <sz val="8"/>
        <rFont val="Arial"/>
        <family val="2"/>
      </rPr>
      <t xml:space="preserve"> Trafikintäkter resp. trafikeringskostnader per resa/personkilometer/utbudskilometer samt traikintäkter/trafikeringskostander är beräknad baserat på respondenter vars svar innehåller både uppgift om antal påstigningar/personkilometer/tåg- buss- och fartygskilometer och trafikintäkter resp. trafikeringskostnader. 
  </t>
    </r>
    <r>
      <rPr>
        <i/>
        <sz val="8"/>
        <rFont val="Arial"/>
        <family val="2"/>
      </rPr>
      <t>Traffic revenues and traffic costs per boarding/passenger kilometers/vehicle kilometers available and traffic revenues/traffic costs is calculated for respondents who's data includes both number of boarding/passenger kilometers/vehicle kilometers and traffic revenues / traffic costs.</t>
    </r>
  </si>
  <si>
    <r>
      <t xml:space="preserve">                                                          Statistik </t>
    </r>
    <r>
      <rPr>
        <b/>
        <sz val="16"/>
        <color theme="0"/>
        <rFont val="Tahoma"/>
        <family val="2"/>
      </rPr>
      <t>2019:22</t>
    </r>
  </si>
  <si>
    <t>Totalen för riket i tabell T10a och T10b har korrigerats 2020-03-06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</si>
</sst>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0"/>
    <numFmt numFmtId="166" formatCode="#,##0.0"/>
    <numFmt numFmtId="167" formatCode="#,###,##0"/>
    <numFmt numFmtId="168" formatCode="0.0%"/>
    <numFmt numFmtId="169" formatCode="0.0000"/>
    <numFmt numFmtId="170" formatCode="0.0000000000"/>
    <numFmt numFmtId="171" formatCode="0.00000000"/>
  </numFmts>
  <fonts count="41" x14ac:knownFonts="1">
    <font>
      <sz val="10"/>
      <name val="Arial"/>
    </font>
    <font>
      <sz val="10"/>
      <name val="Arial"/>
      <family val="2"/>
    </font>
    <font>
      <sz val="8"/>
      <name val="Arial"/>
      <family val="2"/>
    </font>
    <font>
      <b/>
      <sz val="8"/>
      <name val="Arial"/>
      <family val="2"/>
    </font>
    <font>
      <sz val="8"/>
      <color indexed="10"/>
      <name val="Arial"/>
      <family val="2"/>
    </font>
    <font>
      <vertAlign val="superscript"/>
      <sz val="8"/>
      <name val="Arial"/>
      <family val="2"/>
    </font>
    <font>
      <b/>
      <sz val="10"/>
      <name val="Arial"/>
      <family val="2"/>
    </font>
    <font>
      <sz val="8"/>
      <name val="Verdana"/>
      <family val="2"/>
    </font>
    <font>
      <vertAlign val="superscript"/>
      <sz val="10"/>
      <name val="Arial"/>
      <family val="2"/>
    </font>
    <font>
      <sz val="10"/>
      <name val="Verdana"/>
      <family val="2"/>
    </font>
    <font>
      <sz val="8"/>
      <name val="Times New Roman"/>
      <family val="1"/>
    </font>
    <font>
      <sz val="8"/>
      <color rgb="FFFF0000"/>
      <name val="Arial"/>
      <family val="2"/>
    </font>
    <font>
      <b/>
      <vertAlign val="superscript"/>
      <sz val="8"/>
      <name val="Arial"/>
      <family val="2"/>
    </font>
    <font>
      <sz val="10"/>
      <name val="Arial"/>
      <family val="2"/>
    </font>
    <font>
      <vertAlign val="superscript"/>
      <sz val="8"/>
      <color rgb="FFFF0000"/>
      <name val="Arial"/>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theme="10"/>
      <name val="Arial"/>
      <family val="2"/>
    </font>
    <font>
      <u/>
      <sz val="8"/>
      <color theme="10"/>
      <name val="Arial"/>
      <family val="2"/>
    </font>
    <font>
      <sz val="9"/>
      <color indexed="81"/>
      <name val="Tahoma"/>
      <family val="2"/>
    </font>
    <font>
      <b/>
      <sz val="9"/>
      <color indexed="81"/>
      <name val="Tahoma"/>
      <family val="2"/>
    </font>
    <font>
      <b/>
      <sz val="8"/>
      <color rgb="FFFF0000"/>
      <name val="Arial"/>
      <family val="2"/>
    </font>
    <font>
      <vertAlign val="superscript"/>
      <sz val="12"/>
      <name val="Arial"/>
      <family val="2"/>
    </font>
    <font>
      <i/>
      <sz val="8"/>
      <color rgb="FFFF0000"/>
      <name val="Arial"/>
      <family val="2"/>
    </font>
    <font>
      <sz val="10"/>
      <color indexed="9"/>
      <name val="Arial"/>
      <family val="2"/>
    </font>
    <font>
      <sz val="8"/>
      <color rgb="FF000000"/>
      <name val="Arial"/>
      <family val="2"/>
    </font>
    <font>
      <b/>
      <sz val="8"/>
      <color rgb="FF000000"/>
      <name val="Arial"/>
      <family val="2"/>
    </font>
    <font>
      <b/>
      <sz val="16"/>
      <color theme="0"/>
      <name val="Tahoma"/>
      <family val="2"/>
    </font>
    <font>
      <b/>
      <vertAlign val="superscript"/>
      <sz val="10"/>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rgb="FF52AF32"/>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indexed="2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rgb="FF000000"/>
      </bottom>
      <diagonal/>
    </border>
    <border>
      <left/>
      <right style="medium">
        <color indexed="64"/>
      </right>
      <top/>
      <bottom style="medium">
        <color rgb="FF000000"/>
      </bottom>
      <diagonal/>
    </border>
    <border>
      <left/>
      <right/>
      <top style="hair">
        <color indexed="64"/>
      </top>
      <bottom style="thin">
        <color indexed="64"/>
      </bottom>
      <diagonal/>
    </border>
  </borders>
  <cellStyleXfs count="19">
    <xf numFmtId="0" fontId="0" fillId="0" borderId="0"/>
    <xf numFmtId="0" fontId="1" fillId="0" borderId="0"/>
    <xf numFmtId="0" fontId="7" fillId="0" borderId="0"/>
    <xf numFmtId="0" fontId="9" fillId="0" borderId="0"/>
    <xf numFmtId="9" fontId="1" fillId="0" borderId="0" applyFont="0" applyFill="0" applyBorder="0" applyAlignment="0" applyProtection="0"/>
    <xf numFmtId="9" fontId="13" fillId="0" borderId="0" applyFont="0" applyFill="0" applyBorder="0" applyAlignment="0" applyProtection="0"/>
    <xf numFmtId="0" fontId="17" fillId="0" borderId="0"/>
    <xf numFmtId="9" fontId="17"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7" fontId="20" fillId="4" borderId="0" applyNumberFormat="0" applyBorder="0">
      <alignment horizontal="right"/>
      <protection locked="0"/>
    </xf>
    <xf numFmtId="0" fontId="17" fillId="0" borderId="0"/>
    <xf numFmtId="0" fontId="21" fillId="0" borderId="0"/>
    <xf numFmtId="0" fontId="22" fillId="0" borderId="0" applyNumberFormat="0" applyFill="0" applyBorder="0" applyAlignment="0" applyProtection="0"/>
    <xf numFmtId="167" fontId="20" fillId="4" borderId="0" applyNumberFormat="0" applyBorder="0">
      <alignment horizontal="left"/>
      <protection locked="0"/>
    </xf>
    <xf numFmtId="167" fontId="20" fillId="4" borderId="0" applyNumberFormat="0" applyBorder="0">
      <alignment horizontal="left"/>
      <protection locked="0"/>
    </xf>
    <xf numFmtId="167" fontId="23" fillId="5" borderId="0" applyNumberFormat="0" applyBorder="0">
      <protection locked="0"/>
    </xf>
    <xf numFmtId="164" fontId="1" fillId="0" borderId="0" applyFont="0" applyFill="0" applyBorder="0" applyAlignment="0" applyProtection="0"/>
    <xf numFmtId="0" fontId="29" fillId="0" borderId="0" applyNumberFormat="0" applyFill="0" applyBorder="0" applyAlignment="0" applyProtection="0"/>
  </cellStyleXfs>
  <cellXfs count="408">
    <xf numFmtId="0" fontId="0" fillId="0" borderId="0" xfId="0"/>
    <xf numFmtId="0" fontId="1" fillId="2" borderId="0" xfId="2" applyFont="1" applyFill="1" applyBorder="1" applyAlignment="1">
      <alignment vertical="top"/>
    </xf>
    <xf numFmtId="0" fontId="1" fillId="2" borderId="0" xfId="1" applyFill="1" applyAlignment="1">
      <alignment vertical="top"/>
    </xf>
    <xf numFmtId="0" fontId="1" fillId="2" borderId="0" xfId="1" applyFill="1" applyAlignment="1">
      <alignment vertical="top" wrapText="1"/>
    </xf>
    <xf numFmtId="0" fontId="8" fillId="2" borderId="0" xfId="1" applyFont="1" applyFill="1" applyBorder="1" applyAlignment="1">
      <alignment vertical="top" wrapText="1"/>
    </xf>
    <xf numFmtId="0" fontId="10" fillId="2" borderId="0" xfId="3" applyFont="1" applyFill="1" applyAlignment="1">
      <alignment vertical="top" wrapText="1"/>
    </xf>
    <xf numFmtId="49" fontId="2" fillId="2" borderId="0" xfId="3" applyNumberFormat="1" applyFont="1" applyFill="1" applyBorder="1" applyAlignment="1">
      <alignment vertical="top" wrapText="1"/>
    </xf>
    <xf numFmtId="49" fontId="10" fillId="2" borderId="0" xfId="3" applyNumberFormat="1" applyFont="1" applyFill="1" applyAlignment="1">
      <alignment vertical="top" wrapText="1"/>
    </xf>
    <xf numFmtId="49" fontId="10" fillId="2" borderId="0" xfId="3" applyNumberFormat="1" applyFont="1" applyFill="1" applyBorder="1" applyAlignment="1">
      <alignment vertical="top" wrapText="1"/>
    </xf>
    <xf numFmtId="0" fontId="2" fillId="2" borderId="1" xfId="1" applyFont="1" applyFill="1" applyBorder="1"/>
    <xf numFmtId="0" fontId="2" fillId="2" borderId="0" xfId="1" applyFont="1" applyFill="1" applyBorder="1"/>
    <xf numFmtId="0" fontId="2" fillId="2" borderId="0" xfId="1" applyFont="1" applyFill="1"/>
    <xf numFmtId="0" fontId="3" fillId="2" borderId="3" xfId="1" applyFont="1" applyFill="1" applyBorder="1"/>
    <xf numFmtId="0" fontId="3" fillId="2" borderId="2" xfId="1" applyFont="1" applyFill="1" applyBorder="1" applyAlignment="1">
      <alignment horizontal="right" wrapText="1"/>
    </xf>
    <xf numFmtId="0" fontId="3" fillId="2" borderId="3" xfId="1" applyFont="1" applyFill="1" applyBorder="1" applyAlignment="1">
      <alignment horizontal="right"/>
    </xf>
    <xf numFmtId="0" fontId="3" fillId="2" borderId="3" xfId="1" applyFont="1" applyFill="1" applyBorder="1" applyAlignment="1">
      <alignment horizontal="right" wrapText="1"/>
    </xf>
    <xf numFmtId="0" fontId="3" fillId="2" borderId="3" xfId="1" applyFont="1" applyFill="1" applyBorder="1" applyAlignment="1">
      <alignment horizontal="left"/>
    </xf>
    <xf numFmtId="0" fontId="2" fillId="2" borderId="3" xfId="1" applyFont="1" applyFill="1" applyBorder="1"/>
    <xf numFmtId="0" fontId="2" fillId="2" borderId="2" xfId="1" applyFont="1" applyFill="1" applyBorder="1"/>
    <xf numFmtId="0" fontId="2" fillId="2" borderId="1" xfId="1" applyFont="1" applyFill="1" applyBorder="1" applyAlignment="1">
      <alignment wrapText="1"/>
    </xf>
    <xf numFmtId="0" fontId="2" fillId="2" borderId="1" xfId="1" applyFont="1" applyFill="1" applyBorder="1" applyAlignment="1">
      <alignment horizontal="right" vertical="top"/>
    </xf>
    <xf numFmtId="0" fontId="2" fillId="2" borderId="1" xfId="1" applyFont="1" applyFill="1" applyBorder="1" applyAlignment="1">
      <alignment horizontal="right" wrapText="1"/>
    </xf>
    <xf numFmtId="0" fontId="2" fillId="2" borderId="2" xfId="1" applyFont="1" applyFill="1" applyBorder="1" applyAlignment="1">
      <alignment horizontal="right" wrapText="1"/>
    </xf>
    <xf numFmtId="0" fontId="2" fillId="2" borderId="0" xfId="1" applyFont="1" applyFill="1" applyBorder="1" applyAlignment="1">
      <alignment wrapText="1"/>
    </xf>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0" fontId="5" fillId="2" borderId="0" xfId="1" applyFont="1" applyFill="1"/>
    <xf numFmtId="0" fontId="5" fillId="2" borderId="0" xfId="1" applyFont="1" applyFill="1" applyBorder="1" applyAlignment="1">
      <alignment wrapText="1"/>
    </xf>
    <xf numFmtId="0" fontId="3" fillId="2" borderId="2" xfId="1" applyFont="1" applyFill="1" applyBorder="1" applyAlignment="1">
      <alignment horizontal="right"/>
    </xf>
    <xf numFmtId="0" fontId="3" fillId="2" borderId="2" xfId="1" applyFont="1" applyFill="1" applyBorder="1"/>
    <xf numFmtId="0" fontId="2" fillId="2" borderId="0" xfId="1" applyFont="1" applyFill="1" applyBorder="1" applyAlignment="1">
      <alignment horizontal="right" vertical="top"/>
    </xf>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4" fontId="2" fillId="2" borderId="1" xfId="1" applyNumberFormat="1" applyFont="1" applyFill="1" applyBorder="1" applyAlignment="1">
      <alignment horizontal="right"/>
    </xf>
    <xf numFmtId="0" fontId="2" fillId="2" borderId="1" xfId="1" applyFont="1" applyFill="1" applyBorder="1" applyAlignment="1">
      <alignment horizontal="right"/>
    </xf>
    <xf numFmtId="0" fontId="2" fillId="2" borderId="2" xfId="1" applyFont="1" applyFill="1" applyBorder="1" applyAlignment="1">
      <alignment horizontal="right" vertical="top" wrapText="1"/>
    </xf>
    <xf numFmtId="166" fontId="2" fillId="2" borderId="0" xfId="1" applyNumberFormat="1" applyFont="1" applyFill="1" applyAlignment="1">
      <alignment horizontal="right"/>
    </xf>
    <xf numFmtId="166" fontId="2" fillId="2" borderId="0" xfId="1" applyNumberFormat="1" applyFont="1" applyFill="1" applyBorder="1" applyAlignment="1">
      <alignment horizontal="right"/>
    </xf>
    <xf numFmtId="166" fontId="2" fillId="2" borderId="1" xfId="1" applyNumberFormat="1" applyFont="1" applyFill="1" applyBorder="1" applyAlignment="1">
      <alignment horizontal="right"/>
    </xf>
    <xf numFmtId="0" fontId="3" fillId="2" borderId="0" xfId="1" applyFont="1" applyFill="1" applyBorder="1" applyAlignment="1">
      <alignment horizontal="right" wrapText="1"/>
    </xf>
    <xf numFmtId="0" fontId="2" fillId="2" borderId="3" xfId="1" applyFont="1" applyFill="1" applyBorder="1" applyAlignment="1">
      <alignment horizontal="right"/>
    </xf>
    <xf numFmtId="0" fontId="2" fillId="2" borderId="0" xfId="1" applyFont="1" applyFill="1" applyAlignment="1">
      <alignment horizontal="right"/>
    </xf>
    <xf numFmtId="0" fontId="2" fillId="2" borderId="2" xfId="1" applyFont="1" applyFill="1" applyBorder="1" applyAlignment="1">
      <alignment wrapText="1"/>
    </xf>
    <xf numFmtId="3" fontId="2" fillId="2" borderId="0" xfId="1" quotePrefix="1" applyNumberFormat="1" applyFont="1" applyFill="1" applyAlignment="1">
      <alignment horizontal="right"/>
    </xf>
    <xf numFmtId="4" fontId="2" fillId="2" borderId="0" xfId="1" quotePrefix="1" applyNumberFormat="1" applyFont="1" applyFill="1" applyBorder="1" applyAlignment="1">
      <alignment horizontal="right"/>
    </xf>
    <xf numFmtId="0" fontId="3" fillId="2" borderId="2" xfId="1" applyFont="1" applyFill="1" applyBorder="1" applyAlignment="1">
      <alignment wrapText="1"/>
    </xf>
    <xf numFmtId="3" fontId="2" fillId="2" borderId="0" xfId="1" quotePrefix="1" applyNumberFormat="1" applyFont="1" applyFill="1" applyBorder="1" applyAlignment="1">
      <alignment horizontal="right"/>
    </xf>
    <xf numFmtId="0" fontId="2" fillId="2" borderId="0" xfId="1" applyFont="1" applyFill="1" applyBorder="1" applyAlignment="1">
      <alignment horizontal="right" wrapText="1"/>
    </xf>
    <xf numFmtId="0" fontId="2" fillId="2" borderId="0" xfId="1" applyFont="1" applyFill="1" applyAlignment="1">
      <alignment horizontal="left"/>
    </xf>
    <xf numFmtId="3" fontId="2" fillId="2" borderId="0" xfId="1" applyNumberFormat="1" applyFont="1" applyFill="1" applyBorder="1"/>
    <xf numFmtId="3" fontId="2" fillId="2" borderId="0" xfId="1" applyNumberFormat="1" applyFont="1" applyFill="1"/>
    <xf numFmtId="0" fontId="2" fillId="2" borderId="0" xfId="1" applyFont="1" applyFill="1" applyBorder="1" applyAlignment="1">
      <alignment horizontal="left"/>
    </xf>
    <xf numFmtId="0" fontId="4" fillId="2" borderId="0" xfId="1" applyFont="1" applyFill="1"/>
    <xf numFmtId="0" fontId="2" fillId="2" borderId="2" xfId="1" applyFont="1" applyFill="1" applyBorder="1" applyAlignment="1">
      <alignment horizontal="right"/>
    </xf>
    <xf numFmtId="1" fontId="2" fillId="2" borderId="0" xfId="1" applyNumberFormat="1" applyFont="1" applyFill="1" applyAlignment="1">
      <alignment horizontal="right"/>
    </xf>
    <xf numFmtId="0" fontId="2" fillId="2" borderId="0" xfId="1" quotePrefix="1" applyFont="1" applyFill="1" applyBorder="1" applyAlignment="1">
      <alignment horizontal="right" wrapText="1"/>
    </xf>
    <xf numFmtId="2" fontId="2" fillId="2" borderId="0" xfId="1" applyNumberFormat="1" applyFont="1" applyFill="1" applyAlignment="1">
      <alignment horizontal="right"/>
    </xf>
    <xf numFmtId="1" fontId="2" fillId="2" borderId="0" xfId="4" applyNumberFormat="1" applyFont="1" applyFill="1" applyBorder="1" applyAlignment="1">
      <alignment horizontal="right"/>
    </xf>
    <xf numFmtId="0" fontId="5" fillId="2" borderId="3" xfId="1" applyFont="1" applyFill="1" applyBorder="1" applyAlignment="1">
      <alignment wrapText="1"/>
    </xf>
    <xf numFmtId="3" fontId="2" fillId="2" borderId="1" xfId="1" applyNumberFormat="1" applyFont="1" applyFill="1" applyBorder="1"/>
    <xf numFmtId="0" fontId="5" fillId="3" borderId="1" xfId="1" applyFont="1" applyFill="1" applyBorder="1" applyAlignment="1"/>
    <xf numFmtId="0" fontId="5" fillId="3" borderId="3" xfId="1" applyFont="1" applyFill="1" applyBorder="1" applyAlignment="1"/>
    <xf numFmtId="0" fontId="5" fillId="3" borderId="1" xfId="1" applyFont="1" applyFill="1" applyBorder="1" applyAlignment="1">
      <alignment wrapText="1"/>
    </xf>
    <xf numFmtId="0" fontId="5" fillId="3" borderId="0" xfId="1" applyFont="1" applyFill="1" applyBorder="1" applyAlignment="1">
      <alignment wrapText="1"/>
    </xf>
    <xf numFmtId="3" fontId="5" fillId="3" borderId="0" xfId="1" applyNumberFormat="1" applyFont="1" applyFill="1" applyBorder="1" applyAlignment="1"/>
    <xf numFmtId="0" fontId="5" fillId="3" borderId="0" xfId="1" applyFont="1" applyFill="1" applyAlignment="1"/>
    <xf numFmtId="0" fontId="5" fillId="3" borderId="0" xfId="1" applyFont="1" applyFill="1" applyBorder="1"/>
    <xf numFmtId="0" fontId="12" fillId="3" borderId="2" xfId="1" applyFont="1" applyFill="1" applyBorder="1" applyAlignment="1">
      <alignment horizontal="right"/>
    </xf>
    <xf numFmtId="0" fontId="5" fillId="3" borderId="0" xfId="1" applyFont="1" applyFill="1"/>
    <xf numFmtId="0" fontId="5" fillId="3" borderId="1" xfId="1" applyFont="1" applyFill="1" applyBorder="1"/>
    <xf numFmtId="0" fontId="12" fillId="3" borderId="2" xfId="1" applyFont="1" applyFill="1" applyBorder="1" applyAlignment="1">
      <alignment horizontal="right" wrapText="1"/>
    </xf>
    <xf numFmtId="0" fontId="5" fillId="3" borderId="0" xfId="1" applyFont="1" applyFill="1" applyBorder="1" applyAlignment="1">
      <alignment horizontal="right" vertical="top"/>
    </xf>
    <xf numFmtId="3" fontId="5" fillId="3" borderId="0" xfId="1" applyNumberFormat="1" applyFont="1" applyFill="1" applyAlignment="1">
      <alignment horizontal="right"/>
    </xf>
    <xf numFmtId="3" fontId="5" fillId="3" borderId="0" xfId="1" applyNumberFormat="1" applyFont="1" applyFill="1" applyBorder="1" applyAlignment="1">
      <alignment horizontal="right"/>
    </xf>
    <xf numFmtId="4" fontId="5" fillId="3" borderId="0" xfId="1" applyNumberFormat="1" applyFont="1" applyFill="1" applyBorder="1" applyAlignment="1"/>
    <xf numFmtId="4" fontId="5" fillId="3" borderId="0" xfId="1" applyNumberFormat="1" applyFont="1" applyFill="1" applyAlignment="1">
      <alignment horizontal="right"/>
    </xf>
    <xf numFmtId="4" fontId="5" fillId="3" borderId="0" xfId="1" applyNumberFormat="1" applyFont="1" applyFill="1" applyBorder="1" applyAlignment="1">
      <alignment horizontal="right"/>
    </xf>
    <xf numFmtId="0" fontId="5" fillId="3" borderId="2" xfId="1" applyFont="1" applyFill="1" applyBorder="1" applyAlignment="1">
      <alignment horizontal="right"/>
    </xf>
    <xf numFmtId="0" fontId="12" fillId="3" borderId="3" xfId="1" applyFont="1" applyFill="1" applyBorder="1"/>
    <xf numFmtId="0" fontId="5" fillId="3" borderId="1" xfId="1" applyFont="1" applyFill="1" applyBorder="1" applyAlignment="1">
      <alignment horizontal="right" wrapText="1"/>
    </xf>
    <xf numFmtId="4" fontId="5" fillId="3" borderId="0" xfId="1" applyNumberFormat="1" applyFont="1" applyFill="1" applyBorder="1"/>
    <xf numFmtId="0" fontId="5" fillId="3" borderId="3" xfId="1" applyFont="1" applyFill="1" applyBorder="1"/>
    <xf numFmtId="0" fontId="5" fillId="3" borderId="1" xfId="1" applyFont="1" applyFill="1" applyBorder="1" applyAlignment="1">
      <alignment horizontal="right"/>
    </xf>
    <xf numFmtId="0" fontId="5" fillId="3" borderId="3" xfId="1" applyFont="1" applyFill="1" applyBorder="1" applyAlignment="1">
      <alignment horizontal="right"/>
    </xf>
    <xf numFmtId="0" fontId="12" fillId="3" borderId="3" xfId="1" applyFont="1" applyFill="1" applyBorder="1" applyAlignment="1">
      <alignment horizontal="right" wrapText="1"/>
    </xf>
    <xf numFmtId="0" fontId="2" fillId="3" borderId="0" xfId="1" applyFont="1" applyFill="1" applyBorder="1" applyAlignment="1">
      <alignment horizontal="left"/>
    </xf>
    <xf numFmtId="166" fontId="2" fillId="3" borderId="0" xfId="4" applyNumberFormat="1" applyFont="1" applyFill="1" applyBorder="1" applyAlignment="1">
      <alignment horizontal="right"/>
    </xf>
    <xf numFmtId="1" fontId="2" fillId="3" borderId="0" xfId="4" applyNumberFormat="1" applyFont="1" applyFill="1" applyBorder="1" applyAlignment="1">
      <alignment horizontal="right"/>
    </xf>
    <xf numFmtId="166" fontId="2" fillId="3" borderId="0" xfId="1" applyNumberFormat="1" applyFont="1" applyFill="1" applyBorder="1" applyAlignment="1">
      <alignment horizontal="right"/>
    </xf>
    <xf numFmtId="165" fontId="2" fillId="3" borderId="0" xfId="4" applyNumberFormat="1" applyFont="1" applyFill="1" applyBorder="1" applyAlignment="1">
      <alignment horizontal="right"/>
    </xf>
    <xf numFmtId="0" fontId="2" fillId="3" borderId="0" xfId="1" applyFont="1" applyFill="1" applyBorder="1"/>
    <xf numFmtId="0" fontId="2" fillId="3" borderId="0" xfId="1" applyFont="1" applyFill="1"/>
    <xf numFmtId="0" fontId="2" fillId="3" borderId="1" xfId="1" applyFont="1" applyFill="1" applyBorder="1"/>
    <xf numFmtId="0" fontId="3" fillId="3" borderId="2" xfId="1" applyFont="1" applyFill="1" applyBorder="1" applyAlignment="1">
      <alignment horizontal="left"/>
    </xf>
    <xf numFmtId="0" fontId="2" fillId="3" borderId="2" xfId="1" applyFont="1" applyFill="1" applyBorder="1"/>
    <xf numFmtId="0" fontId="2" fillId="3" borderId="3" xfId="1" applyFont="1" applyFill="1" applyBorder="1"/>
    <xf numFmtId="0" fontId="3" fillId="3" borderId="2" xfId="1" applyFont="1" applyFill="1" applyBorder="1"/>
    <xf numFmtId="0" fontId="2" fillId="3" borderId="1" xfId="1" applyFont="1" applyFill="1" applyBorder="1" applyAlignment="1">
      <alignment horizontal="right" wrapText="1"/>
    </xf>
    <xf numFmtId="0" fontId="2" fillId="3" borderId="0" xfId="1" applyFont="1" applyFill="1" applyBorder="1" applyAlignment="1">
      <alignment wrapText="1"/>
    </xf>
    <xf numFmtId="0" fontId="2" fillId="3" borderId="0" xfId="1" quotePrefix="1" applyFont="1" applyFill="1" applyAlignment="1">
      <alignment horizontal="right"/>
    </xf>
    <xf numFmtId="0" fontId="5" fillId="3" borderId="0" xfId="1" applyFont="1" applyFill="1" applyBorder="1" applyAlignment="1">
      <alignment horizontal="left" wrapText="1"/>
    </xf>
    <xf numFmtId="0" fontId="5" fillId="3" borderId="2" xfId="1" applyFont="1" applyFill="1" applyBorder="1" applyAlignment="1">
      <alignment wrapText="1"/>
    </xf>
    <xf numFmtId="2" fontId="2" fillId="2" borderId="0" xfId="0" applyNumberFormat="1" applyFont="1" applyFill="1" applyAlignment="1">
      <alignment horizontal="right"/>
    </xf>
    <xf numFmtId="0" fontId="3" fillId="3" borderId="3" xfId="1" applyFont="1" applyFill="1" applyBorder="1"/>
    <xf numFmtId="0" fontId="2" fillId="3" borderId="1" xfId="1" applyFont="1" applyFill="1" applyBorder="1" applyAlignment="1">
      <alignment wrapText="1"/>
    </xf>
    <xf numFmtId="3" fontId="2" fillId="3" borderId="0" xfId="1" applyNumberFormat="1" applyFont="1" applyFill="1"/>
    <xf numFmtId="3" fontId="5" fillId="3" borderId="0" xfId="1" applyNumberFormat="1" applyFont="1" applyFill="1"/>
    <xf numFmtId="3" fontId="2" fillId="3" borderId="0" xfId="1" applyNumberFormat="1" applyFont="1" applyFill="1" applyBorder="1"/>
    <xf numFmtId="3" fontId="5" fillId="3" borderId="0" xfId="1" applyNumberFormat="1" applyFont="1" applyFill="1" applyBorder="1"/>
    <xf numFmtId="3" fontId="2" fillId="3" borderId="0" xfId="1" applyNumberFormat="1" applyFont="1" applyFill="1" applyBorder="1" applyAlignment="1">
      <alignment horizontal="right"/>
    </xf>
    <xf numFmtId="0" fontId="4" fillId="3" borderId="0" xfId="1" applyFont="1" applyFill="1"/>
    <xf numFmtId="1" fontId="2" fillId="2" borderId="0" xfId="1" applyNumberFormat="1" applyFont="1" applyFill="1" applyBorder="1" applyAlignment="1">
      <alignment horizontal="right"/>
    </xf>
    <xf numFmtId="3" fontId="2" fillId="2" borderId="3" xfId="1" applyNumberFormat="1" applyFont="1" applyFill="1" applyBorder="1"/>
    <xf numFmtId="9" fontId="2" fillId="2" borderId="0" xfId="5" applyFont="1" applyFill="1"/>
    <xf numFmtId="0" fontId="5" fillId="2" borderId="0" xfId="1" applyFont="1" applyFill="1" applyBorder="1" applyAlignment="1"/>
    <xf numFmtId="0" fontId="3" fillId="3" borderId="2" xfId="1" applyFont="1" applyFill="1" applyBorder="1" applyAlignment="1">
      <alignment horizontal="right" wrapText="1"/>
    </xf>
    <xf numFmtId="0" fontId="11" fillId="3" borderId="0" xfId="1" applyFont="1" applyFill="1"/>
    <xf numFmtId="0" fontId="14" fillId="3" borderId="0" xfId="1" applyFont="1" applyFill="1"/>
    <xf numFmtId="0" fontId="3" fillId="3" borderId="1" xfId="3" applyFont="1" applyFill="1" applyBorder="1" applyAlignment="1">
      <alignment vertical="top" wrapText="1"/>
    </xf>
    <xf numFmtId="0" fontId="3" fillId="3" borderId="0" xfId="3" applyFont="1" applyFill="1" applyAlignment="1">
      <alignment vertical="top" wrapText="1"/>
    </xf>
    <xf numFmtId="49" fontId="2" fillId="3" borderId="0" xfId="3" applyNumberFormat="1" applyFont="1" applyFill="1" applyAlignment="1">
      <alignment vertical="top" wrapText="1"/>
    </xf>
    <xf numFmtId="0" fontId="2" fillId="3" borderId="0" xfId="3" applyFont="1" applyFill="1" applyAlignment="1">
      <alignment vertical="top" wrapText="1"/>
    </xf>
    <xf numFmtId="49" fontId="2" fillId="3" borderId="0" xfId="3" applyNumberFormat="1" applyFont="1" applyFill="1" applyBorder="1" applyAlignment="1">
      <alignment vertical="top" wrapText="1"/>
    </xf>
    <xf numFmtId="0" fontId="2" fillId="3" borderId="0" xfId="1" applyFont="1" applyFill="1" applyAlignment="1">
      <alignment vertical="top" wrapText="1"/>
    </xf>
    <xf numFmtId="49" fontId="10" fillId="3" borderId="0" xfId="3" applyNumberFormat="1" applyFont="1" applyFill="1" applyAlignment="1">
      <alignment vertical="top" wrapText="1"/>
    </xf>
    <xf numFmtId="0" fontId="2" fillId="3" borderId="0" xfId="1" applyFont="1" applyFill="1" applyAlignment="1">
      <alignment wrapText="1"/>
    </xf>
    <xf numFmtId="3" fontId="5" fillId="3" borderId="1" xfId="1" applyNumberFormat="1" applyFont="1" applyFill="1" applyBorder="1" applyAlignment="1"/>
    <xf numFmtId="4" fontId="5" fillId="3" borderId="1" xfId="1" applyNumberFormat="1" applyFont="1" applyFill="1" applyBorder="1"/>
    <xf numFmtId="0" fontId="6" fillId="3" borderId="0" xfId="1" applyFont="1" applyFill="1" applyBorder="1"/>
    <xf numFmtId="0" fontId="15" fillId="3" borderId="0" xfId="2" applyFont="1" applyFill="1" applyBorder="1" applyAlignment="1">
      <alignment vertical="top"/>
    </xf>
    <xf numFmtId="0" fontId="10" fillId="2" borderId="0" xfId="3" applyFont="1" applyFill="1" applyAlignment="1">
      <alignment vertical="top"/>
    </xf>
    <xf numFmtId="0" fontId="2" fillId="2" borderId="1" xfId="1" applyFont="1" applyFill="1" applyBorder="1" applyAlignment="1">
      <alignment horizontal="right" vertical="top" wrapText="1"/>
    </xf>
    <xf numFmtId="0" fontId="5" fillId="2" borderId="3" xfId="1" applyFont="1" applyFill="1" applyBorder="1" applyAlignment="1">
      <alignment horizontal="left" wrapText="1"/>
    </xf>
    <xf numFmtId="0" fontId="2" fillId="2" borderId="1" xfId="1" applyFont="1" applyFill="1" applyBorder="1" applyAlignment="1">
      <alignment horizontal="left"/>
    </xf>
    <xf numFmtId="0" fontId="2" fillId="2" borderId="0" xfId="1" applyFont="1" applyFill="1" applyBorder="1" applyAlignment="1">
      <alignment vertical="top"/>
    </xf>
    <xf numFmtId="0" fontId="2" fillId="2" borderId="0" xfId="1" applyFont="1" applyFill="1" applyAlignment="1">
      <alignment vertical="top"/>
    </xf>
    <xf numFmtId="1" fontId="2" fillId="2" borderId="1" xfId="1" applyNumberFormat="1" applyFont="1" applyFill="1" applyBorder="1" applyAlignment="1">
      <alignment horizontal="right"/>
    </xf>
    <xf numFmtId="3" fontId="5" fillId="3" borderId="1" xfId="1" applyNumberFormat="1" applyFont="1" applyFill="1" applyBorder="1" applyAlignment="1">
      <alignment horizontal="right"/>
    </xf>
    <xf numFmtId="4" fontId="5" fillId="3" borderId="1" xfId="1" applyNumberFormat="1" applyFont="1" applyFill="1" applyBorder="1" applyAlignment="1"/>
    <xf numFmtId="4" fontId="5" fillId="3" borderId="1" xfId="1" applyNumberFormat="1" applyFont="1" applyFill="1" applyBorder="1" applyAlignment="1">
      <alignment horizontal="right"/>
    </xf>
    <xf numFmtId="3" fontId="2" fillId="2" borderId="0" xfId="1" applyNumberFormat="1" applyFont="1" applyFill="1" applyBorder="1" applyAlignment="1">
      <alignment horizontal="right" wrapText="1"/>
    </xf>
    <xf numFmtId="3" fontId="2" fillId="2" borderId="1" xfId="1" applyNumberFormat="1" applyFont="1" applyFill="1" applyBorder="1" applyAlignment="1">
      <alignment horizontal="right" wrapText="1"/>
    </xf>
    <xf numFmtId="0" fontId="5" fillId="3" borderId="0" xfId="1" applyFont="1" applyFill="1" applyAlignment="1">
      <alignment horizontal="right"/>
    </xf>
    <xf numFmtId="0" fontId="5" fillId="2" borderId="0" xfId="1" applyFont="1" applyFill="1" applyAlignment="1">
      <alignment horizontal="right"/>
    </xf>
    <xf numFmtId="3" fontId="5" fillId="2" borderId="0" xfId="1" applyNumberFormat="1" applyFont="1" applyFill="1" applyBorder="1" applyAlignment="1">
      <alignment horizontal="right"/>
    </xf>
    <xf numFmtId="3" fontId="5" fillId="2" borderId="1" xfId="1" applyNumberFormat="1" applyFont="1" applyFill="1" applyBorder="1" applyAlignment="1">
      <alignment horizontal="right"/>
    </xf>
    <xf numFmtId="165" fontId="2" fillId="2" borderId="0" xfId="1" applyNumberFormat="1" applyFont="1" applyFill="1" applyBorder="1" applyAlignment="1">
      <alignment horizontal="right"/>
    </xf>
    <xf numFmtId="1" fontId="5" fillId="3" borderId="0" xfId="1" applyNumberFormat="1" applyFont="1" applyFill="1" applyBorder="1" applyAlignment="1">
      <alignment horizontal="right"/>
    </xf>
    <xf numFmtId="1" fontId="2" fillId="3" borderId="0" xfId="1" quotePrefix="1" applyNumberFormat="1" applyFont="1" applyFill="1" applyAlignment="1">
      <alignment horizontal="right"/>
    </xf>
    <xf numFmtId="1" fontId="2" fillId="3" borderId="1" xfId="1" applyNumberFormat="1" applyFont="1" applyFill="1" applyBorder="1" applyAlignment="1">
      <alignment horizontal="right"/>
    </xf>
    <xf numFmtId="2" fontId="2" fillId="3" borderId="0" xfId="1" quotePrefix="1" applyNumberFormat="1" applyFont="1" applyFill="1" applyAlignment="1">
      <alignment horizontal="right"/>
    </xf>
    <xf numFmtId="2" fontId="2" fillId="3" borderId="1" xfId="1" applyNumberFormat="1" applyFont="1" applyFill="1" applyBorder="1" applyAlignment="1">
      <alignment horizontal="right"/>
    </xf>
    <xf numFmtId="3" fontId="3" fillId="3" borderId="2" xfId="1" applyNumberFormat="1" applyFont="1" applyFill="1" applyBorder="1" applyAlignment="1">
      <alignment horizontal="right" wrapText="1"/>
    </xf>
    <xf numFmtId="166" fontId="2" fillId="3" borderId="0" xfId="1" quotePrefix="1" applyNumberFormat="1" applyFont="1" applyFill="1" applyAlignment="1">
      <alignment horizontal="right"/>
    </xf>
    <xf numFmtId="0" fontId="11" fillId="2" borderId="0" xfId="1" applyFont="1" applyFill="1"/>
    <xf numFmtId="0" fontId="2" fillId="2" borderId="3" xfId="1" applyFont="1" applyFill="1" applyBorder="1" applyAlignment="1">
      <alignment vertical="top" wrapText="1"/>
    </xf>
    <xf numFmtId="0" fontId="5" fillId="3" borderId="3" xfId="1" applyFont="1" applyFill="1" applyBorder="1" applyAlignment="1">
      <alignment horizontal="left" wrapText="1"/>
    </xf>
    <xf numFmtId="0" fontId="5" fillId="2" borderId="3" xfId="1" applyFont="1" applyFill="1" applyBorder="1" applyAlignment="1">
      <alignment horizontal="left" wrapText="1"/>
    </xf>
    <xf numFmtId="0" fontId="1" fillId="0" borderId="0" xfId="1"/>
    <xf numFmtId="0" fontId="27" fillId="0" borderId="0" xfId="1" applyFont="1"/>
    <xf numFmtId="0" fontId="6" fillId="0" borderId="0" xfId="1" applyFont="1"/>
    <xf numFmtId="0" fontId="15" fillId="0" borderId="0" xfId="1" applyFont="1"/>
    <xf numFmtId="0" fontId="1" fillId="0" borderId="0" xfId="0" applyFont="1"/>
    <xf numFmtId="0" fontId="28" fillId="0" borderId="0" xfId="1" applyFont="1"/>
    <xf numFmtId="0" fontId="19" fillId="0" borderId="0" xfId="9" applyAlignment="1" applyProtection="1">
      <alignment horizontal="left"/>
    </xf>
    <xf numFmtId="0" fontId="1" fillId="0" borderId="0" xfId="1" applyFont="1" applyAlignment="1">
      <alignment horizontal="left"/>
    </xf>
    <xf numFmtId="165" fontId="2" fillId="3" borderId="0" xfId="1" quotePrefix="1" applyNumberFormat="1" applyFont="1" applyFill="1" applyBorder="1" applyAlignment="1">
      <alignment horizontal="right"/>
    </xf>
    <xf numFmtId="0" fontId="2" fillId="7" borderId="0" xfId="1" applyFont="1" applyFill="1"/>
    <xf numFmtId="0" fontId="6" fillId="7" borderId="0" xfId="1" applyFont="1" applyFill="1" applyBorder="1"/>
    <xf numFmtId="0" fontId="5" fillId="7" borderId="0" xfId="1" applyFont="1" applyFill="1" applyAlignment="1"/>
    <xf numFmtId="0" fontId="5" fillId="7" borderId="0" xfId="1" applyFont="1" applyFill="1"/>
    <xf numFmtId="4" fontId="33" fillId="2" borderId="0" xfId="1" applyNumberFormat="1" applyFont="1" applyFill="1" applyBorder="1" applyAlignment="1">
      <alignment horizontal="right"/>
    </xf>
    <xf numFmtId="0" fontId="2" fillId="3" borderId="0" xfId="1" applyFont="1" applyFill="1" applyAlignment="1">
      <alignment horizontal="left" indent="1"/>
    </xf>
    <xf numFmtId="0" fontId="2" fillId="3" borderId="0" xfId="1" applyFont="1" applyFill="1" applyBorder="1" applyAlignment="1">
      <alignment horizontal="left" indent="1"/>
    </xf>
    <xf numFmtId="0" fontId="5" fillId="7" borderId="1" xfId="1" applyFont="1" applyFill="1" applyBorder="1" applyAlignment="1">
      <alignment wrapText="1"/>
    </xf>
    <xf numFmtId="0" fontId="5" fillId="7" borderId="0" xfId="1" applyFont="1" applyFill="1" applyBorder="1" applyAlignment="1">
      <alignment wrapText="1"/>
    </xf>
    <xf numFmtId="3" fontId="5" fillId="7" borderId="0" xfId="1" applyNumberFormat="1" applyFont="1" applyFill="1" applyAlignment="1">
      <alignment horizontal="right"/>
    </xf>
    <xf numFmtId="3" fontId="5" fillId="7" borderId="0" xfId="1" applyNumberFormat="1" applyFont="1" applyFill="1" applyBorder="1" applyAlignment="1">
      <alignment horizontal="right"/>
    </xf>
    <xf numFmtId="3" fontId="5" fillId="7" borderId="1" xfId="1" applyNumberFormat="1" applyFont="1" applyFill="1" applyBorder="1" applyAlignment="1">
      <alignment horizontal="right"/>
    </xf>
    <xf numFmtId="0" fontId="34" fillId="7" borderId="1" xfId="1" applyFont="1" applyFill="1" applyBorder="1" applyAlignment="1">
      <alignment wrapText="1"/>
    </xf>
    <xf numFmtId="0" fontId="2" fillId="2" borderId="0" xfId="1" applyFont="1" applyFill="1" applyBorder="1" applyAlignment="1">
      <alignment horizontal="left" wrapText="1"/>
    </xf>
    <xf numFmtId="0" fontId="2" fillId="2" borderId="0" xfId="1" applyFont="1" applyFill="1" applyBorder="1" applyAlignment="1">
      <alignment horizontal="left" vertical="top" wrapText="1"/>
    </xf>
    <xf numFmtId="3" fontId="2" fillId="3" borderId="0" xfId="1" quotePrefix="1" applyNumberFormat="1" applyFont="1" applyFill="1" applyBorder="1" applyAlignment="1">
      <alignment horizontal="right"/>
    </xf>
    <xf numFmtId="10" fontId="2" fillId="3" borderId="0" xfId="5" applyNumberFormat="1" applyFont="1" applyFill="1"/>
    <xf numFmtId="168" fontId="2" fillId="3" borderId="0" xfId="5" applyNumberFormat="1" applyFont="1" applyFill="1"/>
    <xf numFmtId="0" fontId="2" fillId="2" borderId="2" xfId="1" applyFont="1" applyFill="1" applyBorder="1" applyAlignment="1">
      <alignment horizontal="left"/>
    </xf>
    <xf numFmtId="0" fontId="5" fillId="3" borderId="0" xfId="1" applyFont="1" applyFill="1" applyBorder="1" applyAlignment="1"/>
    <xf numFmtId="0" fontId="2" fillId="2" borderId="3" xfId="1" applyFont="1" applyFill="1" applyBorder="1" applyAlignment="1">
      <alignment horizontal="left" vertical="top" wrapText="1"/>
    </xf>
    <xf numFmtId="3" fontId="2" fillId="2" borderId="0" xfId="1" applyNumberFormat="1" applyFont="1" applyFill="1" applyBorder="1" applyAlignment="1">
      <alignment horizontal="right" vertical="center" wrapText="1"/>
    </xf>
    <xf numFmtId="3" fontId="5" fillId="3" borderId="0" xfId="1" applyNumberFormat="1" applyFont="1" applyFill="1" applyBorder="1" applyAlignment="1">
      <alignment horizontal="right" vertical="center"/>
    </xf>
    <xf numFmtId="3" fontId="5" fillId="7" borderId="0" xfId="1" applyNumberFormat="1" applyFont="1" applyFill="1" applyAlignment="1">
      <alignment horizontal="right" vertical="center"/>
    </xf>
    <xf numFmtId="3" fontId="5" fillId="7" borderId="0" xfId="1" applyNumberFormat="1" applyFont="1" applyFill="1" applyBorder="1" applyAlignment="1">
      <alignment horizontal="right" vertical="center"/>
    </xf>
    <xf numFmtId="3" fontId="5" fillId="3" borderId="0" xfId="1" applyNumberFormat="1" applyFont="1" applyFill="1" applyAlignment="1">
      <alignment horizontal="right" vertical="center"/>
    </xf>
    <xf numFmtId="3" fontId="2" fillId="2" borderId="0" xfId="1" quotePrefix="1" applyNumberFormat="1" applyFont="1" applyFill="1" applyAlignment="1">
      <alignment horizontal="right" vertical="center"/>
    </xf>
    <xf numFmtId="3" fontId="2" fillId="2" borderId="0" xfId="1" applyNumberFormat="1" applyFont="1" applyFill="1" applyBorder="1" applyAlignment="1">
      <alignment horizontal="right" vertical="center"/>
    </xf>
    <xf numFmtId="0" fontId="2" fillId="2" borderId="0" xfId="1" applyFont="1" applyFill="1" applyAlignment="1">
      <alignment vertical="center"/>
    </xf>
    <xf numFmtId="3" fontId="2" fillId="2" borderId="0" xfId="1" applyNumberFormat="1" applyFont="1" applyFill="1" applyAlignment="1">
      <alignment horizontal="right" vertical="center"/>
    </xf>
    <xf numFmtId="0" fontId="5" fillId="3" borderId="0" xfId="1" applyFont="1" applyFill="1" applyAlignment="1">
      <alignment vertical="center"/>
    </xf>
    <xf numFmtId="0" fontId="34" fillId="7" borderId="0" xfId="1" applyFont="1" applyFill="1" applyBorder="1" applyAlignment="1">
      <alignment horizontal="left" vertical="top"/>
    </xf>
    <xf numFmtId="0" fontId="5" fillId="7" borderId="0" xfId="1" applyFont="1" applyFill="1" applyBorder="1" applyAlignment="1">
      <alignment vertical="top" wrapText="1"/>
    </xf>
    <xf numFmtId="3" fontId="5" fillId="7" borderId="0" xfId="1" applyNumberFormat="1" applyFont="1" applyFill="1" applyAlignment="1">
      <alignment horizontal="right" vertical="top"/>
    </xf>
    <xf numFmtId="3" fontId="5" fillId="7" borderId="0" xfId="1" applyNumberFormat="1" applyFont="1" applyFill="1" applyBorder="1" applyAlignment="1">
      <alignment horizontal="right" vertical="top"/>
    </xf>
    <xf numFmtId="0" fontId="5" fillId="3" borderId="0" xfId="1" applyFont="1" applyFill="1" applyAlignment="1">
      <alignment vertical="top"/>
    </xf>
    <xf numFmtId="0" fontId="5" fillId="2" borderId="0" xfId="1" applyFont="1" applyFill="1" applyBorder="1" applyAlignment="1">
      <alignment horizontal="left"/>
    </xf>
    <xf numFmtId="0" fontId="2" fillId="2" borderId="0" xfId="1" applyFont="1" applyFill="1" applyBorder="1" applyAlignment="1">
      <alignment horizontal="left" vertical="center" wrapText="1"/>
    </xf>
    <xf numFmtId="0" fontId="2" fillId="2" borderId="0" xfId="1" applyFont="1" applyFill="1" applyBorder="1" applyAlignment="1">
      <alignment horizontal="left" vertical="center"/>
    </xf>
    <xf numFmtId="0" fontId="2" fillId="3" borderId="0" xfId="1" applyFont="1" applyFill="1" applyBorder="1" applyAlignment="1">
      <alignment horizontal="left" vertical="center"/>
    </xf>
    <xf numFmtId="0" fontId="2" fillId="3" borderId="0" xfId="1" applyFont="1" applyFill="1" applyBorder="1" applyAlignment="1">
      <alignment vertical="center" wrapText="1"/>
    </xf>
    <xf numFmtId="0" fontId="2" fillId="3" borderId="1" xfId="1" applyFont="1" applyFill="1" applyBorder="1" applyAlignment="1">
      <alignment horizontal="left" indent="1"/>
    </xf>
    <xf numFmtId="0" fontId="5" fillId="2" borderId="2" xfId="1" applyFont="1" applyFill="1" applyBorder="1" applyAlignment="1">
      <alignment horizontal="left"/>
    </xf>
    <xf numFmtId="4" fontId="2" fillId="3" borderId="0" xfId="1" applyNumberFormat="1" applyFont="1" applyFill="1" applyBorder="1" applyAlignment="1">
      <alignment horizontal="right"/>
    </xf>
    <xf numFmtId="4" fontId="2" fillId="3" borderId="0" xfId="1" quotePrefix="1" applyNumberFormat="1" applyFont="1" applyFill="1" applyBorder="1" applyAlignment="1">
      <alignment horizontal="right"/>
    </xf>
    <xf numFmtId="4" fontId="2" fillId="3" borderId="0" xfId="1" quotePrefix="1" applyNumberFormat="1" applyFont="1" applyFill="1" applyAlignment="1">
      <alignment horizontal="right"/>
    </xf>
    <xf numFmtId="0" fontId="2" fillId="3" borderId="0" xfId="1" quotePrefix="1" applyFont="1" applyFill="1" applyBorder="1" applyAlignment="1">
      <alignment wrapText="1"/>
    </xf>
    <xf numFmtId="0" fontId="1" fillId="3" borderId="0" xfId="2" applyFont="1" applyFill="1" applyBorder="1" applyAlignment="1">
      <alignment vertical="top"/>
    </xf>
    <xf numFmtId="0" fontId="2" fillId="3" borderId="2" xfId="1" applyFont="1" applyFill="1" applyBorder="1" applyAlignment="1">
      <alignment horizontal="right" wrapText="1"/>
    </xf>
    <xf numFmtId="0" fontId="2" fillId="2" borderId="5" xfId="1" applyFont="1" applyFill="1" applyBorder="1" applyAlignment="1">
      <alignment horizontal="right" wrapText="1"/>
    </xf>
    <xf numFmtId="3" fontId="2" fillId="3" borderId="6" xfId="1" applyNumberFormat="1" applyFont="1" applyFill="1" applyBorder="1" applyAlignment="1">
      <alignment horizontal="right"/>
    </xf>
    <xf numFmtId="3" fontId="2" fillId="2" borderId="6" xfId="1" applyNumberFormat="1" applyFont="1" applyFill="1" applyBorder="1" applyAlignment="1">
      <alignment horizontal="right"/>
    </xf>
    <xf numFmtId="3" fontId="2" fillId="2" borderId="5" xfId="1" applyNumberFormat="1" applyFont="1" applyFill="1" applyBorder="1" applyAlignment="1">
      <alignment horizontal="right"/>
    </xf>
    <xf numFmtId="0" fontId="3" fillId="2" borderId="4" xfId="1" applyFont="1" applyFill="1" applyBorder="1" applyAlignment="1">
      <alignment horizontal="right" wrapText="1"/>
    </xf>
    <xf numFmtId="0" fontId="2" fillId="2" borderId="5" xfId="1" applyFont="1" applyFill="1" applyBorder="1" applyAlignment="1">
      <alignment horizontal="right" vertical="top" wrapText="1"/>
    </xf>
    <xf numFmtId="0" fontId="2" fillId="2" borderId="1" xfId="1" applyFont="1" applyFill="1" applyBorder="1"/>
    <xf numFmtId="0" fontId="2" fillId="2" borderId="0" xfId="1" applyFont="1" applyFill="1"/>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4" fontId="2" fillId="2" borderId="1" xfId="1" applyNumberFormat="1" applyFont="1" applyFill="1" applyBorder="1" applyAlignment="1">
      <alignment horizontal="right"/>
    </xf>
    <xf numFmtId="0" fontId="25" fillId="3" borderId="0" xfId="1" applyFont="1" applyFill="1"/>
    <xf numFmtId="0" fontId="1" fillId="3" borderId="0" xfId="1" applyFill="1"/>
    <xf numFmtId="0" fontId="2" fillId="3" borderId="0" xfId="1" quotePrefix="1" applyFont="1" applyFill="1" applyAlignment="1">
      <alignment horizontal="left" wrapText="1" indent="1"/>
    </xf>
    <xf numFmtId="0" fontId="5" fillId="2" borderId="2" xfId="1" applyFont="1" applyFill="1" applyBorder="1" applyAlignment="1">
      <alignment horizontal="right"/>
    </xf>
    <xf numFmtId="0" fontId="2" fillId="3" borderId="1" xfId="1" applyFont="1" applyFill="1" applyBorder="1" applyAlignment="1">
      <alignment horizontal="right" vertical="top" wrapText="1"/>
    </xf>
    <xf numFmtId="3" fontId="2" fillId="2" borderId="7" xfId="1" applyNumberFormat="1" applyFont="1" applyFill="1" applyBorder="1" applyAlignment="1">
      <alignment horizontal="right" vertical="center"/>
    </xf>
    <xf numFmtId="3" fontId="5" fillId="3" borderId="7" xfId="1" applyNumberFormat="1" applyFont="1" applyFill="1" applyBorder="1" applyAlignment="1">
      <alignment horizontal="right" vertical="center"/>
    </xf>
    <xf numFmtId="0" fontId="2" fillId="2" borderId="7" xfId="1" applyFont="1" applyFill="1" applyBorder="1" applyAlignment="1">
      <alignment horizontal="left" vertical="center" wrapText="1"/>
    </xf>
    <xf numFmtId="0" fontId="5" fillId="3" borderId="7" xfId="1" applyFont="1" applyFill="1" applyBorder="1" applyAlignment="1">
      <alignment vertical="center"/>
    </xf>
    <xf numFmtId="0" fontId="26" fillId="3" borderId="0" xfId="1" applyFont="1" applyFill="1"/>
    <xf numFmtId="0" fontId="1" fillId="3" borderId="0" xfId="1" applyFill="1" applyAlignment="1">
      <alignment vertical="center"/>
    </xf>
    <xf numFmtId="3" fontId="2" fillId="3" borderId="1" xfId="1" applyNumberFormat="1" applyFont="1" applyFill="1" applyBorder="1" applyAlignment="1">
      <alignment horizontal="right"/>
    </xf>
    <xf numFmtId="3" fontId="5" fillId="3" borderId="1" xfId="1" applyNumberFormat="1" applyFont="1" applyFill="1" applyBorder="1"/>
    <xf numFmtId="3" fontId="2" fillId="3" borderId="1" xfId="1" applyNumberFormat="1" applyFont="1" applyFill="1" applyBorder="1"/>
    <xf numFmtId="0" fontId="1" fillId="2" borderId="0" xfId="2" applyFont="1" applyFill="1" applyBorder="1" applyAlignment="1">
      <alignment vertical="center"/>
    </xf>
    <xf numFmtId="0" fontId="6" fillId="3" borderId="0" xfId="2" applyFont="1" applyFill="1" applyBorder="1" applyAlignment="1">
      <alignment vertical="center"/>
    </xf>
    <xf numFmtId="0" fontId="3" fillId="3" borderId="0" xfId="2" applyFont="1" applyFill="1" applyBorder="1" applyAlignment="1">
      <alignment vertical="center"/>
    </xf>
    <xf numFmtId="0" fontId="2" fillId="2" borderId="0" xfId="1" applyFont="1" applyFill="1"/>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0" fontId="2" fillId="2" borderId="0" xfId="1" applyFont="1" applyFill="1" applyAlignment="1">
      <alignment horizontal="right"/>
    </xf>
    <xf numFmtId="3" fontId="2" fillId="2" borderId="0" xfId="1" quotePrefix="1" applyNumberFormat="1" applyFont="1" applyFill="1" applyAlignment="1">
      <alignment horizontal="right"/>
    </xf>
    <xf numFmtId="4" fontId="2" fillId="2" borderId="0" xfId="1" quotePrefix="1" applyNumberFormat="1" applyFont="1" applyFill="1" applyBorder="1" applyAlignment="1">
      <alignment horizontal="right"/>
    </xf>
    <xf numFmtId="0" fontId="5" fillId="3" borderId="0" xfId="1" applyFont="1" applyFill="1" applyAlignment="1"/>
    <xf numFmtId="3" fontId="5" fillId="3" borderId="0" xfId="1" applyNumberFormat="1" applyFont="1" applyFill="1" applyBorder="1" applyAlignment="1">
      <alignment horizontal="right"/>
    </xf>
    <xf numFmtId="0" fontId="2" fillId="3" borderId="0" xfId="1" applyFont="1" applyFill="1"/>
    <xf numFmtId="3" fontId="2" fillId="3" borderId="0" xfId="1" applyNumberFormat="1" applyFont="1" applyFill="1" applyAlignment="1">
      <alignment horizontal="right"/>
    </xf>
    <xf numFmtId="3" fontId="2" fillId="3" borderId="0" xfId="1" applyNumberFormat="1" applyFont="1" applyFill="1" applyBorder="1" applyAlignment="1">
      <alignment horizontal="right"/>
    </xf>
    <xf numFmtId="3" fontId="2" fillId="3" borderId="0" xfId="1" quotePrefix="1" applyNumberFormat="1" applyFont="1" applyFill="1" applyAlignment="1">
      <alignment horizontal="right"/>
    </xf>
    <xf numFmtId="0" fontId="11" fillId="2" borderId="0" xfId="1" applyFont="1" applyFill="1"/>
    <xf numFmtId="4" fontId="2" fillId="3" borderId="0" xfId="1" applyNumberFormat="1" applyFont="1" applyFill="1" applyAlignment="1">
      <alignment horizontal="right"/>
    </xf>
    <xf numFmtId="4" fontId="5" fillId="2" borderId="0" xfId="1" applyNumberFormat="1" applyFont="1" applyFill="1" applyAlignment="1">
      <alignment horizontal="left"/>
    </xf>
    <xf numFmtId="0" fontId="2" fillId="3" borderId="2" xfId="1" applyFont="1" applyFill="1" applyBorder="1" applyAlignment="1">
      <alignment horizontal="right"/>
    </xf>
    <xf numFmtId="0" fontId="2" fillId="3" borderId="0" xfId="1" applyFont="1" applyFill="1" applyAlignment="1">
      <alignment horizontal="right"/>
    </xf>
    <xf numFmtId="0" fontId="2" fillId="2" borderId="0" xfId="1" applyFont="1" applyFill="1" applyBorder="1" applyAlignment="1">
      <alignment horizontal="right"/>
    </xf>
    <xf numFmtId="0" fontId="5" fillId="3" borderId="2" xfId="1" applyFont="1" applyFill="1" applyBorder="1"/>
    <xf numFmtId="0" fontId="6" fillId="0" borderId="0" xfId="0" applyFont="1"/>
    <xf numFmtId="0" fontId="1" fillId="0" borderId="0" xfId="0" applyFont="1" applyAlignment="1">
      <alignment wrapText="1"/>
    </xf>
    <xf numFmtId="0" fontId="6" fillId="0" borderId="8" xfId="0" applyFont="1" applyBorder="1" applyAlignment="1">
      <alignment wrapText="1"/>
    </xf>
    <xf numFmtId="0" fontId="6" fillId="0" borderId="9" xfId="0" applyFont="1" applyBorder="1" applyAlignment="1">
      <alignment wrapText="1"/>
    </xf>
    <xf numFmtId="0" fontId="0" fillId="0" borderId="0" xfId="0" applyAlignment="1">
      <alignment wrapText="1"/>
    </xf>
    <xf numFmtId="0" fontId="2" fillId="0" borderId="0" xfId="0" applyFont="1" applyAlignment="1">
      <alignment horizontal="right"/>
    </xf>
    <xf numFmtId="165" fontId="2" fillId="0" borderId="10" xfId="0" applyNumberFormat="1" applyFont="1" applyBorder="1" applyAlignment="1">
      <alignment horizontal="right"/>
    </xf>
    <xf numFmtId="165" fontId="2" fillId="0" borderId="0" xfId="0" applyNumberFormat="1" applyFont="1" applyAlignment="1">
      <alignment horizontal="right"/>
    </xf>
    <xf numFmtId="165" fontId="3" fillId="0" borderId="0" xfId="0" applyNumberFormat="1" applyFont="1" applyAlignment="1">
      <alignment horizontal="right"/>
    </xf>
    <xf numFmtId="165" fontId="0" fillId="0" borderId="0" xfId="0" applyNumberFormat="1"/>
    <xf numFmtId="0" fontId="0" fillId="8" borderId="0" xfId="0" applyFill="1"/>
    <xf numFmtId="0" fontId="2" fillId="0" borderId="11" xfId="0" applyFont="1" applyBorder="1" applyAlignment="1">
      <alignment horizontal="right"/>
    </xf>
    <xf numFmtId="165" fontId="2" fillId="0" borderId="0" xfId="0" applyNumberFormat="1" applyFont="1"/>
    <xf numFmtId="0" fontId="2" fillId="0" borderId="11" xfId="0" applyFont="1" applyFill="1" applyBorder="1" applyAlignment="1">
      <alignment horizontal="right"/>
    </xf>
    <xf numFmtId="165" fontId="2" fillId="0" borderId="0" xfId="0" applyNumberFormat="1" applyFont="1" applyFill="1" applyAlignment="1">
      <alignment horizontal="right"/>
    </xf>
    <xf numFmtId="0" fontId="0" fillId="0" borderId="0" xfId="0" applyFill="1"/>
    <xf numFmtId="165" fontId="0" fillId="0" borderId="0" xfId="0" applyNumberFormat="1" applyFill="1"/>
    <xf numFmtId="169" fontId="0" fillId="0" borderId="0" xfId="0" applyNumberFormat="1"/>
    <xf numFmtId="170" fontId="0" fillId="0" borderId="0" xfId="0" applyNumberFormat="1"/>
    <xf numFmtId="171" fontId="0" fillId="0" borderId="0" xfId="0" applyNumberFormat="1"/>
    <xf numFmtId="165" fontId="2" fillId="9" borderId="0" xfId="0" applyNumberFormat="1" applyFont="1" applyFill="1" applyAlignment="1">
      <alignment horizontal="right"/>
    </xf>
    <xf numFmtId="165" fontId="2" fillId="0" borderId="0" xfId="0" applyNumberFormat="1" applyFont="1" applyAlignment="1">
      <alignment horizontal="left"/>
    </xf>
    <xf numFmtId="0" fontId="0" fillId="2" borderId="0" xfId="0" applyFill="1" applyBorder="1"/>
    <xf numFmtId="0" fontId="0" fillId="2" borderId="0" xfId="0" applyFill="1"/>
    <xf numFmtId="0" fontId="1" fillId="2" borderId="0" xfId="0" applyFont="1" applyFill="1"/>
    <xf numFmtId="0" fontId="0" fillId="2" borderId="1" xfId="0" applyFill="1" applyBorder="1"/>
    <xf numFmtId="3" fontId="0" fillId="2" borderId="0" xfId="0" applyNumberFormat="1" applyFill="1"/>
    <xf numFmtId="0" fontId="0" fillId="2" borderId="12" xfId="0" applyFill="1" applyBorder="1" applyAlignment="1">
      <alignment wrapText="1"/>
    </xf>
    <xf numFmtId="0" fontId="36" fillId="10" borderId="12" xfId="0" applyFont="1" applyFill="1" applyBorder="1" applyAlignment="1">
      <alignment horizontal="center" wrapText="1"/>
    </xf>
    <xf numFmtId="0" fontId="0" fillId="2" borderId="13" xfId="0" applyFill="1" applyBorder="1"/>
    <xf numFmtId="3" fontId="0" fillId="2" borderId="14" xfId="0" applyNumberFormat="1" applyFill="1" applyBorder="1" applyAlignment="1">
      <alignment horizontal="right"/>
    </xf>
    <xf numFmtId="3" fontId="0" fillId="2" borderId="0" xfId="0" applyNumberFormat="1" applyFill="1" applyBorder="1"/>
    <xf numFmtId="0" fontId="0" fillId="2" borderId="12" xfId="0" applyFill="1" applyBorder="1"/>
    <xf numFmtId="3" fontId="0" fillId="2" borderId="0" xfId="0" applyNumberFormat="1" applyFill="1" applyAlignment="1">
      <alignment horizontal="right"/>
    </xf>
    <xf numFmtId="0" fontId="2" fillId="2" borderId="7" xfId="1" applyFont="1" applyFill="1" applyBorder="1" applyAlignment="1">
      <alignment horizontal="left" vertical="center"/>
    </xf>
    <xf numFmtId="3" fontId="2" fillId="2" borderId="7" xfId="1" applyNumberFormat="1" applyFont="1" applyFill="1" applyBorder="1" applyAlignment="1">
      <alignment horizontal="right" vertical="center" wrapText="1"/>
    </xf>
    <xf numFmtId="0" fontId="5" fillId="2" borderId="0" xfId="1" applyFont="1" applyFill="1" applyBorder="1"/>
    <xf numFmtId="0" fontId="2" fillId="3" borderId="0" xfId="1" applyFont="1" applyFill="1" applyBorder="1" applyAlignment="1">
      <alignment horizontal="right"/>
    </xf>
    <xf numFmtId="0" fontId="5" fillId="3" borderId="0" xfId="1" applyFont="1" applyFill="1" applyBorder="1" applyAlignment="1">
      <alignment horizontal="right"/>
    </xf>
    <xf numFmtId="0" fontId="5" fillId="2" borderId="1" xfId="1" applyFont="1" applyFill="1" applyBorder="1"/>
    <xf numFmtId="3" fontId="5" fillId="2" borderId="0" xfId="1" applyNumberFormat="1" applyFont="1" applyFill="1" applyBorder="1" applyAlignment="1">
      <alignment horizontal="left"/>
    </xf>
    <xf numFmtId="0" fontId="2" fillId="2" borderId="1" xfId="1" applyFont="1" applyFill="1" applyBorder="1" applyAlignment="1">
      <alignment horizontal="left" vertical="center"/>
    </xf>
    <xf numFmtId="3" fontId="2" fillId="2" borderId="1" xfId="1" applyNumberFormat="1" applyFont="1" applyFill="1" applyBorder="1" applyAlignment="1">
      <alignment horizontal="right" vertical="center" wrapText="1"/>
    </xf>
    <xf numFmtId="3" fontId="5" fillId="3" borderId="1" xfId="1" applyNumberFormat="1" applyFont="1" applyFill="1" applyBorder="1" applyAlignment="1">
      <alignment horizontal="right" vertical="center"/>
    </xf>
    <xf numFmtId="0" fontId="5" fillId="3" borderId="0" xfId="1" applyFont="1" applyFill="1" applyBorder="1" applyAlignment="1">
      <alignment vertical="center"/>
    </xf>
    <xf numFmtId="0" fontId="2" fillId="3" borderId="0" xfId="0" applyFont="1" applyFill="1" applyAlignment="1"/>
    <xf numFmtId="0" fontId="2" fillId="2" borderId="0" xfId="1" applyFont="1" applyFill="1" applyBorder="1" applyAlignment="1">
      <alignment horizontal="right" vertical="top" wrapText="1"/>
    </xf>
    <xf numFmtId="9" fontId="2" fillId="3" borderId="0" xfId="5" applyFont="1" applyFill="1"/>
    <xf numFmtId="0" fontId="1" fillId="0" borderId="0" xfId="2" applyFont="1" applyFill="1" applyBorder="1" applyAlignment="1">
      <alignment vertical="top"/>
    </xf>
    <xf numFmtId="0" fontId="2" fillId="3" borderId="0" xfId="1" applyFont="1" applyFill="1" applyBorder="1" applyAlignment="1">
      <alignment horizontal="center" vertical="center" wrapText="1"/>
    </xf>
    <xf numFmtId="0" fontId="2" fillId="0" borderId="0" xfId="1" applyFont="1" applyFill="1"/>
    <xf numFmtId="0" fontId="2" fillId="3" borderId="3" xfId="1" applyFont="1" applyFill="1" applyBorder="1" applyAlignment="1">
      <alignment horizontal="right"/>
    </xf>
    <xf numFmtId="0" fontId="2" fillId="3" borderId="3" xfId="1" applyFont="1" applyFill="1" applyBorder="1" applyAlignment="1">
      <alignment horizontal="right" wrapText="1"/>
    </xf>
    <xf numFmtId="0" fontId="3" fillId="3" borderId="3" xfId="1" applyFont="1" applyFill="1" applyBorder="1" applyAlignment="1">
      <alignment horizontal="right"/>
    </xf>
    <xf numFmtId="3" fontId="5" fillId="3" borderId="0" xfId="1" applyNumberFormat="1" applyFont="1" applyFill="1" applyAlignment="1">
      <alignment horizontal="left"/>
    </xf>
    <xf numFmtId="0" fontId="2" fillId="3" borderId="0" xfId="1" applyFont="1" applyFill="1" applyBorder="1" applyAlignment="1">
      <alignment horizontal="left" wrapText="1"/>
    </xf>
    <xf numFmtId="0" fontId="2" fillId="3" borderId="2" xfId="1" applyFont="1" applyFill="1" applyBorder="1" applyAlignment="1">
      <alignment wrapText="1"/>
    </xf>
    <xf numFmtId="0" fontId="2" fillId="3" borderId="0" xfId="1" applyFont="1" applyFill="1" applyBorder="1" applyAlignment="1">
      <alignment horizontal="left" vertical="top" wrapText="1"/>
    </xf>
    <xf numFmtId="0" fontId="3" fillId="3" borderId="3" xfId="1" applyFont="1" applyFill="1" applyBorder="1" applyAlignment="1">
      <alignment horizontal="right" wrapText="1"/>
    </xf>
    <xf numFmtId="0" fontId="2" fillId="3" borderId="1" xfId="1" applyFont="1" applyFill="1" applyBorder="1" applyAlignment="1">
      <alignment horizontal="right" vertical="top"/>
    </xf>
    <xf numFmtId="0" fontId="2" fillId="3" borderId="0" xfId="1" applyFont="1" applyFill="1" applyBorder="1" applyAlignment="1">
      <alignment horizontal="right" wrapText="1"/>
    </xf>
    <xf numFmtId="0" fontId="2" fillId="3" borderId="3" xfId="1" applyFont="1" applyFill="1" applyBorder="1" applyAlignment="1"/>
    <xf numFmtId="0" fontId="2" fillId="3" borderId="1" xfId="1" applyFont="1" applyFill="1" applyBorder="1" applyAlignment="1">
      <alignment horizontal="right" vertical="top" wrapText="1"/>
    </xf>
    <xf numFmtId="0" fontId="2" fillId="3" borderId="3" xfId="1" applyFont="1" applyFill="1" applyBorder="1" applyAlignment="1">
      <alignment horizontal="right" vertical="top"/>
    </xf>
    <xf numFmtId="0" fontId="2" fillId="3" borderId="0" xfId="1" applyFont="1" applyFill="1" applyBorder="1" applyAlignment="1">
      <alignment horizontal="right" vertical="top"/>
    </xf>
    <xf numFmtId="3" fontId="2" fillId="3" borderId="1" xfId="1" quotePrefix="1" applyNumberFormat="1" applyFont="1" applyFill="1" applyBorder="1" applyAlignment="1">
      <alignment horizontal="right"/>
    </xf>
    <xf numFmtId="0" fontId="2" fillId="3" borderId="0" xfId="1" applyFont="1" applyFill="1" applyBorder="1" applyAlignment="1">
      <alignment horizontal="center" vertical="center" wrapText="1"/>
    </xf>
    <xf numFmtId="0" fontId="0" fillId="3" borderId="0" xfId="0" applyFill="1"/>
    <xf numFmtId="0" fontId="37" fillId="3" borderId="15" xfId="0" applyFont="1" applyFill="1" applyBorder="1" applyAlignment="1">
      <alignment horizontal="center" vertical="center" wrapText="1"/>
    </xf>
    <xf numFmtId="0" fontId="38" fillId="3" borderId="16" xfId="0" applyFont="1" applyFill="1" applyBorder="1" applyAlignment="1">
      <alignment vertical="center"/>
    </xf>
    <xf numFmtId="0" fontId="38" fillId="3" borderId="17" xfId="0" applyFont="1" applyFill="1" applyBorder="1" applyAlignment="1">
      <alignment vertical="center"/>
    </xf>
    <xf numFmtId="0" fontId="37" fillId="3" borderId="18" xfId="0" applyFont="1" applyFill="1" applyBorder="1" applyAlignment="1">
      <alignment horizontal="center" vertical="center"/>
    </xf>
    <xf numFmtId="0" fontId="37" fillId="3" borderId="19" xfId="0" applyFont="1" applyFill="1" applyBorder="1" applyAlignment="1">
      <alignment vertical="center"/>
    </xf>
    <xf numFmtId="0" fontId="37" fillId="3" borderId="20" xfId="0" applyFont="1" applyFill="1" applyBorder="1" applyAlignment="1">
      <alignment vertical="center"/>
    </xf>
    <xf numFmtId="0" fontId="37" fillId="3" borderId="21" xfId="0" applyFont="1" applyFill="1" applyBorder="1" applyAlignment="1">
      <alignment horizontal="center" vertical="center"/>
    </xf>
    <xf numFmtId="0" fontId="37" fillId="3" borderId="9" xfId="0" applyFont="1" applyFill="1" applyBorder="1" applyAlignment="1">
      <alignment vertical="center" wrapText="1"/>
    </xf>
    <xf numFmtId="0" fontId="37" fillId="3" borderId="22" xfId="0" applyFont="1" applyFill="1" applyBorder="1" applyAlignment="1">
      <alignment vertical="center"/>
    </xf>
    <xf numFmtId="0" fontId="37" fillId="3" borderId="9" xfId="0" applyFont="1" applyFill="1" applyBorder="1" applyAlignment="1">
      <alignment vertical="center"/>
    </xf>
    <xf numFmtId="0" fontId="37" fillId="3" borderId="23" xfId="0" applyFont="1" applyFill="1" applyBorder="1" applyAlignment="1">
      <alignment horizontal="center" vertical="center"/>
    </xf>
    <xf numFmtId="0" fontId="37" fillId="3" borderId="21" xfId="0" applyFont="1" applyFill="1" applyBorder="1" applyAlignment="1">
      <alignment horizontal="center" vertical="center" wrapText="1"/>
    </xf>
    <xf numFmtId="4" fontId="2" fillId="3" borderId="1" xfId="1" applyNumberFormat="1" applyFont="1" applyFill="1" applyBorder="1" applyAlignment="1">
      <alignment horizontal="right"/>
    </xf>
    <xf numFmtId="4" fontId="2" fillId="3" borderId="1" xfId="1" quotePrefix="1" applyNumberFormat="1" applyFont="1" applyFill="1" applyBorder="1" applyAlignment="1">
      <alignment horizontal="right"/>
    </xf>
    <xf numFmtId="0" fontId="2" fillId="2" borderId="0" xfId="1" applyFont="1" applyFill="1" applyBorder="1" applyAlignment="1">
      <alignment vertical="top" wrapText="1"/>
    </xf>
    <xf numFmtId="2" fontId="2" fillId="3" borderId="0" xfId="1" applyNumberFormat="1" applyFont="1" applyFill="1"/>
    <xf numFmtId="0" fontId="5" fillId="3" borderId="1" xfId="1" applyFont="1" applyFill="1" applyBorder="1" applyAlignment="1">
      <alignment vertical="center"/>
    </xf>
    <xf numFmtId="3" fontId="2" fillId="2" borderId="26" xfId="1" applyNumberFormat="1" applyFont="1" applyFill="1" applyBorder="1" applyAlignment="1">
      <alignment horizontal="right" vertical="center"/>
    </xf>
    <xf numFmtId="0" fontId="2" fillId="3" borderId="0" xfId="1" applyFont="1" applyFill="1" applyBorder="1" applyAlignment="1">
      <alignment vertical="top" wrapText="1"/>
    </xf>
    <xf numFmtId="0" fontId="2" fillId="3" borderId="1" xfId="1" applyFont="1" applyFill="1" applyBorder="1" applyAlignment="1">
      <alignment horizontal="right" vertical="top" wrapText="1"/>
    </xf>
    <xf numFmtId="0" fontId="5" fillId="3" borderId="2" xfId="1" applyFont="1" applyFill="1" applyBorder="1" applyAlignment="1">
      <alignment horizontal="left"/>
    </xf>
    <xf numFmtId="3" fontId="5" fillId="2" borderId="0" xfId="1" applyNumberFormat="1" applyFont="1" applyFill="1" applyBorder="1" applyAlignment="1"/>
    <xf numFmtId="3" fontId="5" fillId="2" borderId="1" xfId="1" applyNumberFormat="1" applyFont="1" applyFill="1" applyBorder="1" applyAlignment="1"/>
    <xf numFmtId="3" fontId="5" fillId="2" borderId="1" xfId="1" applyNumberFormat="1" applyFont="1" applyFill="1" applyBorder="1" applyAlignment="1">
      <alignment horizontal="left"/>
    </xf>
    <xf numFmtId="1" fontId="5" fillId="2" borderId="0" xfId="1" applyNumberFormat="1" applyFont="1" applyFill="1" applyBorder="1" applyAlignment="1">
      <alignment horizontal="left"/>
    </xf>
    <xf numFmtId="0" fontId="1" fillId="3" borderId="0" xfId="1" applyFill="1" applyAlignment="1">
      <alignment vertical="top" wrapText="1"/>
    </xf>
    <xf numFmtId="0" fontId="2" fillId="3" borderId="0" xfId="18" applyFont="1" applyFill="1" applyBorder="1" applyAlignment="1">
      <alignment horizontal="left" vertical="top" wrapText="1"/>
    </xf>
    <xf numFmtId="0" fontId="30" fillId="3" borderId="0" xfId="18" applyFont="1" applyFill="1" applyBorder="1" applyAlignment="1">
      <alignment vertical="top" wrapText="1"/>
    </xf>
    <xf numFmtId="0" fontId="30" fillId="3" borderId="0" xfId="18" applyFont="1" applyFill="1" applyAlignment="1">
      <alignment vertical="top" wrapText="1"/>
    </xf>
    <xf numFmtId="0" fontId="2" fillId="3" borderId="0" xfId="0" applyFont="1" applyFill="1" applyAlignment="1">
      <alignment vertical="top" wrapText="1"/>
    </xf>
    <xf numFmtId="0" fontId="5" fillId="3" borderId="0" xfId="1" applyFont="1" applyFill="1" applyBorder="1" applyAlignment="1">
      <alignment horizontal="left"/>
    </xf>
    <xf numFmtId="1" fontId="5" fillId="3" borderId="0" xfId="1" applyNumberFormat="1" applyFont="1" applyFill="1" applyBorder="1" applyAlignment="1">
      <alignment horizontal="left"/>
    </xf>
    <xf numFmtId="3" fontId="5" fillId="3" borderId="0" xfId="1" applyNumberFormat="1" applyFont="1" applyFill="1" applyAlignment="1"/>
    <xf numFmtId="1" fontId="5" fillId="2" borderId="0" xfId="1" applyNumberFormat="1" applyFont="1" applyFill="1" applyBorder="1" applyAlignment="1"/>
    <xf numFmtId="1" fontId="2" fillId="2" borderId="0" xfId="1" applyNumberFormat="1" applyFont="1" applyFill="1"/>
    <xf numFmtId="168" fontId="2" fillId="2" borderId="0" xfId="5" applyNumberFormat="1" applyFont="1" applyFill="1"/>
    <xf numFmtId="168" fontId="2" fillId="2" borderId="0" xfId="5" applyNumberFormat="1" applyFont="1" applyFill="1" applyBorder="1"/>
    <xf numFmtId="0" fontId="2" fillId="3" borderId="0" xfId="1" applyFont="1" applyFill="1" applyAlignment="1">
      <alignment horizontal="left"/>
    </xf>
    <xf numFmtId="0" fontId="1" fillId="0" borderId="0" xfId="1" applyFont="1"/>
    <xf numFmtId="0" fontId="24" fillId="6" borderId="0" xfId="1" applyFont="1" applyFill="1" applyAlignment="1">
      <alignment vertical="center"/>
    </xf>
    <xf numFmtId="0" fontId="1" fillId="0" borderId="0" xfId="1" applyAlignment="1">
      <alignment vertical="center"/>
    </xf>
    <xf numFmtId="0" fontId="1" fillId="0" borderId="0" xfId="1" applyAlignment="1"/>
    <xf numFmtId="0" fontId="37" fillId="3" borderId="16" xfId="0" applyFont="1" applyFill="1" applyBorder="1" applyAlignment="1">
      <alignment vertical="center" wrapText="1"/>
    </xf>
    <xf numFmtId="0" fontId="37" fillId="3" borderId="24" xfId="0" applyFont="1" applyFill="1" applyBorder="1" applyAlignment="1">
      <alignment vertical="center" wrapText="1"/>
    </xf>
    <xf numFmtId="0" fontId="37" fillId="3" borderId="17" xfId="0" applyFont="1" applyFill="1" applyBorder="1" applyAlignment="1">
      <alignment vertical="center" wrapText="1"/>
    </xf>
    <xf numFmtId="0" fontId="37" fillId="3" borderId="25" xfId="0" applyFont="1" applyFill="1" applyBorder="1" applyAlignment="1">
      <alignment vertical="center" wrapText="1"/>
    </xf>
    <xf numFmtId="0" fontId="2" fillId="3" borderId="0" xfId="1" applyFont="1" applyFill="1" applyBorder="1" applyAlignment="1">
      <alignment horizontal="left" vertical="top" wrapText="1"/>
    </xf>
    <xf numFmtId="0" fontId="2" fillId="3" borderId="0" xfId="1" applyFont="1" applyFill="1" applyAlignment="1">
      <alignment horizontal="left" vertical="top" wrapText="1"/>
    </xf>
    <xf numFmtId="0" fontId="3" fillId="2" borderId="4" xfId="1" applyFont="1" applyFill="1" applyBorder="1" applyAlignment="1">
      <alignment horizontal="left" wrapText="1"/>
    </xf>
    <xf numFmtId="0" fontId="3" fillId="2" borderId="2" xfId="1" applyFont="1" applyFill="1" applyBorder="1" applyAlignment="1">
      <alignment horizontal="left"/>
    </xf>
    <xf numFmtId="0" fontId="3" fillId="2" borderId="2" xfId="1" applyFont="1" applyFill="1" applyBorder="1" applyAlignment="1">
      <alignment horizontal="left" wrapText="1"/>
    </xf>
    <xf numFmtId="0" fontId="2" fillId="2" borderId="0" xfId="1" applyFont="1" applyFill="1" applyAlignment="1">
      <alignment horizontal="left" vertical="top" wrapText="1"/>
    </xf>
    <xf numFmtId="0" fontId="5" fillId="3" borderId="3" xfId="1" applyFont="1" applyFill="1" applyBorder="1" applyAlignment="1">
      <alignment horizontal="left" vertical="top" wrapText="1"/>
    </xf>
    <xf numFmtId="0" fontId="2" fillId="3" borderId="3" xfId="1" applyFont="1" applyFill="1" applyBorder="1" applyAlignment="1">
      <alignment horizontal="left" vertical="top" wrapText="1"/>
    </xf>
    <xf numFmtId="0" fontId="3" fillId="3" borderId="0" xfId="1" applyFont="1" applyFill="1" applyBorder="1" applyAlignment="1">
      <alignment horizontal="left" vertical="top" wrapText="1"/>
    </xf>
    <xf numFmtId="0" fontId="3" fillId="3" borderId="1"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0" xfId="1" applyFont="1" applyFill="1" applyBorder="1" applyAlignment="1">
      <alignment horizontal="left" vertical="top"/>
    </xf>
    <xf numFmtId="0" fontId="3" fillId="2" borderId="3" xfId="1" applyFont="1" applyFill="1" applyBorder="1" applyAlignment="1">
      <alignment horizontal="left" vertical="top" wrapText="1"/>
    </xf>
    <xf numFmtId="0" fontId="3" fillId="3" borderId="0" xfId="1" applyFont="1" applyFill="1" applyBorder="1" applyAlignment="1">
      <alignment horizontal="center" vertical="center" wrapText="1"/>
    </xf>
    <xf numFmtId="0" fontId="3" fillId="3" borderId="2" xfId="1" applyFont="1" applyFill="1" applyBorder="1" applyAlignment="1">
      <alignment horizontal="left" wrapText="1"/>
    </xf>
    <xf numFmtId="0" fontId="2" fillId="2" borderId="0" xfId="1" applyFont="1" applyFill="1" applyBorder="1" applyAlignment="1">
      <alignment horizontal="left" vertical="top" wrapText="1"/>
    </xf>
    <xf numFmtId="0" fontId="2" fillId="2" borderId="3" xfId="1" applyFont="1" applyFill="1" applyBorder="1" applyAlignment="1">
      <alignment horizontal="left" vertical="top" wrapText="1"/>
    </xf>
    <xf numFmtId="0" fontId="3" fillId="3" borderId="2" xfId="1" applyFont="1" applyFill="1" applyBorder="1" applyAlignment="1">
      <alignment horizontal="left"/>
    </xf>
    <xf numFmtId="0" fontId="2" fillId="3" borderId="0" xfId="1" applyFont="1" applyFill="1" applyAlignment="1">
      <alignment horizontal="left" wrapText="1"/>
    </xf>
    <xf numFmtId="0" fontId="0" fillId="2" borderId="2" xfId="0" applyFill="1" applyBorder="1" applyAlignment="1">
      <alignment horizontal="center"/>
    </xf>
    <xf numFmtId="0" fontId="0" fillId="2" borderId="0" xfId="0" applyFill="1" applyBorder="1" applyAlignment="1">
      <alignment horizontal="left" wrapText="1"/>
    </xf>
    <xf numFmtId="0" fontId="0" fillId="2" borderId="1" xfId="0" applyFill="1" applyBorder="1" applyAlignment="1">
      <alignment horizontal="left" wrapText="1"/>
    </xf>
    <xf numFmtId="0" fontId="0" fillId="2" borderId="0" xfId="0"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2" fillId="3" borderId="2" xfId="1" applyFont="1" applyFill="1" applyBorder="1" applyAlignment="1">
      <alignment horizontal="center" vertical="top" wrapText="1"/>
    </xf>
    <xf numFmtId="0" fontId="2" fillId="3" borderId="3" xfId="1" applyFont="1" applyFill="1" applyBorder="1" applyAlignment="1">
      <alignment horizontal="right" vertical="top" wrapText="1"/>
    </xf>
    <xf numFmtId="0" fontId="2" fillId="3" borderId="1" xfId="1" applyFont="1" applyFill="1" applyBorder="1" applyAlignment="1">
      <alignment horizontal="right" vertical="top" wrapText="1"/>
    </xf>
  </cellXfs>
  <cellStyles count="19">
    <cellStyle name="Följde hyperlänken" xfId="8" xr:uid="{00000000-0005-0000-0000-000000000000}"/>
    <cellStyle name="Hyperlänk" xfId="18" builtinId="8"/>
    <cellStyle name="Hyperlänk 2" xfId="9" xr:uid="{00000000-0005-0000-0000-000002000000}"/>
    <cellStyle name="Ligne détail" xfId="10" xr:uid="{00000000-0005-0000-0000-000003000000}"/>
    <cellStyle name="Normal" xfId="0" builtinId="0"/>
    <cellStyle name="Normal 2" xfId="1" xr:uid="{00000000-0005-0000-0000-000005000000}"/>
    <cellStyle name="Normal 3" xfId="6" xr:uid="{00000000-0005-0000-0000-000006000000}"/>
    <cellStyle name="Normal 3 2" xfId="11" xr:uid="{00000000-0005-0000-0000-000007000000}"/>
    <cellStyle name="Normal 4" xfId="12" xr:uid="{00000000-0005-0000-0000-000008000000}"/>
    <cellStyle name="Normal_Report_02.2_Tabellförteckning" xfId="2" xr:uid="{00000000-0005-0000-0000-000009000000}"/>
    <cellStyle name="Normal_Report_03.1_Ordlista" xfId="3" xr:uid="{00000000-0005-0000-0000-00000A000000}"/>
    <cellStyle name="Procent" xfId="5" builtinId="5"/>
    <cellStyle name="Procent 2" xfId="4" xr:uid="{00000000-0005-0000-0000-00000C000000}"/>
    <cellStyle name="Procent 3" xfId="7" xr:uid="{00000000-0005-0000-0000-00000D000000}"/>
    <cellStyle name="Resultat" xfId="13" xr:uid="{00000000-0005-0000-0000-00000E000000}"/>
    <cellStyle name="Titre colonnes" xfId="14" xr:uid="{00000000-0005-0000-0000-00000F000000}"/>
    <cellStyle name="Titre lignes" xfId="15" xr:uid="{00000000-0005-0000-0000-000010000000}"/>
    <cellStyle name="Total intermediaire" xfId="16" xr:uid="{00000000-0005-0000-0000-000011000000}"/>
    <cellStyle name="Tusental 2" xfId="17" xr:uid="{00000000-0005-0000-0000-000012000000}"/>
  </cellStyles>
  <dxfs count="0"/>
  <tableStyles count="0" defaultTableStyle="TableStyleMedium9" defaultPivotStyle="PivotStyleLight16"/>
  <colors>
    <mruColors>
      <color rgb="FF82F2DD"/>
      <color rgb="FF93E8F1"/>
      <color rgb="FFFD9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504825</xdr:colOff>
      <xdr:row>8</xdr:row>
      <xdr:rowOff>102313</xdr:rowOff>
    </xdr:from>
    <xdr:to>
      <xdr:col>12</xdr:col>
      <xdr:colOff>205673</xdr:colOff>
      <xdr:row>10</xdr:row>
      <xdr:rowOff>173038</xdr:rowOff>
    </xdr:to>
    <xdr:pic>
      <xdr:nvPicPr>
        <xdr:cNvPr id="3" name="Bildobjekt 2" descr="sos_farg_sve.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981450" y="1645363"/>
          <a:ext cx="2748848" cy="394575"/>
        </a:xfrm>
        <a:prstGeom prst="rect">
          <a:avLst/>
        </a:prstGeom>
      </xdr:spPr>
    </xdr:pic>
    <xdr:clientData/>
  </xdr:twoCellAnchor>
  <xdr:twoCellAnchor editAs="oneCell">
    <xdr:from>
      <xdr:col>1</xdr:col>
      <xdr:colOff>38100</xdr:colOff>
      <xdr:row>6</xdr:row>
      <xdr:rowOff>57151</xdr:rowOff>
    </xdr:from>
    <xdr:to>
      <xdr:col>6</xdr:col>
      <xdr:colOff>342900</xdr:colOff>
      <xdr:row>10</xdr:row>
      <xdr:rowOff>199899</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47700" y="1276351"/>
          <a:ext cx="2562225" cy="7904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15</xdr:row>
      <xdr:rowOff>9525</xdr:rowOff>
    </xdr:from>
    <xdr:to>
      <xdr:col>11</xdr:col>
      <xdr:colOff>152400</xdr:colOff>
      <xdr:row>16</xdr:row>
      <xdr:rowOff>138837</xdr:rowOff>
    </xdr:to>
    <xdr:pic>
      <xdr:nvPicPr>
        <xdr:cNvPr id="3" name="Picture 7">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4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16</xdr:row>
      <xdr:rowOff>0</xdr:rowOff>
    </xdr:from>
    <xdr:to>
      <xdr:col>11</xdr:col>
      <xdr:colOff>219075</xdr:colOff>
      <xdr:row>17</xdr:row>
      <xdr:rowOff>110262</xdr:rowOff>
    </xdr:to>
    <xdr:pic>
      <xdr:nvPicPr>
        <xdr:cNvPr id="3" name="Picture 7">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291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15</xdr:row>
      <xdr:rowOff>9525</xdr:rowOff>
    </xdr:from>
    <xdr:to>
      <xdr:col>11</xdr:col>
      <xdr:colOff>161925</xdr:colOff>
      <xdr:row>15</xdr:row>
      <xdr:rowOff>281712</xdr:rowOff>
    </xdr:to>
    <xdr:pic>
      <xdr:nvPicPr>
        <xdr:cNvPr id="3" name="Picture 7">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533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28</xdr:row>
      <xdr:rowOff>590550</xdr:rowOff>
    </xdr:from>
    <xdr:to>
      <xdr:col>1</xdr:col>
      <xdr:colOff>161925</xdr:colOff>
      <xdr:row>30</xdr:row>
      <xdr:rowOff>91212</xdr:rowOff>
    </xdr:to>
    <xdr:pic>
      <xdr:nvPicPr>
        <xdr:cNvPr id="2" name="Picture 7">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6292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29</xdr:row>
      <xdr:rowOff>180975</xdr:rowOff>
    </xdr:from>
    <xdr:to>
      <xdr:col>1</xdr:col>
      <xdr:colOff>171450</xdr:colOff>
      <xdr:row>31</xdr:row>
      <xdr:rowOff>119787</xdr:rowOff>
    </xdr:to>
    <xdr:pic>
      <xdr:nvPicPr>
        <xdr:cNvPr id="4" name="Picture 7">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6102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29</xdr:row>
      <xdr:rowOff>0</xdr:rowOff>
    </xdr:from>
    <xdr:to>
      <xdr:col>1</xdr:col>
      <xdr:colOff>238125</xdr:colOff>
      <xdr:row>30</xdr:row>
      <xdr:rowOff>129312</xdr:rowOff>
    </xdr:to>
    <xdr:pic>
      <xdr:nvPicPr>
        <xdr:cNvPr id="2" name="Picture 7">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3340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59747</xdr:colOff>
      <xdr:row>32</xdr:row>
      <xdr:rowOff>26843</xdr:rowOff>
    </xdr:from>
    <xdr:to>
      <xdr:col>1</xdr:col>
      <xdr:colOff>202622</xdr:colOff>
      <xdr:row>34</xdr:row>
      <xdr:rowOff>8951</xdr:rowOff>
    </xdr:to>
    <xdr:pic>
      <xdr:nvPicPr>
        <xdr:cNvPr id="2" name="Picture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7" y="7300479"/>
          <a:ext cx="1511011" cy="276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27</xdr:row>
      <xdr:rowOff>0</xdr:rowOff>
    </xdr:from>
    <xdr:to>
      <xdr:col>1</xdr:col>
      <xdr:colOff>228600</xdr:colOff>
      <xdr:row>28</xdr:row>
      <xdr:rowOff>129312</xdr:rowOff>
    </xdr:to>
    <xdr:pic>
      <xdr:nvPicPr>
        <xdr:cNvPr id="2" name="Picture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057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30</xdr:row>
      <xdr:rowOff>47625</xdr:rowOff>
    </xdr:from>
    <xdr:to>
      <xdr:col>1</xdr:col>
      <xdr:colOff>257175</xdr:colOff>
      <xdr:row>32</xdr:row>
      <xdr:rowOff>34062</xdr:rowOff>
    </xdr:to>
    <xdr:pic>
      <xdr:nvPicPr>
        <xdr:cNvPr id="2" name="Picture 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200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29</xdr:row>
      <xdr:rowOff>514350</xdr:rowOff>
    </xdr:from>
    <xdr:to>
      <xdr:col>1</xdr:col>
      <xdr:colOff>323850</xdr:colOff>
      <xdr:row>31</xdr:row>
      <xdr:rowOff>5487</xdr:rowOff>
    </xdr:to>
    <xdr:pic>
      <xdr:nvPicPr>
        <xdr:cNvPr id="4" name="Picture 7">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89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17</xdr:row>
      <xdr:rowOff>28575</xdr:rowOff>
    </xdr:from>
    <xdr:to>
      <xdr:col>0</xdr:col>
      <xdr:colOff>1562100</xdr:colOff>
      <xdr:row>17</xdr:row>
      <xdr:rowOff>291237</xdr:rowOff>
    </xdr:to>
    <xdr:pic>
      <xdr:nvPicPr>
        <xdr:cNvPr id="2" name="Picture 7">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800600"/>
          <a:ext cx="1514475" cy="262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12</xdr:row>
      <xdr:rowOff>342900</xdr:rowOff>
    </xdr:from>
    <xdr:to>
      <xdr:col>0</xdr:col>
      <xdr:colOff>1600200</xdr:colOff>
      <xdr:row>14</xdr:row>
      <xdr:rowOff>91212</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51485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15</xdr:row>
      <xdr:rowOff>0</xdr:rowOff>
    </xdr:from>
    <xdr:to>
      <xdr:col>0</xdr:col>
      <xdr:colOff>1647825</xdr:colOff>
      <xdr:row>16</xdr:row>
      <xdr:rowOff>129312</xdr:rowOff>
    </xdr:to>
    <xdr:pic>
      <xdr:nvPicPr>
        <xdr:cNvPr id="2" name="Picture 7">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671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11</xdr:row>
      <xdr:rowOff>0</xdr:rowOff>
    </xdr:from>
    <xdr:to>
      <xdr:col>0</xdr:col>
      <xdr:colOff>1628775</xdr:colOff>
      <xdr:row>12</xdr:row>
      <xdr:rowOff>129312</xdr:rowOff>
    </xdr:to>
    <xdr:pic>
      <xdr:nvPicPr>
        <xdr:cNvPr id="2" name="Picture 7">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55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X31"/>
  <sheetViews>
    <sheetView showGridLines="0" tabSelected="1" zoomScaleNormal="100" workbookViewId="0">
      <selection sqref="A1:V1"/>
    </sheetView>
  </sheetViews>
  <sheetFormatPr defaultRowHeight="12.75" x14ac:dyDescent="0.2"/>
  <cols>
    <col min="1" max="1" width="9.140625" style="159"/>
    <col min="2" max="2" width="4.42578125" style="159" customWidth="1"/>
    <col min="3" max="3" width="2" style="159" customWidth="1"/>
    <col min="4" max="21" width="9.140625" style="159"/>
    <col min="22" max="22" width="0.140625" style="159" customWidth="1"/>
    <col min="23" max="23" width="9.140625" style="159"/>
    <col min="24" max="24" width="15.5703125" style="159" bestFit="1" customWidth="1"/>
    <col min="25" max="16384" width="9.140625" style="159"/>
  </cols>
  <sheetData>
    <row r="1" spans="1:24" ht="32.25" customHeight="1" x14ac:dyDescent="0.2">
      <c r="A1" s="373" t="s">
        <v>482</v>
      </c>
      <c r="B1" s="374"/>
      <c r="C1" s="374"/>
      <c r="D1" s="374"/>
      <c r="E1" s="374"/>
      <c r="F1" s="374"/>
      <c r="G1" s="374"/>
      <c r="H1" s="374"/>
      <c r="I1" s="374"/>
      <c r="J1" s="374"/>
      <c r="K1" s="374"/>
      <c r="L1" s="374"/>
      <c r="M1" s="374"/>
      <c r="N1" s="374"/>
      <c r="O1" s="374"/>
      <c r="P1" s="374"/>
      <c r="Q1" s="374"/>
      <c r="R1" s="374"/>
      <c r="S1" s="375"/>
      <c r="T1" s="375"/>
      <c r="U1" s="375"/>
      <c r="V1" s="375"/>
    </row>
    <row r="11" spans="1:24" ht="65.25" customHeight="1" x14ac:dyDescent="0.4">
      <c r="B11" s="228" t="s">
        <v>434</v>
      </c>
      <c r="C11" s="229"/>
      <c r="D11" s="229"/>
      <c r="E11" s="229"/>
      <c r="F11" s="229"/>
      <c r="G11" s="229"/>
      <c r="H11" s="229"/>
      <c r="I11" s="229"/>
      <c r="J11" s="229"/>
      <c r="K11" s="229"/>
    </row>
    <row r="12" spans="1:24" s="229" customFormat="1" ht="20.25" x14ac:dyDescent="0.3">
      <c r="B12" s="237" t="s">
        <v>435</v>
      </c>
      <c r="X12" s="238"/>
    </row>
    <row r="13" spans="1:24" ht="18.75" x14ac:dyDescent="0.3">
      <c r="B13" s="160"/>
    </row>
    <row r="14" spans="1:24" ht="14.25" customHeight="1" x14ac:dyDescent="0.2">
      <c r="B14" s="161" t="s">
        <v>376</v>
      </c>
    </row>
    <row r="15" spans="1:24" ht="14.25" customHeight="1" x14ac:dyDescent="0.2">
      <c r="B15" s="372" t="s">
        <v>483</v>
      </c>
    </row>
    <row r="16" spans="1:24" x14ac:dyDescent="0.2">
      <c r="D16" s="162"/>
    </row>
    <row r="17" spans="2:2" x14ac:dyDescent="0.2">
      <c r="B17" s="161" t="s">
        <v>229</v>
      </c>
    </row>
    <row r="18" spans="2:2" x14ac:dyDescent="0.2">
      <c r="B18" s="161" t="s">
        <v>230</v>
      </c>
    </row>
    <row r="19" spans="2:2" x14ac:dyDescent="0.2">
      <c r="B19" s="159" t="s">
        <v>231</v>
      </c>
    </row>
    <row r="20" spans="2:2" x14ac:dyDescent="0.2">
      <c r="B20" s="159" t="s">
        <v>232</v>
      </c>
    </row>
    <row r="22" spans="2:2" x14ac:dyDescent="0.2">
      <c r="B22" s="161" t="s">
        <v>233</v>
      </c>
    </row>
    <row r="23" spans="2:2" x14ac:dyDescent="0.2">
      <c r="B23" s="163" t="s">
        <v>377</v>
      </c>
    </row>
    <row r="24" spans="2:2" x14ac:dyDescent="0.2">
      <c r="B24" s="163" t="s">
        <v>378</v>
      </c>
    </row>
    <row r="25" spans="2:2" ht="18.75" x14ac:dyDescent="0.3">
      <c r="B25" s="164"/>
    </row>
    <row r="26" spans="2:2" x14ac:dyDescent="0.2">
      <c r="B26" s="161"/>
    </row>
    <row r="27" spans="2:2" x14ac:dyDescent="0.2">
      <c r="B27" s="165"/>
    </row>
    <row r="28" spans="2:2" x14ac:dyDescent="0.2">
      <c r="B28" s="165"/>
    </row>
    <row r="29" spans="2:2" x14ac:dyDescent="0.2">
      <c r="B29" s="165"/>
    </row>
    <row r="30" spans="2:2" x14ac:dyDescent="0.2">
      <c r="B30" s="165"/>
    </row>
    <row r="31" spans="2:2" x14ac:dyDescent="0.2">
      <c r="B31" s="166"/>
    </row>
  </sheetData>
  <mergeCells count="1">
    <mergeCell ref="A1:V1"/>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8"/>
  <dimension ref="A1:T29"/>
  <sheetViews>
    <sheetView zoomScaleNormal="100" workbookViewId="0"/>
  </sheetViews>
  <sheetFormatPr defaultRowHeight="11.25" x14ac:dyDescent="0.2"/>
  <cols>
    <col min="1" max="1" width="23.7109375" style="11" customWidth="1"/>
    <col min="2" max="2" width="9.85546875" style="11" customWidth="1"/>
    <col min="3" max="3" width="0.85546875" style="11" customWidth="1"/>
    <col min="4" max="4" width="9.85546875" style="255" customWidth="1"/>
    <col min="5" max="5" width="0.85546875" style="255" customWidth="1"/>
    <col min="6" max="6" width="9.85546875" style="255" customWidth="1"/>
    <col min="7" max="7" width="0.85546875" style="255" customWidth="1"/>
    <col min="8" max="8" width="9.85546875" style="255" customWidth="1"/>
    <col min="9" max="9" width="0.85546875" style="255" customWidth="1"/>
    <col min="10" max="10" width="9.85546875" style="255" customWidth="1"/>
    <col min="11" max="11" width="1" style="11" customWidth="1"/>
    <col min="12" max="12" width="9.85546875" style="11" customWidth="1"/>
    <col min="13" max="13" width="0.85546875" style="11" customWidth="1"/>
    <col min="14" max="14" width="9.85546875" style="11" customWidth="1"/>
    <col min="15" max="15" width="0.85546875" style="11" customWidth="1"/>
    <col min="16" max="16" width="4.42578125" style="11" customWidth="1"/>
    <col min="17" max="17" width="0.85546875" style="11" customWidth="1"/>
    <col min="18" max="18" width="4.42578125" style="11" customWidth="1"/>
    <col min="19" max="19" width="0.85546875" style="11" customWidth="1"/>
    <col min="20" max="20" width="1" style="245" customWidth="1"/>
    <col min="21" max="197" width="9.140625" style="11"/>
    <col min="198" max="198" width="13.85546875" style="11" customWidth="1"/>
    <col min="199" max="199" width="7.85546875" style="11" bestFit="1" customWidth="1"/>
    <col min="200" max="200" width="0.85546875" style="11" customWidth="1"/>
    <col min="201" max="201" width="8.7109375" style="11" bestFit="1" customWidth="1"/>
    <col min="202" max="202" width="0.85546875" style="11" customWidth="1"/>
    <col min="203" max="203" width="9.140625" style="11"/>
    <col min="204" max="204" width="1" style="11" customWidth="1"/>
    <col min="205" max="205" width="8.7109375" style="11" bestFit="1" customWidth="1"/>
    <col min="206" max="206" width="0.85546875" style="11" customWidth="1"/>
    <col min="207" max="207" width="8" style="11" bestFit="1" customWidth="1"/>
    <col min="208" max="208" width="0.85546875" style="11" customWidth="1"/>
    <col min="209" max="209" width="11.7109375" style="11" customWidth="1"/>
    <col min="210" max="210" width="0.85546875" style="11" customWidth="1"/>
    <col min="211" max="211" width="12.28515625" style="11" bestFit="1" customWidth="1"/>
    <col min="212" max="212" width="0.85546875" style="11" customWidth="1"/>
    <col min="213" max="213" width="15" style="11" bestFit="1" customWidth="1"/>
    <col min="214" max="453" width="9.140625" style="11"/>
    <col min="454" max="454" width="13.85546875" style="11" customWidth="1"/>
    <col min="455" max="455" width="7.85546875" style="11" bestFit="1" customWidth="1"/>
    <col min="456" max="456" width="0.85546875" style="11" customWidth="1"/>
    <col min="457" max="457" width="8.7109375" style="11" bestFit="1" customWidth="1"/>
    <col min="458" max="458" width="0.85546875" style="11" customWidth="1"/>
    <col min="459" max="459" width="9.140625" style="11"/>
    <col min="460" max="460" width="1" style="11" customWidth="1"/>
    <col min="461" max="461" width="8.7109375" style="11" bestFit="1" customWidth="1"/>
    <col min="462" max="462" width="0.85546875" style="11" customWidth="1"/>
    <col min="463" max="463" width="8" style="11" bestFit="1" customWidth="1"/>
    <col min="464" max="464" width="0.85546875" style="11" customWidth="1"/>
    <col min="465" max="465" width="11.7109375" style="11" customWidth="1"/>
    <col min="466" max="466" width="0.85546875" style="11" customWidth="1"/>
    <col min="467" max="467" width="12.28515625" style="11" bestFit="1" customWidth="1"/>
    <col min="468" max="468" width="0.85546875" style="11" customWidth="1"/>
    <col min="469" max="469" width="15" style="11" bestFit="1" customWidth="1"/>
    <col min="470" max="709" width="9.140625" style="11"/>
    <col min="710" max="710" width="13.85546875" style="11" customWidth="1"/>
    <col min="711" max="711" width="7.85546875" style="11" bestFit="1" customWidth="1"/>
    <col min="712" max="712" width="0.85546875" style="11" customWidth="1"/>
    <col min="713" max="713" width="8.7109375" style="11" bestFit="1" customWidth="1"/>
    <col min="714" max="714" width="0.85546875" style="11" customWidth="1"/>
    <col min="715" max="715" width="9.140625" style="11"/>
    <col min="716" max="716" width="1" style="11" customWidth="1"/>
    <col min="717" max="717" width="8.7109375" style="11" bestFit="1" customWidth="1"/>
    <col min="718" max="718" width="0.85546875" style="11" customWidth="1"/>
    <col min="719" max="719" width="8" style="11" bestFit="1" customWidth="1"/>
    <col min="720" max="720" width="0.85546875" style="11" customWidth="1"/>
    <col min="721" max="721" width="11.7109375" style="11" customWidth="1"/>
    <col min="722" max="722" width="0.85546875" style="11" customWidth="1"/>
    <col min="723" max="723" width="12.28515625" style="11" bestFit="1" customWidth="1"/>
    <col min="724" max="724" width="0.85546875" style="11" customWidth="1"/>
    <col min="725" max="725" width="15" style="11" bestFit="1" customWidth="1"/>
    <col min="726" max="965" width="9.140625" style="11"/>
    <col min="966" max="966" width="13.85546875" style="11" customWidth="1"/>
    <col min="967" max="967" width="7.85546875" style="11" bestFit="1" customWidth="1"/>
    <col min="968" max="968" width="0.85546875" style="11" customWidth="1"/>
    <col min="969" max="969" width="8.7109375" style="11" bestFit="1" customWidth="1"/>
    <col min="970" max="970" width="0.85546875" style="11" customWidth="1"/>
    <col min="971" max="971" width="9.140625" style="11"/>
    <col min="972" max="972" width="1" style="11" customWidth="1"/>
    <col min="973" max="973" width="8.7109375" style="11" bestFit="1" customWidth="1"/>
    <col min="974" max="974" width="0.85546875" style="11" customWidth="1"/>
    <col min="975" max="975" width="8" style="11" bestFit="1" customWidth="1"/>
    <col min="976" max="976" width="0.85546875" style="11" customWidth="1"/>
    <col min="977" max="977" width="11.7109375" style="11" customWidth="1"/>
    <col min="978" max="978" width="0.85546875" style="11" customWidth="1"/>
    <col min="979" max="979" width="12.28515625" style="11" bestFit="1" customWidth="1"/>
    <col min="980" max="980" width="0.85546875" style="11" customWidth="1"/>
    <col min="981" max="981" width="15" style="11" bestFit="1" customWidth="1"/>
    <col min="982" max="1221" width="9.140625" style="11"/>
    <col min="1222" max="1222" width="13.85546875" style="11" customWidth="1"/>
    <col min="1223" max="1223" width="7.85546875" style="11" bestFit="1" customWidth="1"/>
    <col min="1224" max="1224" width="0.85546875" style="11" customWidth="1"/>
    <col min="1225" max="1225" width="8.7109375" style="11" bestFit="1" customWidth="1"/>
    <col min="1226" max="1226" width="0.85546875" style="11" customWidth="1"/>
    <col min="1227" max="1227" width="9.140625" style="11"/>
    <col min="1228" max="1228" width="1" style="11" customWidth="1"/>
    <col min="1229" max="1229" width="8.7109375" style="11" bestFit="1" customWidth="1"/>
    <col min="1230" max="1230" width="0.85546875" style="11" customWidth="1"/>
    <col min="1231" max="1231" width="8" style="11" bestFit="1" customWidth="1"/>
    <col min="1232" max="1232" width="0.85546875" style="11" customWidth="1"/>
    <col min="1233" max="1233" width="11.7109375" style="11" customWidth="1"/>
    <col min="1234" max="1234" width="0.85546875" style="11" customWidth="1"/>
    <col min="1235" max="1235" width="12.28515625" style="11" bestFit="1" customWidth="1"/>
    <col min="1236" max="1236" width="0.85546875" style="11" customWidth="1"/>
    <col min="1237" max="1237" width="15" style="11" bestFit="1" customWidth="1"/>
    <col min="1238" max="1477" width="9.140625" style="11"/>
    <col min="1478" max="1478" width="13.85546875" style="11" customWidth="1"/>
    <col min="1479" max="1479" width="7.85546875" style="11" bestFit="1" customWidth="1"/>
    <col min="1480" max="1480" width="0.85546875" style="11" customWidth="1"/>
    <col min="1481" max="1481" width="8.7109375" style="11" bestFit="1" customWidth="1"/>
    <col min="1482" max="1482" width="0.85546875" style="11" customWidth="1"/>
    <col min="1483" max="1483" width="9.140625" style="11"/>
    <col min="1484" max="1484" width="1" style="11" customWidth="1"/>
    <col min="1485" max="1485" width="8.7109375" style="11" bestFit="1" customWidth="1"/>
    <col min="1486" max="1486" width="0.85546875" style="11" customWidth="1"/>
    <col min="1487" max="1487" width="8" style="11" bestFit="1" customWidth="1"/>
    <col min="1488" max="1488" width="0.85546875" style="11" customWidth="1"/>
    <col min="1489" max="1489" width="11.7109375" style="11" customWidth="1"/>
    <col min="1490" max="1490" width="0.85546875" style="11" customWidth="1"/>
    <col min="1491" max="1491" width="12.28515625" style="11" bestFit="1" customWidth="1"/>
    <col min="1492" max="1492" width="0.85546875" style="11" customWidth="1"/>
    <col min="1493" max="1493" width="15" style="11" bestFit="1" customWidth="1"/>
    <col min="1494" max="1733" width="9.140625" style="11"/>
    <col min="1734" max="1734" width="13.85546875" style="11" customWidth="1"/>
    <col min="1735" max="1735" width="7.85546875" style="11" bestFit="1" customWidth="1"/>
    <col min="1736" max="1736" width="0.85546875" style="11" customWidth="1"/>
    <col min="1737" max="1737" width="8.7109375" style="11" bestFit="1" customWidth="1"/>
    <col min="1738" max="1738" width="0.85546875" style="11" customWidth="1"/>
    <col min="1739" max="1739" width="9.140625" style="11"/>
    <col min="1740" max="1740" width="1" style="11" customWidth="1"/>
    <col min="1741" max="1741" width="8.7109375" style="11" bestFit="1" customWidth="1"/>
    <col min="1742" max="1742" width="0.85546875" style="11" customWidth="1"/>
    <col min="1743" max="1743" width="8" style="11" bestFit="1" customWidth="1"/>
    <col min="1744" max="1744" width="0.85546875" style="11" customWidth="1"/>
    <col min="1745" max="1745" width="11.7109375" style="11" customWidth="1"/>
    <col min="1746" max="1746" width="0.85546875" style="11" customWidth="1"/>
    <col min="1747" max="1747" width="12.28515625" style="11" bestFit="1" customWidth="1"/>
    <col min="1748" max="1748" width="0.85546875" style="11" customWidth="1"/>
    <col min="1749" max="1749" width="15" style="11" bestFit="1" customWidth="1"/>
    <col min="1750" max="1989" width="9.140625" style="11"/>
    <col min="1990" max="1990" width="13.85546875" style="11" customWidth="1"/>
    <col min="1991" max="1991" width="7.85546875" style="11" bestFit="1" customWidth="1"/>
    <col min="1992" max="1992" width="0.85546875" style="11" customWidth="1"/>
    <col min="1993" max="1993" width="8.7109375" style="11" bestFit="1" customWidth="1"/>
    <col min="1994" max="1994" width="0.85546875" style="11" customWidth="1"/>
    <col min="1995" max="1995" width="9.140625" style="11"/>
    <col min="1996" max="1996" width="1" style="11" customWidth="1"/>
    <col min="1997" max="1997" width="8.7109375" style="11" bestFit="1" customWidth="1"/>
    <col min="1998" max="1998" width="0.85546875" style="11" customWidth="1"/>
    <col min="1999" max="1999" width="8" style="11" bestFit="1" customWidth="1"/>
    <col min="2000" max="2000" width="0.85546875" style="11" customWidth="1"/>
    <col min="2001" max="2001" width="11.7109375" style="11" customWidth="1"/>
    <col min="2002" max="2002" width="0.85546875" style="11" customWidth="1"/>
    <col min="2003" max="2003" width="12.28515625" style="11" bestFit="1" customWidth="1"/>
    <col min="2004" max="2004" width="0.85546875" style="11" customWidth="1"/>
    <col min="2005" max="2005" width="15" style="11" bestFit="1" customWidth="1"/>
    <col min="2006" max="2245" width="9.140625" style="11"/>
    <col min="2246" max="2246" width="13.85546875" style="11" customWidth="1"/>
    <col min="2247" max="2247" width="7.85546875" style="11" bestFit="1" customWidth="1"/>
    <col min="2248" max="2248" width="0.85546875" style="11" customWidth="1"/>
    <col min="2249" max="2249" width="8.7109375" style="11" bestFit="1" customWidth="1"/>
    <col min="2250" max="2250" width="0.85546875" style="11" customWidth="1"/>
    <col min="2251" max="2251" width="9.140625" style="11"/>
    <col min="2252" max="2252" width="1" style="11" customWidth="1"/>
    <col min="2253" max="2253" width="8.7109375" style="11" bestFit="1" customWidth="1"/>
    <col min="2254" max="2254" width="0.85546875" style="11" customWidth="1"/>
    <col min="2255" max="2255" width="8" style="11" bestFit="1" customWidth="1"/>
    <col min="2256" max="2256" width="0.85546875" style="11" customWidth="1"/>
    <col min="2257" max="2257" width="11.7109375" style="11" customWidth="1"/>
    <col min="2258" max="2258" width="0.85546875" style="11" customWidth="1"/>
    <col min="2259" max="2259" width="12.28515625" style="11" bestFit="1" customWidth="1"/>
    <col min="2260" max="2260" width="0.85546875" style="11" customWidth="1"/>
    <col min="2261" max="2261" width="15" style="11" bestFit="1" customWidth="1"/>
    <col min="2262" max="2501" width="9.140625" style="11"/>
    <col min="2502" max="2502" width="13.85546875" style="11" customWidth="1"/>
    <col min="2503" max="2503" width="7.85546875" style="11" bestFit="1" customWidth="1"/>
    <col min="2504" max="2504" width="0.85546875" style="11" customWidth="1"/>
    <col min="2505" max="2505" width="8.7109375" style="11" bestFit="1" customWidth="1"/>
    <col min="2506" max="2506" width="0.85546875" style="11" customWidth="1"/>
    <col min="2507" max="2507" width="9.140625" style="11"/>
    <col min="2508" max="2508" width="1" style="11" customWidth="1"/>
    <col min="2509" max="2509" width="8.7109375" style="11" bestFit="1" customWidth="1"/>
    <col min="2510" max="2510" width="0.85546875" style="11" customWidth="1"/>
    <col min="2511" max="2511" width="8" style="11" bestFit="1" customWidth="1"/>
    <col min="2512" max="2512" width="0.85546875" style="11" customWidth="1"/>
    <col min="2513" max="2513" width="11.7109375" style="11" customWidth="1"/>
    <col min="2514" max="2514" width="0.85546875" style="11" customWidth="1"/>
    <col min="2515" max="2515" width="12.28515625" style="11" bestFit="1" customWidth="1"/>
    <col min="2516" max="2516" width="0.85546875" style="11" customWidth="1"/>
    <col min="2517" max="2517" width="15" style="11" bestFit="1" customWidth="1"/>
    <col min="2518" max="2757" width="9.140625" style="11"/>
    <col min="2758" max="2758" width="13.85546875" style="11" customWidth="1"/>
    <col min="2759" max="2759" width="7.85546875" style="11" bestFit="1" customWidth="1"/>
    <col min="2760" max="2760" width="0.85546875" style="11" customWidth="1"/>
    <col min="2761" max="2761" width="8.7109375" style="11" bestFit="1" customWidth="1"/>
    <col min="2762" max="2762" width="0.85546875" style="11" customWidth="1"/>
    <col min="2763" max="2763" width="9.140625" style="11"/>
    <col min="2764" max="2764" width="1" style="11" customWidth="1"/>
    <col min="2765" max="2765" width="8.7109375" style="11" bestFit="1" customWidth="1"/>
    <col min="2766" max="2766" width="0.85546875" style="11" customWidth="1"/>
    <col min="2767" max="2767" width="8" style="11" bestFit="1" customWidth="1"/>
    <col min="2768" max="2768" width="0.85546875" style="11" customWidth="1"/>
    <col min="2769" max="2769" width="11.7109375" style="11" customWidth="1"/>
    <col min="2770" max="2770" width="0.85546875" style="11" customWidth="1"/>
    <col min="2771" max="2771" width="12.28515625" style="11" bestFit="1" customWidth="1"/>
    <col min="2772" max="2772" width="0.85546875" style="11" customWidth="1"/>
    <col min="2773" max="2773" width="15" style="11" bestFit="1" customWidth="1"/>
    <col min="2774" max="3013" width="9.140625" style="11"/>
    <col min="3014" max="3014" width="13.85546875" style="11" customWidth="1"/>
    <col min="3015" max="3015" width="7.85546875" style="11" bestFit="1" customWidth="1"/>
    <col min="3016" max="3016" width="0.85546875" style="11" customWidth="1"/>
    <col min="3017" max="3017" width="8.7109375" style="11" bestFit="1" customWidth="1"/>
    <col min="3018" max="3018" width="0.85546875" style="11" customWidth="1"/>
    <col min="3019" max="3019" width="9.140625" style="11"/>
    <col min="3020" max="3020" width="1" style="11" customWidth="1"/>
    <col min="3021" max="3021" width="8.7109375" style="11" bestFit="1" customWidth="1"/>
    <col min="3022" max="3022" width="0.85546875" style="11" customWidth="1"/>
    <col min="3023" max="3023" width="8" style="11" bestFit="1" customWidth="1"/>
    <col min="3024" max="3024" width="0.85546875" style="11" customWidth="1"/>
    <col min="3025" max="3025" width="11.7109375" style="11" customWidth="1"/>
    <col min="3026" max="3026" width="0.85546875" style="11" customWidth="1"/>
    <col min="3027" max="3027" width="12.28515625" style="11" bestFit="1" customWidth="1"/>
    <col min="3028" max="3028" width="0.85546875" style="11" customWidth="1"/>
    <col min="3029" max="3029" width="15" style="11" bestFit="1" customWidth="1"/>
    <col min="3030" max="3269" width="9.140625" style="11"/>
    <col min="3270" max="3270" width="13.85546875" style="11" customWidth="1"/>
    <col min="3271" max="3271" width="7.85546875" style="11" bestFit="1" customWidth="1"/>
    <col min="3272" max="3272" width="0.85546875" style="11" customWidth="1"/>
    <col min="3273" max="3273" width="8.7109375" style="11" bestFit="1" customWidth="1"/>
    <col min="3274" max="3274" width="0.85546875" style="11" customWidth="1"/>
    <col min="3275" max="3275" width="9.140625" style="11"/>
    <col min="3276" max="3276" width="1" style="11" customWidth="1"/>
    <col min="3277" max="3277" width="8.7109375" style="11" bestFit="1" customWidth="1"/>
    <col min="3278" max="3278" width="0.85546875" style="11" customWidth="1"/>
    <col min="3279" max="3279" width="8" style="11" bestFit="1" customWidth="1"/>
    <col min="3280" max="3280" width="0.85546875" style="11" customWidth="1"/>
    <col min="3281" max="3281" width="11.7109375" style="11" customWidth="1"/>
    <col min="3282" max="3282" width="0.85546875" style="11" customWidth="1"/>
    <col min="3283" max="3283" width="12.28515625" style="11" bestFit="1" customWidth="1"/>
    <col min="3284" max="3284" width="0.85546875" style="11" customWidth="1"/>
    <col min="3285" max="3285" width="15" style="11" bestFit="1" customWidth="1"/>
    <col min="3286" max="3525" width="9.140625" style="11"/>
    <col min="3526" max="3526" width="13.85546875" style="11" customWidth="1"/>
    <col min="3527" max="3527" width="7.85546875" style="11" bestFit="1" customWidth="1"/>
    <col min="3528" max="3528" width="0.85546875" style="11" customWidth="1"/>
    <col min="3529" max="3529" width="8.7109375" style="11" bestFit="1" customWidth="1"/>
    <col min="3530" max="3530" width="0.85546875" style="11" customWidth="1"/>
    <col min="3531" max="3531" width="9.140625" style="11"/>
    <col min="3532" max="3532" width="1" style="11" customWidth="1"/>
    <col min="3533" max="3533" width="8.7109375" style="11" bestFit="1" customWidth="1"/>
    <col min="3534" max="3534" width="0.85546875" style="11" customWidth="1"/>
    <col min="3535" max="3535" width="8" style="11" bestFit="1" customWidth="1"/>
    <col min="3536" max="3536" width="0.85546875" style="11" customWidth="1"/>
    <col min="3537" max="3537" width="11.7109375" style="11" customWidth="1"/>
    <col min="3538" max="3538" width="0.85546875" style="11" customWidth="1"/>
    <col min="3539" max="3539" width="12.28515625" style="11" bestFit="1" customWidth="1"/>
    <col min="3540" max="3540" width="0.85546875" style="11" customWidth="1"/>
    <col min="3541" max="3541" width="15" style="11" bestFit="1" customWidth="1"/>
    <col min="3542" max="3781" width="9.140625" style="11"/>
    <col min="3782" max="3782" width="13.85546875" style="11" customWidth="1"/>
    <col min="3783" max="3783" width="7.85546875" style="11" bestFit="1" customWidth="1"/>
    <col min="3784" max="3784" width="0.85546875" style="11" customWidth="1"/>
    <col min="3785" max="3785" width="8.7109375" style="11" bestFit="1" customWidth="1"/>
    <col min="3786" max="3786" width="0.85546875" style="11" customWidth="1"/>
    <col min="3787" max="3787" width="9.140625" style="11"/>
    <col min="3788" max="3788" width="1" style="11" customWidth="1"/>
    <col min="3789" max="3789" width="8.7109375" style="11" bestFit="1" customWidth="1"/>
    <col min="3790" max="3790" width="0.85546875" style="11" customWidth="1"/>
    <col min="3791" max="3791" width="8" style="11" bestFit="1" customWidth="1"/>
    <col min="3792" max="3792" width="0.85546875" style="11" customWidth="1"/>
    <col min="3793" max="3793" width="11.7109375" style="11" customWidth="1"/>
    <col min="3794" max="3794" width="0.85546875" style="11" customWidth="1"/>
    <col min="3795" max="3795" width="12.28515625" style="11" bestFit="1" customWidth="1"/>
    <col min="3796" max="3796" width="0.85546875" style="11" customWidth="1"/>
    <col min="3797" max="3797" width="15" style="11" bestFit="1" customWidth="1"/>
    <col min="3798" max="4037" width="9.140625" style="11"/>
    <col min="4038" max="4038" width="13.85546875" style="11" customWidth="1"/>
    <col min="4039" max="4039" width="7.85546875" style="11" bestFit="1" customWidth="1"/>
    <col min="4040" max="4040" width="0.85546875" style="11" customWidth="1"/>
    <col min="4041" max="4041" width="8.7109375" style="11" bestFit="1" customWidth="1"/>
    <col min="4042" max="4042" width="0.85546875" style="11" customWidth="1"/>
    <col min="4043" max="4043" width="9.140625" style="11"/>
    <col min="4044" max="4044" width="1" style="11" customWidth="1"/>
    <col min="4045" max="4045" width="8.7109375" style="11" bestFit="1" customWidth="1"/>
    <col min="4046" max="4046" width="0.85546875" style="11" customWidth="1"/>
    <col min="4047" max="4047" width="8" style="11" bestFit="1" customWidth="1"/>
    <col min="4048" max="4048" width="0.85546875" style="11" customWidth="1"/>
    <col min="4049" max="4049" width="11.7109375" style="11" customWidth="1"/>
    <col min="4050" max="4050" width="0.85546875" style="11" customWidth="1"/>
    <col min="4051" max="4051" width="12.28515625" style="11" bestFit="1" customWidth="1"/>
    <col min="4052" max="4052" width="0.85546875" style="11" customWidth="1"/>
    <col min="4053" max="4053" width="15" style="11" bestFit="1" customWidth="1"/>
    <col min="4054" max="4293" width="9.140625" style="11"/>
    <col min="4294" max="4294" width="13.85546875" style="11" customWidth="1"/>
    <col min="4295" max="4295" width="7.85546875" style="11" bestFit="1" customWidth="1"/>
    <col min="4296" max="4296" width="0.85546875" style="11" customWidth="1"/>
    <col min="4297" max="4297" width="8.7109375" style="11" bestFit="1" customWidth="1"/>
    <col min="4298" max="4298" width="0.85546875" style="11" customWidth="1"/>
    <col min="4299" max="4299" width="9.140625" style="11"/>
    <col min="4300" max="4300" width="1" style="11" customWidth="1"/>
    <col min="4301" max="4301" width="8.7109375" style="11" bestFit="1" customWidth="1"/>
    <col min="4302" max="4302" width="0.85546875" style="11" customWidth="1"/>
    <col min="4303" max="4303" width="8" style="11" bestFit="1" customWidth="1"/>
    <col min="4304" max="4304" width="0.85546875" style="11" customWidth="1"/>
    <col min="4305" max="4305" width="11.7109375" style="11" customWidth="1"/>
    <col min="4306" max="4306" width="0.85546875" style="11" customWidth="1"/>
    <col min="4307" max="4307" width="12.28515625" style="11" bestFit="1" customWidth="1"/>
    <col min="4308" max="4308" width="0.85546875" style="11" customWidth="1"/>
    <col min="4309" max="4309" width="15" style="11" bestFit="1" customWidth="1"/>
    <col min="4310" max="4549" width="9.140625" style="11"/>
    <col min="4550" max="4550" width="13.85546875" style="11" customWidth="1"/>
    <col min="4551" max="4551" width="7.85546875" style="11" bestFit="1" customWidth="1"/>
    <col min="4552" max="4552" width="0.85546875" style="11" customWidth="1"/>
    <col min="4553" max="4553" width="8.7109375" style="11" bestFit="1" customWidth="1"/>
    <col min="4554" max="4554" width="0.85546875" style="11" customWidth="1"/>
    <col min="4555" max="4555" width="9.140625" style="11"/>
    <col min="4556" max="4556" width="1" style="11" customWidth="1"/>
    <col min="4557" max="4557" width="8.7109375" style="11" bestFit="1" customWidth="1"/>
    <col min="4558" max="4558" width="0.85546875" style="11" customWidth="1"/>
    <col min="4559" max="4559" width="8" style="11" bestFit="1" customWidth="1"/>
    <col min="4560" max="4560" width="0.85546875" style="11" customWidth="1"/>
    <col min="4561" max="4561" width="11.7109375" style="11" customWidth="1"/>
    <col min="4562" max="4562" width="0.85546875" style="11" customWidth="1"/>
    <col min="4563" max="4563" width="12.28515625" style="11" bestFit="1" customWidth="1"/>
    <col min="4564" max="4564" width="0.85546875" style="11" customWidth="1"/>
    <col min="4565" max="4565" width="15" style="11" bestFit="1" customWidth="1"/>
    <col min="4566" max="4805" width="9.140625" style="11"/>
    <col min="4806" max="4806" width="13.85546875" style="11" customWidth="1"/>
    <col min="4807" max="4807" width="7.85546875" style="11" bestFit="1" customWidth="1"/>
    <col min="4808" max="4808" width="0.85546875" style="11" customWidth="1"/>
    <col min="4809" max="4809" width="8.7109375" style="11" bestFit="1" customWidth="1"/>
    <col min="4810" max="4810" width="0.85546875" style="11" customWidth="1"/>
    <col min="4811" max="4811" width="9.140625" style="11"/>
    <col min="4812" max="4812" width="1" style="11" customWidth="1"/>
    <col min="4813" max="4813" width="8.7109375" style="11" bestFit="1" customWidth="1"/>
    <col min="4814" max="4814" width="0.85546875" style="11" customWidth="1"/>
    <col min="4815" max="4815" width="8" style="11" bestFit="1" customWidth="1"/>
    <col min="4816" max="4816" width="0.85546875" style="11" customWidth="1"/>
    <col min="4817" max="4817" width="11.7109375" style="11" customWidth="1"/>
    <col min="4818" max="4818" width="0.85546875" style="11" customWidth="1"/>
    <col min="4819" max="4819" width="12.28515625" style="11" bestFit="1" customWidth="1"/>
    <col min="4820" max="4820" width="0.85546875" style="11" customWidth="1"/>
    <col min="4821" max="4821" width="15" style="11" bestFit="1" customWidth="1"/>
    <col min="4822" max="5061" width="9.140625" style="11"/>
    <col min="5062" max="5062" width="13.85546875" style="11" customWidth="1"/>
    <col min="5063" max="5063" width="7.85546875" style="11" bestFit="1" customWidth="1"/>
    <col min="5064" max="5064" width="0.85546875" style="11" customWidth="1"/>
    <col min="5065" max="5065" width="8.7109375" style="11" bestFit="1" customWidth="1"/>
    <col min="5066" max="5066" width="0.85546875" style="11" customWidth="1"/>
    <col min="5067" max="5067" width="9.140625" style="11"/>
    <col min="5068" max="5068" width="1" style="11" customWidth="1"/>
    <col min="5069" max="5069" width="8.7109375" style="11" bestFit="1" customWidth="1"/>
    <col min="5070" max="5070" width="0.85546875" style="11" customWidth="1"/>
    <col min="5071" max="5071" width="8" style="11" bestFit="1" customWidth="1"/>
    <col min="5072" max="5072" width="0.85546875" style="11" customWidth="1"/>
    <col min="5073" max="5073" width="11.7109375" style="11" customWidth="1"/>
    <col min="5074" max="5074" width="0.85546875" style="11" customWidth="1"/>
    <col min="5075" max="5075" width="12.28515625" style="11" bestFit="1" customWidth="1"/>
    <col min="5076" max="5076" width="0.85546875" style="11" customWidth="1"/>
    <col min="5077" max="5077" width="15" style="11" bestFit="1" customWidth="1"/>
    <col min="5078" max="5317" width="9.140625" style="11"/>
    <col min="5318" max="5318" width="13.85546875" style="11" customWidth="1"/>
    <col min="5319" max="5319" width="7.85546875" style="11" bestFit="1" customWidth="1"/>
    <col min="5320" max="5320" width="0.85546875" style="11" customWidth="1"/>
    <col min="5321" max="5321" width="8.7109375" style="11" bestFit="1" customWidth="1"/>
    <col min="5322" max="5322" width="0.85546875" style="11" customWidth="1"/>
    <col min="5323" max="5323" width="9.140625" style="11"/>
    <col min="5324" max="5324" width="1" style="11" customWidth="1"/>
    <col min="5325" max="5325" width="8.7109375" style="11" bestFit="1" customWidth="1"/>
    <col min="5326" max="5326" width="0.85546875" style="11" customWidth="1"/>
    <col min="5327" max="5327" width="8" style="11" bestFit="1" customWidth="1"/>
    <col min="5328" max="5328" width="0.85546875" style="11" customWidth="1"/>
    <col min="5329" max="5329" width="11.7109375" style="11" customWidth="1"/>
    <col min="5330" max="5330" width="0.85546875" style="11" customWidth="1"/>
    <col min="5331" max="5331" width="12.28515625" style="11" bestFit="1" customWidth="1"/>
    <col min="5332" max="5332" width="0.85546875" style="11" customWidth="1"/>
    <col min="5333" max="5333" width="15" style="11" bestFit="1" customWidth="1"/>
    <col min="5334" max="5573" width="9.140625" style="11"/>
    <col min="5574" max="5574" width="13.85546875" style="11" customWidth="1"/>
    <col min="5575" max="5575" width="7.85546875" style="11" bestFit="1" customWidth="1"/>
    <col min="5576" max="5576" width="0.85546875" style="11" customWidth="1"/>
    <col min="5577" max="5577" width="8.7109375" style="11" bestFit="1" customWidth="1"/>
    <col min="5578" max="5578" width="0.85546875" style="11" customWidth="1"/>
    <col min="5579" max="5579" width="9.140625" style="11"/>
    <col min="5580" max="5580" width="1" style="11" customWidth="1"/>
    <col min="5581" max="5581" width="8.7109375" style="11" bestFit="1" customWidth="1"/>
    <col min="5582" max="5582" width="0.85546875" style="11" customWidth="1"/>
    <col min="5583" max="5583" width="8" style="11" bestFit="1" customWidth="1"/>
    <col min="5584" max="5584" width="0.85546875" style="11" customWidth="1"/>
    <col min="5585" max="5585" width="11.7109375" style="11" customWidth="1"/>
    <col min="5586" max="5586" width="0.85546875" style="11" customWidth="1"/>
    <col min="5587" max="5587" width="12.28515625" style="11" bestFit="1" customWidth="1"/>
    <col min="5588" max="5588" width="0.85546875" style="11" customWidth="1"/>
    <col min="5589" max="5589" width="15" style="11" bestFit="1" customWidth="1"/>
    <col min="5590" max="5829" width="9.140625" style="11"/>
    <col min="5830" max="5830" width="13.85546875" style="11" customWidth="1"/>
    <col min="5831" max="5831" width="7.85546875" style="11" bestFit="1" customWidth="1"/>
    <col min="5832" max="5832" width="0.85546875" style="11" customWidth="1"/>
    <col min="5833" max="5833" width="8.7109375" style="11" bestFit="1" customWidth="1"/>
    <col min="5834" max="5834" width="0.85546875" style="11" customWidth="1"/>
    <col min="5835" max="5835" width="9.140625" style="11"/>
    <col min="5836" max="5836" width="1" style="11" customWidth="1"/>
    <col min="5837" max="5837" width="8.7109375" style="11" bestFit="1" customWidth="1"/>
    <col min="5838" max="5838" width="0.85546875" style="11" customWidth="1"/>
    <col min="5839" max="5839" width="8" style="11" bestFit="1" customWidth="1"/>
    <col min="5840" max="5840" width="0.85546875" style="11" customWidth="1"/>
    <col min="5841" max="5841" width="11.7109375" style="11" customWidth="1"/>
    <col min="5842" max="5842" width="0.85546875" style="11" customWidth="1"/>
    <col min="5843" max="5843" width="12.28515625" style="11" bestFit="1" customWidth="1"/>
    <col min="5844" max="5844" width="0.85546875" style="11" customWidth="1"/>
    <col min="5845" max="5845" width="15" style="11" bestFit="1" customWidth="1"/>
    <col min="5846" max="6085" width="9.140625" style="11"/>
    <col min="6086" max="6086" width="13.85546875" style="11" customWidth="1"/>
    <col min="6087" max="6087" width="7.85546875" style="11" bestFit="1" customWidth="1"/>
    <col min="6088" max="6088" width="0.85546875" style="11" customWidth="1"/>
    <col min="6089" max="6089" width="8.7109375" style="11" bestFit="1" customWidth="1"/>
    <col min="6090" max="6090" width="0.85546875" style="11" customWidth="1"/>
    <col min="6091" max="6091" width="9.140625" style="11"/>
    <col min="6092" max="6092" width="1" style="11" customWidth="1"/>
    <col min="6093" max="6093" width="8.7109375" style="11" bestFit="1" customWidth="1"/>
    <col min="6094" max="6094" width="0.85546875" style="11" customWidth="1"/>
    <col min="6095" max="6095" width="8" style="11" bestFit="1" customWidth="1"/>
    <col min="6096" max="6096" width="0.85546875" style="11" customWidth="1"/>
    <col min="6097" max="6097" width="11.7109375" style="11" customWidth="1"/>
    <col min="6098" max="6098" width="0.85546875" style="11" customWidth="1"/>
    <col min="6099" max="6099" width="12.28515625" style="11" bestFit="1" customWidth="1"/>
    <col min="6100" max="6100" width="0.85546875" style="11" customWidth="1"/>
    <col min="6101" max="6101" width="15" style="11" bestFit="1" customWidth="1"/>
    <col min="6102" max="6341" width="9.140625" style="11"/>
    <col min="6342" max="6342" width="13.85546875" style="11" customWidth="1"/>
    <col min="6343" max="6343" width="7.85546875" style="11" bestFit="1" customWidth="1"/>
    <col min="6344" max="6344" width="0.85546875" style="11" customWidth="1"/>
    <col min="6345" max="6345" width="8.7109375" style="11" bestFit="1" customWidth="1"/>
    <col min="6346" max="6346" width="0.85546875" style="11" customWidth="1"/>
    <col min="6347" max="6347" width="9.140625" style="11"/>
    <col min="6348" max="6348" width="1" style="11" customWidth="1"/>
    <col min="6349" max="6349" width="8.7109375" style="11" bestFit="1" customWidth="1"/>
    <col min="6350" max="6350" width="0.85546875" style="11" customWidth="1"/>
    <col min="6351" max="6351" width="8" style="11" bestFit="1" customWidth="1"/>
    <col min="6352" max="6352" width="0.85546875" style="11" customWidth="1"/>
    <col min="6353" max="6353" width="11.7109375" style="11" customWidth="1"/>
    <col min="6354" max="6354" width="0.85546875" style="11" customWidth="1"/>
    <col min="6355" max="6355" width="12.28515625" style="11" bestFit="1" customWidth="1"/>
    <col min="6356" max="6356" width="0.85546875" style="11" customWidth="1"/>
    <col min="6357" max="6357" width="15" style="11" bestFit="1" customWidth="1"/>
    <col min="6358" max="6597" width="9.140625" style="11"/>
    <col min="6598" max="6598" width="13.85546875" style="11" customWidth="1"/>
    <col min="6599" max="6599" width="7.85546875" style="11" bestFit="1" customWidth="1"/>
    <col min="6600" max="6600" width="0.85546875" style="11" customWidth="1"/>
    <col min="6601" max="6601" width="8.7109375" style="11" bestFit="1" customWidth="1"/>
    <col min="6602" max="6602" width="0.85546875" style="11" customWidth="1"/>
    <col min="6603" max="6603" width="9.140625" style="11"/>
    <col min="6604" max="6604" width="1" style="11" customWidth="1"/>
    <col min="6605" max="6605" width="8.7109375" style="11" bestFit="1" customWidth="1"/>
    <col min="6606" max="6606" width="0.85546875" style="11" customWidth="1"/>
    <col min="6607" max="6607" width="8" style="11" bestFit="1" customWidth="1"/>
    <col min="6608" max="6608" width="0.85546875" style="11" customWidth="1"/>
    <col min="6609" max="6609" width="11.7109375" style="11" customWidth="1"/>
    <col min="6610" max="6610" width="0.85546875" style="11" customWidth="1"/>
    <col min="6611" max="6611" width="12.28515625" style="11" bestFit="1" customWidth="1"/>
    <col min="6612" max="6612" width="0.85546875" style="11" customWidth="1"/>
    <col min="6613" max="6613" width="15" style="11" bestFit="1" customWidth="1"/>
    <col min="6614" max="6853" width="9.140625" style="11"/>
    <col min="6854" max="6854" width="13.85546875" style="11" customWidth="1"/>
    <col min="6855" max="6855" width="7.85546875" style="11" bestFit="1" customWidth="1"/>
    <col min="6856" max="6856" width="0.85546875" style="11" customWidth="1"/>
    <col min="6857" max="6857" width="8.7109375" style="11" bestFit="1" customWidth="1"/>
    <col min="6858" max="6858" width="0.85546875" style="11" customWidth="1"/>
    <col min="6859" max="6859" width="9.140625" style="11"/>
    <col min="6860" max="6860" width="1" style="11" customWidth="1"/>
    <col min="6861" max="6861" width="8.7109375" style="11" bestFit="1" customWidth="1"/>
    <col min="6862" max="6862" width="0.85546875" style="11" customWidth="1"/>
    <col min="6863" max="6863" width="8" style="11" bestFit="1" customWidth="1"/>
    <col min="6864" max="6864" width="0.85546875" style="11" customWidth="1"/>
    <col min="6865" max="6865" width="11.7109375" style="11" customWidth="1"/>
    <col min="6866" max="6866" width="0.85546875" style="11" customWidth="1"/>
    <col min="6867" max="6867" width="12.28515625" style="11" bestFit="1" customWidth="1"/>
    <col min="6868" max="6868" width="0.85546875" style="11" customWidth="1"/>
    <col min="6869" max="6869" width="15" style="11" bestFit="1" customWidth="1"/>
    <col min="6870" max="7109" width="9.140625" style="11"/>
    <col min="7110" max="7110" width="13.85546875" style="11" customWidth="1"/>
    <col min="7111" max="7111" width="7.85546875" style="11" bestFit="1" customWidth="1"/>
    <col min="7112" max="7112" width="0.85546875" style="11" customWidth="1"/>
    <col min="7113" max="7113" width="8.7109375" style="11" bestFit="1" customWidth="1"/>
    <col min="7114" max="7114" width="0.85546875" style="11" customWidth="1"/>
    <col min="7115" max="7115" width="9.140625" style="11"/>
    <col min="7116" max="7116" width="1" style="11" customWidth="1"/>
    <col min="7117" max="7117" width="8.7109375" style="11" bestFit="1" customWidth="1"/>
    <col min="7118" max="7118" width="0.85546875" style="11" customWidth="1"/>
    <col min="7119" max="7119" width="8" style="11" bestFit="1" customWidth="1"/>
    <col min="7120" max="7120" width="0.85546875" style="11" customWidth="1"/>
    <col min="7121" max="7121" width="11.7109375" style="11" customWidth="1"/>
    <col min="7122" max="7122" width="0.85546875" style="11" customWidth="1"/>
    <col min="7123" max="7123" width="12.28515625" style="11" bestFit="1" customWidth="1"/>
    <col min="7124" max="7124" width="0.85546875" style="11" customWidth="1"/>
    <col min="7125" max="7125" width="15" style="11" bestFit="1" customWidth="1"/>
    <col min="7126" max="7365" width="9.140625" style="11"/>
    <col min="7366" max="7366" width="13.85546875" style="11" customWidth="1"/>
    <col min="7367" max="7367" width="7.85546875" style="11" bestFit="1" customWidth="1"/>
    <col min="7368" max="7368" width="0.85546875" style="11" customWidth="1"/>
    <col min="7369" max="7369" width="8.7109375" style="11" bestFit="1" customWidth="1"/>
    <col min="7370" max="7370" width="0.85546875" style="11" customWidth="1"/>
    <col min="7371" max="7371" width="9.140625" style="11"/>
    <col min="7372" max="7372" width="1" style="11" customWidth="1"/>
    <col min="7373" max="7373" width="8.7109375" style="11" bestFit="1" customWidth="1"/>
    <col min="7374" max="7374" width="0.85546875" style="11" customWidth="1"/>
    <col min="7375" max="7375" width="8" style="11" bestFit="1" customWidth="1"/>
    <col min="7376" max="7376" width="0.85546875" style="11" customWidth="1"/>
    <col min="7377" max="7377" width="11.7109375" style="11" customWidth="1"/>
    <col min="7378" max="7378" width="0.85546875" style="11" customWidth="1"/>
    <col min="7379" max="7379" width="12.28515625" style="11" bestFit="1" customWidth="1"/>
    <col min="7380" max="7380" width="0.85546875" style="11" customWidth="1"/>
    <col min="7381" max="7381" width="15" style="11" bestFit="1" customWidth="1"/>
    <col min="7382" max="7621" width="9.140625" style="11"/>
    <col min="7622" max="7622" width="13.85546875" style="11" customWidth="1"/>
    <col min="7623" max="7623" width="7.85546875" style="11" bestFit="1" customWidth="1"/>
    <col min="7624" max="7624" width="0.85546875" style="11" customWidth="1"/>
    <col min="7625" max="7625" width="8.7109375" style="11" bestFit="1" customWidth="1"/>
    <col min="7626" max="7626" width="0.85546875" style="11" customWidth="1"/>
    <col min="7627" max="7627" width="9.140625" style="11"/>
    <col min="7628" max="7628" width="1" style="11" customWidth="1"/>
    <col min="7629" max="7629" width="8.7109375" style="11" bestFit="1" customWidth="1"/>
    <col min="7630" max="7630" width="0.85546875" style="11" customWidth="1"/>
    <col min="7631" max="7631" width="8" style="11" bestFit="1" customWidth="1"/>
    <col min="7632" max="7632" width="0.85546875" style="11" customWidth="1"/>
    <col min="7633" max="7633" width="11.7109375" style="11" customWidth="1"/>
    <col min="7634" max="7634" width="0.85546875" style="11" customWidth="1"/>
    <col min="7635" max="7635" width="12.28515625" style="11" bestFit="1" customWidth="1"/>
    <col min="7636" max="7636" width="0.85546875" style="11" customWidth="1"/>
    <col min="7637" max="7637" width="15" style="11" bestFit="1" customWidth="1"/>
    <col min="7638" max="7877" width="9.140625" style="11"/>
    <col min="7878" max="7878" width="13.85546875" style="11" customWidth="1"/>
    <col min="7879" max="7879" width="7.85546875" style="11" bestFit="1" customWidth="1"/>
    <col min="7880" max="7880" width="0.85546875" style="11" customWidth="1"/>
    <col min="7881" max="7881" width="8.7109375" style="11" bestFit="1" customWidth="1"/>
    <col min="7882" max="7882" width="0.85546875" style="11" customWidth="1"/>
    <col min="7883" max="7883" width="9.140625" style="11"/>
    <col min="7884" max="7884" width="1" style="11" customWidth="1"/>
    <col min="7885" max="7885" width="8.7109375" style="11" bestFit="1" customWidth="1"/>
    <col min="7886" max="7886" width="0.85546875" style="11" customWidth="1"/>
    <col min="7887" max="7887" width="8" style="11" bestFit="1" customWidth="1"/>
    <col min="7888" max="7888" width="0.85546875" style="11" customWidth="1"/>
    <col min="7889" max="7889" width="11.7109375" style="11" customWidth="1"/>
    <col min="7890" max="7890" width="0.85546875" style="11" customWidth="1"/>
    <col min="7891" max="7891" width="12.28515625" style="11" bestFit="1" customWidth="1"/>
    <col min="7892" max="7892" width="0.85546875" style="11" customWidth="1"/>
    <col min="7893" max="7893" width="15" style="11" bestFit="1" customWidth="1"/>
    <col min="7894" max="8133" width="9.140625" style="11"/>
    <col min="8134" max="8134" width="13.85546875" style="11" customWidth="1"/>
    <col min="8135" max="8135" width="7.85546875" style="11" bestFit="1" customWidth="1"/>
    <col min="8136" max="8136" width="0.85546875" style="11" customWidth="1"/>
    <col min="8137" max="8137" width="8.7109375" style="11" bestFit="1" customWidth="1"/>
    <col min="8138" max="8138" width="0.85546875" style="11" customWidth="1"/>
    <col min="8139" max="8139" width="9.140625" style="11"/>
    <col min="8140" max="8140" width="1" style="11" customWidth="1"/>
    <col min="8141" max="8141" width="8.7109375" style="11" bestFit="1" customWidth="1"/>
    <col min="8142" max="8142" width="0.85546875" style="11" customWidth="1"/>
    <col min="8143" max="8143" width="8" style="11" bestFit="1" customWidth="1"/>
    <col min="8144" max="8144" width="0.85546875" style="11" customWidth="1"/>
    <col min="8145" max="8145" width="11.7109375" style="11" customWidth="1"/>
    <col min="8146" max="8146" width="0.85546875" style="11" customWidth="1"/>
    <col min="8147" max="8147" width="12.28515625" style="11" bestFit="1" customWidth="1"/>
    <col min="8148" max="8148" width="0.85546875" style="11" customWidth="1"/>
    <col min="8149" max="8149" width="15" style="11" bestFit="1" customWidth="1"/>
    <col min="8150" max="8389" width="9.140625" style="11"/>
    <col min="8390" max="8390" width="13.85546875" style="11" customWidth="1"/>
    <col min="8391" max="8391" width="7.85546875" style="11" bestFit="1" customWidth="1"/>
    <col min="8392" max="8392" width="0.85546875" style="11" customWidth="1"/>
    <col min="8393" max="8393" width="8.7109375" style="11" bestFit="1" customWidth="1"/>
    <col min="8394" max="8394" width="0.85546875" style="11" customWidth="1"/>
    <col min="8395" max="8395" width="9.140625" style="11"/>
    <col min="8396" max="8396" width="1" style="11" customWidth="1"/>
    <col min="8397" max="8397" width="8.7109375" style="11" bestFit="1" customWidth="1"/>
    <col min="8398" max="8398" width="0.85546875" style="11" customWidth="1"/>
    <col min="8399" max="8399" width="8" style="11" bestFit="1" customWidth="1"/>
    <col min="8400" max="8400" width="0.85546875" style="11" customWidth="1"/>
    <col min="8401" max="8401" width="11.7109375" style="11" customWidth="1"/>
    <col min="8402" max="8402" width="0.85546875" style="11" customWidth="1"/>
    <col min="8403" max="8403" width="12.28515625" style="11" bestFit="1" customWidth="1"/>
    <col min="8404" max="8404" width="0.85546875" style="11" customWidth="1"/>
    <col min="8405" max="8405" width="15" style="11" bestFit="1" customWidth="1"/>
    <col min="8406" max="8645" width="9.140625" style="11"/>
    <col min="8646" max="8646" width="13.85546875" style="11" customWidth="1"/>
    <col min="8647" max="8647" width="7.85546875" style="11" bestFit="1" customWidth="1"/>
    <col min="8648" max="8648" width="0.85546875" style="11" customWidth="1"/>
    <col min="8649" max="8649" width="8.7109375" style="11" bestFit="1" customWidth="1"/>
    <col min="8650" max="8650" width="0.85546875" style="11" customWidth="1"/>
    <col min="8651" max="8651" width="9.140625" style="11"/>
    <col min="8652" max="8652" width="1" style="11" customWidth="1"/>
    <col min="8653" max="8653" width="8.7109375" style="11" bestFit="1" customWidth="1"/>
    <col min="8654" max="8654" width="0.85546875" style="11" customWidth="1"/>
    <col min="8655" max="8655" width="8" style="11" bestFit="1" customWidth="1"/>
    <col min="8656" max="8656" width="0.85546875" style="11" customWidth="1"/>
    <col min="8657" max="8657" width="11.7109375" style="11" customWidth="1"/>
    <col min="8658" max="8658" width="0.85546875" style="11" customWidth="1"/>
    <col min="8659" max="8659" width="12.28515625" style="11" bestFit="1" customWidth="1"/>
    <col min="8660" max="8660" width="0.85546875" style="11" customWidth="1"/>
    <col min="8661" max="8661" width="15" style="11" bestFit="1" customWidth="1"/>
    <col min="8662" max="8901" width="9.140625" style="11"/>
    <col min="8902" max="8902" width="13.85546875" style="11" customWidth="1"/>
    <col min="8903" max="8903" width="7.85546875" style="11" bestFit="1" customWidth="1"/>
    <col min="8904" max="8904" width="0.85546875" style="11" customWidth="1"/>
    <col min="8905" max="8905" width="8.7109375" style="11" bestFit="1" customWidth="1"/>
    <col min="8906" max="8906" width="0.85546875" style="11" customWidth="1"/>
    <col min="8907" max="8907" width="9.140625" style="11"/>
    <col min="8908" max="8908" width="1" style="11" customWidth="1"/>
    <col min="8909" max="8909" width="8.7109375" style="11" bestFit="1" customWidth="1"/>
    <col min="8910" max="8910" width="0.85546875" style="11" customWidth="1"/>
    <col min="8911" max="8911" width="8" style="11" bestFit="1" customWidth="1"/>
    <col min="8912" max="8912" width="0.85546875" style="11" customWidth="1"/>
    <col min="8913" max="8913" width="11.7109375" style="11" customWidth="1"/>
    <col min="8914" max="8914" width="0.85546875" style="11" customWidth="1"/>
    <col min="8915" max="8915" width="12.28515625" style="11" bestFit="1" customWidth="1"/>
    <col min="8916" max="8916" width="0.85546875" style="11" customWidth="1"/>
    <col min="8917" max="8917" width="15" style="11" bestFit="1" customWidth="1"/>
    <col min="8918" max="9157" width="9.140625" style="11"/>
    <col min="9158" max="9158" width="13.85546875" style="11" customWidth="1"/>
    <col min="9159" max="9159" width="7.85546875" style="11" bestFit="1" customWidth="1"/>
    <col min="9160" max="9160" width="0.85546875" style="11" customWidth="1"/>
    <col min="9161" max="9161" width="8.7109375" style="11" bestFit="1" customWidth="1"/>
    <col min="9162" max="9162" width="0.85546875" style="11" customWidth="1"/>
    <col min="9163" max="9163" width="9.140625" style="11"/>
    <col min="9164" max="9164" width="1" style="11" customWidth="1"/>
    <col min="9165" max="9165" width="8.7109375" style="11" bestFit="1" customWidth="1"/>
    <col min="9166" max="9166" width="0.85546875" style="11" customWidth="1"/>
    <col min="9167" max="9167" width="8" style="11" bestFit="1" customWidth="1"/>
    <col min="9168" max="9168" width="0.85546875" style="11" customWidth="1"/>
    <col min="9169" max="9169" width="11.7109375" style="11" customWidth="1"/>
    <col min="9170" max="9170" width="0.85546875" style="11" customWidth="1"/>
    <col min="9171" max="9171" width="12.28515625" style="11" bestFit="1" customWidth="1"/>
    <col min="9172" max="9172" width="0.85546875" style="11" customWidth="1"/>
    <col min="9173" max="9173" width="15" style="11" bestFit="1" customWidth="1"/>
    <col min="9174" max="9413" width="9.140625" style="11"/>
    <col min="9414" max="9414" width="13.85546875" style="11" customWidth="1"/>
    <col min="9415" max="9415" width="7.85546875" style="11" bestFit="1" customWidth="1"/>
    <col min="9416" max="9416" width="0.85546875" style="11" customWidth="1"/>
    <col min="9417" max="9417" width="8.7109375" style="11" bestFit="1" customWidth="1"/>
    <col min="9418" max="9418" width="0.85546875" style="11" customWidth="1"/>
    <col min="9419" max="9419" width="9.140625" style="11"/>
    <col min="9420" max="9420" width="1" style="11" customWidth="1"/>
    <col min="9421" max="9421" width="8.7109375" style="11" bestFit="1" customWidth="1"/>
    <col min="9422" max="9422" width="0.85546875" style="11" customWidth="1"/>
    <col min="9423" max="9423" width="8" style="11" bestFit="1" customWidth="1"/>
    <col min="9424" max="9424" width="0.85546875" style="11" customWidth="1"/>
    <col min="9425" max="9425" width="11.7109375" style="11" customWidth="1"/>
    <col min="9426" max="9426" width="0.85546875" style="11" customWidth="1"/>
    <col min="9427" max="9427" width="12.28515625" style="11" bestFit="1" customWidth="1"/>
    <col min="9428" max="9428" width="0.85546875" style="11" customWidth="1"/>
    <col min="9429" max="9429" width="15" style="11" bestFit="1" customWidth="1"/>
    <col min="9430" max="9669" width="9.140625" style="11"/>
    <col min="9670" max="9670" width="13.85546875" style="11" customWidth="1"/>
    <col min="9671" max="9671" width="7.85546875" style="11" bestFit="1" customWidth="1"/>
    <col min="9672" max="9672" width="0.85546875" style="11" customWidth="1"/>
    <col min="9673" max="9673" width="8.7109375" style="11" bestFit="1" customWidth="1"/>
    <col min="9674" max="9674" width="0.85546875" style="11" customWidth="1"/>
    <col min="9675" max="9675" width="9.140625" style="11"/>
    <col min="9676" max="9676" width="1" style="11" customWidth="1"/>
    <col min="9677" max="9677" width="8.7109375" style="11" bestFit="1" customWidth="1"/>
    <col min="9678" max="9678" width="0.85546875" style="11" customWidth="1"/>
    <col min="9679" max="9679" width="8" style="11" bestFit="1" customWidth="1"/>
    <col min="9680" max="9680" width="0.85546875" style="11" customWidth="1"/>
    <col min="9681" max="9681" width="11.7109375" style="11" customWidth="1"/>
    <col min="9682" max="9682" width="0.85546875" style="11" customWidth="1"/>
    <col min="9683" max="9683" width="12.28515625" style="11" bestFit="1" customWidth="1"/>
    <col min="9684" max="9684" width="0.85546875" style="11" customWidth="1"/>
    <col min="9685" max="9685" width="15" style="11" bestFit="1" customWidth="1"/>
    <col min="9686" max="9925" width="9.140625" style="11"/>
    <col min="9926" max="9926" width="13.85546875" style="11" customWidth="1"/>
    <col min="9927" max="9927" width="7.85546875" style="11" bestFit="1" customWidth="1"/>
    <col min="9928" max="9928" width="0.85546875" style="11" customWidth="1"/>
    <col min="9929" max="9929" width="8.7109375" style="11" bestFit="1" customWidth="1"/>
    <col min="9930" max="9930" width="0.85546875" style="11" customWidth="1"/>
    <col min="9931" max="9931" width="9.140625" style="11"/>
    <col min="9932" max="9932" width="1" style="11" customWidth="1"/>
    <col min="9933" max="9933" width="8.7109375" style="11" bestFit="1" customWidth="1"/>
    <col min="9934" max="9934" width="0.85546875" style="11" customWidth="1"/>
    <col min="9935" max="9935" width="8" style="11" bestFit="1" customWidth="1"/>
    <col min="9936" max="9936" width="0.85546875" style="11" customWidth="1"/>
    <col min="9937" max="9937" width="11.7109375" style="11" customWidth="1"/>
    <col min="9938" max="9938" width="0.85546875" style="11" customWidth="1"/>
    <col min="9939" max="9939" width="12.28515625" style="11" bestFit="1" customWidth="1"/>
    <col min="9940" max="9940" width="0.85546875" style="11" customWidth="1"/>
    <col min="9941" max="9941" width="15" style="11" bestFit="1" customWidth="1"/>
    <col min="9942" max="10181" width="9.140625" style="11"/>
    <col min="10182" max="10182" width="13.85546875" style="11" customWidth="1"/>
    <col min="10183" max="10183" width="7.85546875" style="11" bestFit="1" customWidth="1"/>
    <col min="10184" max="10184" width="0.85546875" style="11" customWidth="1"/>
    <col min="10185" max="10185" width="8.7109375" style="11" bestFit="1" customWidth="1"/>
    <col min="10186" max="10186" width="0.85546875" style="11" customWidth="1"/>
    <col min="10187" max="10187" width="9.140625" style="11"/>
    <col min="10188" max="10188" width="1" style="11" customWidth="1"/>
    <col min="10189" max="10189" width="8.7109375" style="11" bestFit="1" customWidth="1"/>
    <col min="10190" max="10190" width="0.85546875" style="11" customWidth="1"/>
    <col min="10191" max="10191" width="8" style="11" bestFit="1" customWidth="1"/>
    <col min="10192" max="10192" width="0.85546875" style="11" customWidth="1"/>
    <col min="10193" max="10193" width="11.7109375" style="11" customWidth="1"/>
    <col min="10194" max="10194" width="0.85546875" style="11" customWidth="1"/>
    <col min="10195" max="10195" width="12.28515625" style="11" bestFit="1" customWidth="1"/>
    <col min="10196" max="10196" width="0.85546875" style="11" customWidth="1"/>
    <col min="10197" max="10197" width="15" style="11" bestFit="1" customWidth="1"/>
    <col min="10198" max="10437" width="9.140625" style="11"/>
    <col min="10438" max="10438" width="13.85546875" style="11" customWidth="1"/>
    <col min="10439" max="10439" width="7.85546875" style="11" bestFit="1" customWidth="1"/>
    <col min="10440" max="10440" width="0.85546875" style="11" customWidth="1"/>
    <col min="10441" max="10441" width="8.7109375" style="11" bestFit="1" customWidth="1"/>
    <col min="10442" max="10442" width="0.85546875" style="11" customWidth="1"/>
    <col min="10443" max="10443" width="9.140625" style="11"/>
    <col min="10444" max="10444" width="1" style="11" customWidth="1"/>
    <col min="10445" max="10445" width="8.7109375" style="11" bestFit="1" customWidth="1"/>
    <col min="10446" max="10446" width="0.85546875" style="11" customWidth="1"/>
    <col min="10447" max="10447" width="8" style="11" bestFit="1" customWidth="1"/>
    <col min="10448" max="10448" width="0.85546875" style="11" customWidth="1"/>
    <col min="10449" max="10449" width="11.7109375" style="11" customWidth="1"/>
    <col min="10450" max="10450" width="0.85546875" style="11" customWidth="1"/>
    <col min="10451" max="10451" width="12.28515625" style="11" bestFit="1" customWidth="1"/>
    <col min="10452" max="10452" width="0.85546875" style="11" customWidth="1"/>
    <col min="10453" max="10453" width="15" style="11" bestFit="1" customWidth="1"/>
    <col min="10454" max="10693" width="9.140625" style="11"/>
    <col min="10694" max="10694" width="13.85546875" style="11" customWidth="1"/>
    <col min="10695" max="10695" width="7.85546875" style="11" bestFit="1" customWidth="1"/>
    <col min="10696" max="10696" width="0.85546875" style="11" customWidth="1"/>
    <col min="10697" max="10697" width="8.7109375" style="11" bestFit="1" customWidth="1"/>
    <col min="10698" max="10698" width="0.85546875" style="11" customWidth="1"/>
    <col min="10699" max="10699" width="9.140625" style="11"/>
    <col min="10700" max="10700" width="1" style="11" customWidth="1"/>
    <col min="10701" max="10701" width="8.7109375" style="11" bestFit="1" customWidth="1"/>
    <col min="10702" max="10702" width="0.85546875" style="11" customWidth="1"/>
    <col min="10703" max="10703" width="8" style="11" bestFit="1" customWidth="1"/>
    <col min="10704" max="10704" width="0.85546875" style="11" customWidth="1"/>
    <col min="10705" max="10705" width="11.7109375" style="11" customWidth="1"/>
    <col min="10706" max="10706" width="0.85546875" style="11" customWidth="1"/>
    <col min="10707" max="10707" width="12.28515625" style="11" bestFit="1" customWidth="1"/>
    <col min="10708" max="10708" width="0.85546875" style="11" customWidth="1"/>
    <col min="10709" max="10709" width="15" style="11" bestFit="1" customWidth="1"/>
    <col min="10710" max="10949" width="9.140625" style="11"/>
    <col min="10950" max="10950" width="13.85546875" style="11" customWidth="1"/>
    <col min="10951" max="10951" width="7.85546875" style="11" bestFit="1" customWidth="1"/>
    <col min="10952" max="10952" width="0.85546875" style="11" customWidth="1"/>
    <col min="10953" max="10953" width="8.7109375" style="11" bestFit="1" customWidth="1"/>
    <col min="10954" max="10954" width="0.85546875" style="11" customWidth="1"/>
    <col min="10955" max="10955" width="9.140625" style="11"/>
    <col min="10956" max="10956" width="1" style="11" customWidth="1"/>
    <col min="10957" max="10957" width="8.7109375" style="11" bestFit="1" customWidth="1"/>
    <col min="10958" max="10958" width="0.85546875" style="11" customWidth="1"/>
    <col min="10959" max="10959" width="8" style="11" bestFit="1" customWidth="1"/>
    <col min="10960" max="10960" width="0.85546875" style="11" customWidth="1"/>
    <col min="10961" max="10961" width="11.7109375" style="11" customWidth="1"/>
    <col min="10962" max="10962" width="0.85546875" style="11" customWidth="1"/>
    <col min="10963" max="10963" width="12.28515625" style="11" bestFit="1" customWidth="1"/>
    <col min="10964" max="10964" width="0.85546875" style="11" customWidth="1"/>
    <col min="10965" max="10965" width="15" style="11" bestFit="1" customWidth="1"/>
    <col min="10966" max="11205" width="9.140625" style="11"/>
    <col min="11206" max="11206" width="13.85546875" style="11" customWidth="1"/>
    <col min="11207" max="11207" width="7.85546875" style="11" bestFit="1" customWidth="1"/>
    <col min="11208" max="11208" width="0.85546875" style="11" customWidth="1"/>
    <col min="11209" max="11209" width="8.7109375" style="11" bestFit="1" customWidth="1"/>
    <col min="11210" max="11210" width="0.85546875" style="11" customWidth="1"/>
    <col min="11211" max="11211" width="9.140625" style="11"/>
    <col min="11212" max="11212" width="1" style="11" customWidth="1"/>
    <col min="11213" max="11213" width="8.7109375" style="11" bestFit="1" customWidth="1"/>
    <col min="11214" max="11214" width="0.85546875" style="11" customWidth="1"/>
    <col min="11215" max="11215" width="8" style="11" bestFit="1" customWidth="1"/>
    <col min="11216" max="11216" width="0.85546875" style="11" customWidth="1"/>
    <col min="11217" max="11217" width="11.7109375" style="11" customWidth="1"/>
    <col min="11218" max="11218" width="0.85546875" style="11" customWidth="1"/>
    <col min="11219" max="11219" width="12.28515625" style="11" bestFit="1" customWidth="1"/>
    <col min="11220" max="11220" width="0.85546875" style="11" customWidth="1"/>
    <col min="11221" max="11221" width="15" style="11" bestFit="1" customWidth="1"/>
    <col min="11222" max="11461" width="9.140625" style="11"/>
    <col min="11462" max="11462" width="13.85546875" style="11" customWidth="1"/>
    <col min="11463" max="11463" width="7.85546875" style="11" bestFit="1" customWidth="1"/>
    <col min="11464" max="11464" width="0.85546875" style="11" customWidth="1"/>
    <col min="11465" max="11465" width="8.7109375" style="11" bestFit="1" customWidth="1"/>
    <col min="11466" max="11466" width="0.85546875" style="11" customWidth="1"/>
    <col min="11467" max="11467" width="9.140625" style="11"/>
    <col min="11468" max="11468" width="1" style="11" customWidth="1"/>
    <col min="11469" max="11469" width="8.7109375" style="11" bestFit="1" customWidth="1"/>
    <col min="11470" max="11470" width="0.85546875" style="11" customWidth="1"/>
    <col min="11471" max="11471" width="8" style="11" bestFit="1" customWidth="1"/>
    <col min="11472" max="11472" width="0.85546875" style="11" customWidth="1"/>
    <col min="11473" max="11473" width="11.7109375" style="11" customWidth="1"/>
    <col min="11474" max="11474" width="0.85546875" style="11" customWidth="1"/>
    <col min="11475" max="11475" width="12.28515625" style="11" bestFit="1" customWidth="1"/>
    <col min="11476" max="11476" width="0.85546875" style="11" customWidth="1"/>
    <col min="11477" max="11477" width="15" style="11" bestFit="1" customWidth="1"/>
    <col min="11478" max="11717" width="9.140625" style="11"/>
    <col min="11718" max="11718" width="13.85546875" style="11" customWidth="1"/>
    <col min="11719" max="11719" width="7.85546875" style="11" bestFit="1" customWidth="1"/>
    <col min="11720" max="11720" width="0.85546875" style="11" customWidth="1"/>
    <col min="11721" max="11721" width="8.7109375" style="11" bestFit="1" customWidth="1"/>
    <col min="11722" max="11722" width="0.85546875" style="11" customWidth="1"/>
    <col min="11723" max="11723" width="9.140625" style="11"/>
    <col min="11724" max="11724" width="1" style="11" customWidth="1"/>
    <col min="11725" max="11725" width="8.7109375" style="11" bestFit="1" customWidth="1"/>
    <col min="11726" max="11726" width="0.85546875" style="11" customWidth="1"/>
    <col min="11727" max="11727" width="8" style="11" bestFit="1" customWidth="1"/>
    <col min="11728" max="11728" width="0.85546875" style="11" customWidth="1"/>
    <col min="11729" max="11729" width="11.7109375" style="11" customWidth="1"/>
    <col min="11730" max="11730" width="0.85546875" style="11" customWidth="1"/>
    <col min="11731" max="11731" width="12.28515625" style="11" bestFit="1" customWidth="1"/>
    <col min="11732" max="11732" width="0.85546875" style="11" customWidth="1"/>
    <col min="11733" max="11733" width="15" style="11" bestFit="1" customWidth="1"/>
    <col min="11734" max="11973" width="9.140625" style="11"/>
    <col min="11974" max="11974" width="13.85546875" style="11" customWidth="1"/>
    <col min="11975" max="11975" width="7.85546875" style="11" bestFit="1" customWidth="1"/>
    <col min="11976" max="11976" width="0.85546875" style="11" customWidth="1"/>
    <col min="11977" max="11977" width="8.7109375" style="11" bestFit="1" customWidth="1"/>
    <col min="11978" max="11978" width="0.85546875" style="11" customWidth="1"/>
    <col min="11979" max="11979" width="9.140625" style="11"/>
    <col min="11980" max="11980" width="1" style="11" customWidth="1"/>
    <col min="11981" max="11981" width="8.7109375" style="11" bestFit="1" customWidth="1"/>
    <col min="11982" max="11982" width="0.85546875" style="11" customWidth="1"/>
    <col min="11983" max="11983" width="8" style="11" bestFit="1" customWidth="1"/>
    <col min="11984" max="11984" width="0.85546875" style="11" customWidth="1"/>
    <col min="11985" max="11985" width="11.7109375" style="11" customWidth="1"/>
    <col min="11986" max="11986" width="0.85546875" style="11" customWidth="1"/>
    <col min="11987" max="11987" width="12.28515625" style="11" bestFit="1" customWidth="1"/>
    <col min="11988" max="11988" width="0.85546875" style="11" customWidth="1"/>
    <col min="11989" max="11989" width="15" style="11" bestFit="1" customWidth="1"/>
    <col min="11990" max="12229" width="9.140625" style="11"/>
    <col min="12230" max="12230" width="13.85546875" style="11" customWidth="1"/>
    <col min="12231" max="12231" width="7.85546875" style="11" bestFit="1" customWidth="1"/>
    <col min="12232" max="12232" width="0.85546875" style="11" customWidth="1"/>
    <col min="12233" max="12233" width="8.7109375" style="11" bestFit="1" customWidth="1"/>
    <col min="12234" max="12234" width="0.85546875" style="11" customWidth="1"/>
    <col min="12235" max="12235" width="9.140625" style="11"/>
    <col min="12236" max="12236" width="1" style="11" customWidth="1"/>
    <col min="12237" max="12237" width="8.7109375" style="11" bestFit="1" customWidth="1"/>
    <col min="12238" max="12238" width="0.85546875" style="11" customWidth="1"/>
    <col min="12239" max="12239" width="8" style="11" bestFit="1" customWidth="1"/>
    <col min="12240" max="12240" width="0.85546875" style="11" customWidth="1"/>
    <col min="12241" max="12241" width="11.7109375" style="11" customWidth="1"/>
    <col min="12242" max="12242" width="0.85546875" style="11" customWidth="1"/>
    <col min="12243" max="12243" width="12.28515625" style="11" bestFit="1" customWidth="1"/>
    <col min="12244" max="12244" width="0.85546875" style="11" customWidth="1"/>
    <col min="12245" max="12245" width="15" style="11" bestFit="1" customWidth="1"/>
    <col min="12246" max="12485" width="9.140625" style="11"/>
    <col min="12486" max="12486" width="13.85546875" style="11" customWidth="1"/>
    <col min="12487" max="12487" width="7.85546875" style="11" bestFit="1" customWidth="1"/>
    <col min="12488" max="12488" width="0.85546875" style="11" customWidth="1"/>
    <col min="12489" max="12489" width="8.7109375" style="11" bestFit="1" customWidth="1"/>
    <col min="12490" max="12490" width="0.85546875" style="11" customWidth="1"/>
    <col min="12491" max="12491" width="9.140625" style="11"/>
    <col min="12492" max="12492" width="1" style="11" customWidth="1"/>
    <col min="12493" max="12493" width="8.7109375" style="11" bestFit="1" customWidth="1"/>
    <col min="12494" max="12494" width="0.85546875" style="11" customWidth="1"/>
    <col min="12495" max="12495" width="8" style="11" bestFit="1" customWidth="1"/>
    <col min="12496" max="12496" width="0.85546875" style="11" customWidth="1"/>
    <col min="12497" max="12497" width="11.7109375" style="11" customWidth="1"/>
    <col min="12498" max="12498" width="0.85546875" style="11" customWidth="1"/>
    <col min="12499" max="12499" width="12.28515625" style="11" bestFit="1" customWidth="1"/>
    <col min="12500" max="12500" width="0.85546875" style="11" customWidth="1"/>
    <col min="12501" max="12501" width="15" style="11" bestFit="1" customWidth="1"/>
    <col min="12502" max="12741" width="9.140625" style="11"/>
    <col min="12742" max="12742" width="13.85546875" style="11" customWidth="1"/>
    <col min="12743" max="12743" width="7.85546875" style="11" bestFit="1" customWidth="1"/>
    <col min="12744" max="12744" width="0.85546875" style="11" customWidth="1"/>
    <col min="12745" max="12745" width="8.7109375" style="11" bestFit="1" customWidth="1"/>
    <col min="12746" max="12746" width="0.85546875" style="11" customWidth="1"/>
    <col min="12747" max="12747" width="9.140625" style="11"/>
    <col min="12748" max="12748" width="1" style="11" customWidth="1"/>
    <col min="12749" max="12749" width="8.7109375" style="11" bestFit="1" customWidth="1"/>
    <col min="12750" max="12750" width="0.85546875" style="11" customWidth="1"/>
    <col min="12751" max="12751" width="8" style="11" bestFit="1" customWidth="1"/>
    <col min="12752" max="12752" width="0.85546875" style="11" customWidth="1"/>
    <col min="12753" max="12753" width="11.7109375" style="11" customWidth="1"/>
    <col min="12754" max="12754" width="0.85546875" style="11" customWidth="1"/>
    <col min="12755" max="12755" width="12.28515625" style="11" bestFit="1" customWidth="1"/>
    <col min="12756" max="12756" width="0.85546875" style="11" customWidth="1"/>
    <col min="12757" max="12757" width="15" style="11" bestFit="1" customWidth="1"/>
    <col min="12758" max="12997" width="9.140625" style="11"/>
    <col min="12998" max="12998" width="13.85546875" style="11" customWidth="1"/>
    <col min="12999" max="12999" width="7.85546875" style="11" bestFit="1" customWidth="1"/>
    <col min="13000" max="13000" width="0.85546875" style="11" customWidth="1"/>
    <col min="13001" max="13001" width="8.7109375" style="11" bestFit="1" customWidth="1"/>
    <col min="13002" max="13002" width="0.85546875" style="11" customWidth="1"/>
    <col min="13003" max="13003" width="9.140625" style="11"/>
    <col min="13004" max="13004" width="1" style="11" customWidth="1"/>
    <col min="13005" max="13005" width="8.7109375" style="11" bestFit="1" customWidth="1"/>
    <col min="13006" max="13006" width="0.85546875" style="11" customWidth="1"/>
    <col min="13007" max="13007" width="8" style="11" bestFit="1" customWidth="1"/>
    <col min="13008" max="13008" width="0.85546875" style="11" customWidth="1"/>
    <col min="13009" max="13009" width="11.7109375" style="11" customWidth="1"/>
    <col min="13010" max="13010" width="0.85546875" style="11" customWidth="1"/>
    <col min="13011" max="13011" width="12.28515625" style="11" bestFit="1" customWidth="1"/>
    <col min="13012" max="13012" width="0.85546875" style="11" customWidth="1"/>
    <col min="13013" max="13013" width="15" style="11" bestFit="1" customWidth="1"/>
    <col min="13014" max="13253" width="9.140625" style="11"/>
    <col min="13254" max="13254" width="13.85546875" style="11" customWidth="1"/>
    <col min="13255" max="13255" width="7.85546875" style="11" bestFit="1" customWidth="1"/>
    <col min="13256" max="13256" width="0.85546875" style="11" customWidth="1"/>
    <col min="13257" max="13257" width="8.7109375" style="11" bestFit="1" customWidth="1"/>
    <col min="13258" max="13258" width="0.85546875" style="11" customWidth="1"/>
    <col min="13259" max="13259" width="9.140625" style="11"/>
    <col min="13260" max="13260" width="1" style="11" customWidth="1"/>
    <col min="13261" max="13261" width="8.7109375" style="11" bestFit="1" customWidth="1"/>
    <col min="13262" max="13262" width="0.85546875" style="11" customWidth="1"/>
    <col min="13263" max="13263" width="8" style="11" bestFit="1" customWidth="1"/>
    <col min="13264" max="13264" width="0.85546875" style="11" customWidth="1"/>
    <col min="13265" max="13265" width="11.7109375" style="11" customWidth="1"/>
    <col min="13266" max="13266" width="0.85546875" style="11" customWidth="1"/>
    <col min="13267" max="13267" width="12.28515625" style="11" bestFit="1" customWidth="1"/>
    <col min="13268" max="13268" width="0.85546875" style="11" customWidth="1"/>
    <col min="13269" max="13269" width="15" style="11" bestFit="1" customWidth="1"/>
    <col min="13270" max="13509" width="9.140625" style="11"/>
    <col min="13510" max="13510" width="13.85546875" style="11" customWidth="1"/>
    <col min="13511" max="13511" width="7.85546875" style="11" bestFit="1" customWidth="1"/>
    <col min="13512" max="13512" width="0.85546875" style="11" customWidth="1"/>
    <col min="13513" max="13513" width="8.7109375" style="11" bestFit="1" customWidth="1"/>
    <col min="13514" max="13514" width="0.85546875" style="11" customWidth="1"/>
    <col min="13515" max="13515" width="9.140625" style="11"/>
    <col min="13516" max="13516" width="1" style="11" customWidth="1"/>
    <col min="13517" max="13517" width="8.7109375" style="11" bestFit="1" customWidth="1"/>
    <col min="13518" max="13518" width="0.85546875" style="11" customWidth="1"/>
    <col min="13519" max="13519" width="8" style="11" bestFit="1" customWidth="1"/>
    <col min="13520" max="13520" width="0.85546875" style="11" customWidth="1"/>
    <col min="13521" max="13521" width="11.7109375" style="11" customWidth="1"/>
    <col min="13522" max="13522" width="0.85546875" style="11" customWidth="1"/>
    <col min="13523" max="13523" width="12.28515625" style="11" bestFit="1" customWidth="1"/>
    <col min="13524" max="13524" width="0.85546875" style="11" customWidth="1"/>
    <col min="13525" max="13525" width="15" style="11" bestFit="1" customWidth="1"/>
    <col min="13526" max="13765" width="9.140625" style="11"/>
    <col min="13766" max="13766" width="13.85546875" style="11" customWidth="1"/>
    <col min="13767" max="13767" width="7.85546875" style="11" bestFit="1" customWidth="1"/>
    <col min="13768" max="13768" width="0.85546875" style="11" customWidth="1"/>
    <col min="13769" max="13769" width="8.7109375" style="11" bestFit="1" customWidth="1"/>
    <col min="13770" max="13770" width="0.85546875" style="11" customWidth="1"/>
    <col min="13771" max="13771" width="9.140625" style="11"/>
    <col min="13772" max="13772" width="1" style="11" customWidth="1"/>
    <col min="13773" max="13773" width="8.7109375" style="11" bestFit="1" customWidth="1"/>
    <col min="13774" max="13774" width="0.85546875" style="11" customWidth="1"/>
    <col min="13775" max="13775" width="8" style="11" bestFit="1" customWidth="1"/>
    <col min="13776" max="13776" width="0.85546875" style="11" customWidth="1"/>
    <col min="13777" max="13777" width="11.7109375" style="11" customWidth="1"/>
    <col min="13778" max="13778" width="0.85546875" style="11" customWidth="1"/>
    <col min="13779" max="13779" width="12.28515625" style="11" bestFit="1" customWidth="1"/>
    <col min="13780" max="13780" width="0.85546875" style="11" customWidth="1"/>
    <col min="13781" max="13781" width="15" style="11" bestFit="1" customWidth="1"/>
    <col min="13782" max="14021" width="9.140625" style="11"/>
    <col min="14022" max="14022" width="13.85546875" style="11" customWidth="1"/>
    <col min="14023" max="14023" width="7.85546875" style="11" bestFit="1" customWidth="1"/>
    <col min="14024" max="14024" width="0.85546875" style="11" customWidth="1"/>
    <col min="14025" max="14025" width="8.7109375" style="11" bestFit="1" customWidth="1"/>
    <col min="14026" max="14026" width="0.85546875" style="11" customWidth="1"/>
    <col min="14027" max="14027" width="9.140625" style="11"/>
    <col min="14028" max="14028" width="1" style="11" customWidth="1"/>
    <col min="14029" max="14029" width="8.7109375" style="11" bestFit="1" customWidth="1"/>
    <col min="14030" max="14030" width="0.85546875" style="11" customWidth="1"/>
    <col min="14031" max="14031" width="8" style="11" bestFit="1" customWidth="1"/>
    <col min="14032" max="14032" width="0.85546875" style="11" customWidth="1"/>
    <col min="14033" max="14033" width="11.7109375" style="11" customWidth="1"/>
    <col min="14034" max="14034" width="0.85546875" style="11" customWidth="1"/>
    <col min="14035" max="14035" width="12.28515625" style="11" bestFit="1" customWidth="1"/>
    <col min="14036" max="14036" width="0.85546875" style="11" customWidth="1"/>
    <col min="14037" max="14037" width="15" style="11" bestFit="1" customWidth="1"/>
    <col min="14038" max="14277" width="9.140625" style="11"/>
    <col min="14278" max="14278" width="13.85546875" style="11" customWidth="1"/>
    <col min="14279" max="14279" width="7.85546875" style="11" bestFit="1" customWidth="1"/>
    <col min="14280" max="14280" width="0.85546875" style="11" customWidth="1"/>
    <col min="14281" max="14281" width="8.7109375" style="11" bestFit="1" customWidth="1"/>
    <col min="14282" max="14282" width="0.85546875" style="11" customWidth="1"/>
    <col min="14283" max="14283" width="9.140625" style="11"/>
    <col min="14284" max="14284" width="1" style="11" customWidth="1"/>
    <col min="14285" max="14285" width="8.7109375" style="11" bestFit="1" customWidth="1"/>
    <col min="14286" max="14286" width="0.85546875" style="11" customWidth="1"/>
    <col min="14287" max="14287" width="8" style="11" bestFit="1" customWidth="1"/>
    <col min="14288" max="14288" width="0.85546875" style="11" customWidth="1"/>
    <col min="14289" max="14289" width="11.7109375" style="11" customWidth="1"/>
    <col min="14290" max="14290" width="0.85546875" style="11" customWidth="1"/>
    <col min="14291" max="14291" width="12.28515625" style="11" bestFit="1" customWidth="1"/>
    <col min="14292" max="14292" width="0.85546875" style="11" customWidth="1"/>
    <col min="14293" max="14293" width="15" style="11" bestFit="1" customWidth="1"/>
    <col min="14294" max="14533" width="9.140625" style="11"/>
    <col min="14534" max="14534" width="13.85546875" style="11" customWidth="1"/>
    <col min="14535" max="14535" width="7.85546875" style="11" bestFit="1" customWidth="1"/>
    <col min="14536" max="14536" width="0.85546875" style="11" customWidth="1"/>
    <col min="14537" max="14537" width="8.7109375" style="11" bestFit="1" customWidth="1"/>
    <col min="14538" max="14538" width="0.85546875" style="11" customWidth="1"/>
    <col min="14539" max="14539" width="9.140625" style="11"/>
    <col min="14540" max="14540" width="1" style="11" customWidth="1"/>
    <col min="14541" max="14541" width="8.7109375" style="11" bestFit="1" customWidth="1"/>
    <col min="14542" max="14542" width="0.85546875" style="11" customWidth="1"/>
    <col min="14543" max="14543" width="8" style="11" bestFit="1" customWidth="1"/>
    <col min="14544" max="14544" width="0.85546875" style="11" customWidth="1"/>
    <col min="14545" max="14545" width="11.7109375" style="11" customWidth="1"/>
    <col min="14546" max="14546" width="0.85546875" style="11" customWidth="1"/>
    <col min="14547" max="14547" width="12.28515625" style="11" bestFit="1" customWidth="1"/>
    <col min="14548" max="14548" width="0.85546875" style="11" customWidth="1"/>
    <col min="14549" max="14549" width="15" style="11" bestFit="1" customWidth="1"/>
    <col min="14550" max="14789" width="9.140625" style="11"/>
    <col min="14790" max="14790" width="13.85546875" style="11" customWidth="1"/>
    <col min="14791" max="14791" width="7.85546875" style="11" bestFit="1" customWidth="1"/>
    <col min="14792" max="14792" width="0.85546875" style="11" customWidth="1"/>
    <col min="14793" max="14793" width="8.7109375" style="11" bestFit="1" customWidth="1"/>
    <col min="14794" max="14794" width="0.85546875" style="11" customWidth="1"/>
    <col min="14795" max="14795" width="9.140625" style="11"/>
    <col min="14796" max="14796" width="1" style="11" customWidth="1"/>
    <col min="14797" max="14797" width="8.7109375" style="11" bestFit="1" customWidth="1"/>
    <col min="14798" max="14798" width="0.85546875" style="11" customWidth="1"/>
    <col min="14799" max="14799" width="8" style="11" bestFit="1" customWidth="1"/>
    <col min="14800" max="14800" width="0.85546875" style="11" customWidth="1"/>
    <col min="14801" max="14801" width="11.7109375" style="11" customWidth="1"/>
    <col min="14802" max="14802" width="0.85546875" style="11" customWidth="1"/>
    <col min="14803" max="14803" width="12.28515625" style="11" bestFit="1" customWidth="1"/>
    <col min="14804" max="14804" width="0.85546875" style="11" customWidth="1"/>
    <col min="14805" max="14805" width="15" style="11" bestFit="1" customWidth="1"/>
    <col min="14806" max="15045" width="9.140625" style="11"/>
    <col min="15046" max="15046" width="13.85546875" style="11" customWidth="1"/>
    <col min="15047" max="15047" width="7.85546875" style="11" bestFit="1" customWidth="1"/>
    <col min="15048" max="15048" width="0.85546875" style="11" customWidth="1"/>
    <col min="15049" max="15049" width="8.7109375" style="11" bestFit="1" customWidth="1"/>
    <col min="15050" max="15050" width="0.85546875" style="11" customWidth="1"/>
    <col min="15051" max="15051" width="9.140625" style="11"/>
    <col min="15052" max="15052" width="1" style="11" customWidth="1"/>
    <col min="15053" max="15053" width="8.7109375" style="11" bestFit="1" customWidth="1"/>
    <col min="15054" max="15054" width="0.85546875" style="11" customWidth="1"/>
    <col min="15055" max="15055" width="8" style="11" bestFit="1" customWidth="1"/>
    <col min="15056" max="15056" width="0.85546875" style="11" customWidth="1"/>
    <col min="15057" max="15057" width="11.7109375" style="11" customWidth="1"/>
    <col min="15058" max="15058" width="0.85546875" style="11" customWidth="1"/>
    <col min="15059" max="15059" width="12.28515625" style="11" bestFit="1" customWidth="1"/>
    <col min="15060" max="15060" width="0.85546875" style="11" customWidth="1"/>
    <col min="15061" max="15061" width="15" style="11" bestFit="1" customWidth="1"/>
    <col min="15062" max="15301" width="9.140625" style="11"/>
    <col min="15302" max="15302" width="13.85546875" style="11" customWidth="1"/>
    <col min="15303" max="15303" width="7.85546875" style="11" bestFit="1" customWidth="1"/>
    <col min="15304" max="15304" width="0.85546875" style="11" customWidth="1"/>
    <col min="15305" max="15305" width="8.7109375" style="11" bestFit="1" customWidth="1"/>
    <col min="15306" max="15306" width="0.85546875" style="11" customWidth="1"/>
    <col min="15307" max="15307" width="9.140625" style="11"/>
    <col min="15308" max="15308" width="1" style="11" customWidth="1"/>
    <col min="15309" max="15309" width="8.7109375" style="11" bestFit="1" customWidth="1"/>
    <col min="15310" max="15310" width="0.85546875" style="11" customWidth="1"/>
    <col min="15311" max="15311" width="8" style="11" bestFit="1" customWidth="1"/>
    <col min="15312" max="15312" width="0.85546875" style="11" customWidth="1"/>
    <col min="15313" max="15313" width="11.7109375" style="11" customWidth="1"/>
    <col min="15314" max="15314" width="0.85546875" style="11" customWidth="1"/>
    <col min="15315" max="15315" width="12.28515625" style="11" bestFit="1" customWidth="1"/>
    <col min="15316" max="15316" width="0.85546875" style="11" customWidth="1"/>
    <col min="15317" max="15317" width="15" style="11" bestFit="1" customWidth="1"/>
    <col min="15318" max="15557" width="9.140625" style="11"/>
    <col min="15558" max="15558" width="13.85546875" style="11" customWidth="1"/>
    <col min="15559" max="15559" width="7.85546875" style="11" bestFit="1" customWidth="1"/>
    <col min="15560" max="15560" width="0.85546875" style="11" customWidth="1"/>
    <col min="15561" max="15561" width="8.7109375" style="11" bestFit="1" customWidth="1"/>
    <col min="15562" max="15562" width="0.85546875" style="11" customWidth="1"/>
    <col min="15563" max="15563" width="9.140625" style="11"/>
    <col min="15564" max="15564" width="1" style="11" customWidth="1"/>
    <col min="15565" max="15565" width="8.7109375" style="11" bestFit="1" customWidth="1"/>
    <col min="15566" max="15566" width="0.85546875" style="11" customWidth="1"/>
    <col min="15567" max="15567" width="8" style="11" bestFit="1" customWidth="1"/>
    <col min="15568" max="15568" width="0.85546875" style="11" customWidth="1"/>
    <col min="15569" max="15569" width="11.7109375" style="11" customWidth="1"/>
    <col min="15570" max="15570" width="0.85546875" style="11" customWidth="1"/>
    <col min="15571" max="15571" width="12.28515625" style="11" bestFit="1" customWidth="1"/>
    <col min="15572" max="15572" width="0.85546875" style="11" customWidth="1"/>
    <col min="15573" max="15573" width="15" style="11" bestFit="1" customWidth="1"/>
    <col min="15574" max="15813" width="9.140625" style="11"/>
    <col min="15814" max="15814" width="13.85546875" style="11" customWidth="1"/>
    <col min="15815" max="15815" width="7.85546875" style="11" bestFit="1" customWidth="1"/>
    <col min="15816" max="15816" width="0.85546875" style="11" customWidth="1"/>
    <col min="15817" max="15817" width="8.7109375" style="11" bestFit="1" customWidth="1"/>
    <col min="15818" max="15818" width="0.85546875" style="11" customWidth="1"/>
    <col min="15819" max="15819" width="9.140625" style="11"/>
    <col min="15820" max="15820" width="1" style="11" customWidth="1"/>
    <col min="15821" max="15821" width="8.7109375" style="11" bestFit="1" customWidth="1"/>
    <col min="15822" max="15822" width="0.85546875" style="11" customWidth="1"/>
    <col min="15823" max="15823" width="8" style="11" bestFit="1" customWidth="1"/>
    <col min="15824" max="15824" width="0.85546875" style="11" customWidth="1"/>
    <col min="15825" max="15825" width="11.7109375" style="11" customWidth="1"/>
    <col min="15826" max="15826" width="0.85546875" style="11" customWidth="1"/>
    <col min="15827" max="15827" width="12.28515625" style="11" bestFit="1" customWidth="1"/>
    <col min="15828" max="15828" width="0.85546875" style="11" customWidth="1"/>
    <col min="15829" max="15829" width="15" style="11" bestFit="1" customWidth="1"/>
    <col min="15830" max="16069" width="9.140625" style="11"/>
    <col min="16070" max="16070" width="13.85546875" style="11" customWidth="1"/>
    <col min="16071" max="16071" width="7.85546875" style="11" bestFit="1" customWidth="1"/>
    <col min="16072" max="16072" width="0.85546875" style="11" customWidth="1"/>
    <col min="16073" max="16073" width="8.7109375" style="11" bestFit="1" customWidth="1"/>
    <col min="16074" max="16074" width="0.85546875" style="11" customWidth="1"/>
    <col min="16075" max="16075" width="9.140625" style="11"/>
    <col min="16076" max="16076" width="1" style="11" customWidth="1"/>
    <col min="16077" max="16077" width="8.7109375" style="11" bestFit="1" customWidth="1"/>
    <col min="16078" max="16078" width="0.85546875" style="11" customWidth="1"/>
    <col min="16079" max="16079" width="8" style="11" bestFit="1" customWidth="1"/>
    <col min="16080" max="16080" width="0.85546875" style="11" customWidth="1"/>
    <col min="16081" max="16081" width="11.7109375" style="11" customWidth="1"/>
    <col min="16082" max="16082" width="0.85546875" style="11" customWidth="1"/>
    <col min="16083" max="16083" width="12.28515625" style="11" bestFit="1" customWidth="1"/>
    <col min="16084" max="16084" width="0.85546875" style="11" customWidth="1"/>
    <col min="16085" max="16085" width="15" style="11" bestFit="1" customWidth="1"/>
    <col min="16086" max="16384" width="9.140625" style="11"/>
  </cols>
  <sheetData>
    <row r="1" spans="1:20" s="92" customFormat="1" ht="14.25" x14ac:dyDescent="0.2">
      <c r="A1" s="129" t="s">
        <v>437</v>
      </c>
      <c r="B1" s="255"/>
      <c r="C1" s="255"/>
      <c r="D1" s="255"/>
      <c r="E1" s="255"/>
      <c r="F1" s="255"/>
      <c r="G1" s="255"/>
      <c r="H1" s="255"/>
      <c r="I1" s="255"/>
      <c r="J1" s="255"/>
      <c r="K1" s="255"/>
      <c r="L1" s="255"/>
      <c r="M1" s="255"/>
      <c r="N1" s="255"/>
      <c r="O1" s="255"/>
      <c r="P1" s="255"/>
      <c r="Q1" s="255"/>
      <c r="R1" s="255"/>
      <c r="S1" s="255"/>
      <c r="T1" s="255"/>
    </row>
    <row r="2" spans="1:20" ht="21" customHeight="1" x14ac:dyDescent="0.2">
      <c r="A2" s="130" t="s">
        <v>438</v>
      </c>
      <c r="B2" s="223"/>
      <c r="C2" s="223"/>
      <c r="D2" s="93"/>
      <c r="E2" s="93"/>
      <c r="F2" s="93"/>
      <c r="G2" s="93"/>
      <c r="H2" s="93"/>
      <c r="I2" s="93"/>
      <c r="J2" s="93"/>
      <c r="K2" s="223"/>
      <c r="L2" s="223"/>
      <c r="M2" s="223"/>
      <c r="N2" s="245"/>
      <c r="O2" s="10"/>
      <c r="P2" s="10"/>
      <c r="Q2" s="10"/>
      <c r="R2" s="245"/>
      <c r="S2" s="10"/>
    </row>
    <row r="3" spans="1:20" ht="67.5" x14ac:dyDescent="0.2">
      <c r="A3" s="12"/>
      <c r="B3" s="116" t="s">
        <v>242</v>
      </c>
      <c r="C3" s="15"/>
      <c r="D3" s="216" t="s">
        <v>389</v>
      </c>
      <c r="E3" s="324"/>
      <c r="F3" s="216" t="s">
        <v>387</v>
      </c>
      <c r="G3" s="319"/>
      <c r="H3" s="116" t="s">
        <v>419</v>
      </c>
      <c r="I3" s="324"/>
      <c r="J3" s="116" t="s">
        <v>420</v>
      </c>
      <c r="K3" s="40"/>
      <c r="L3" s="13" t="s">
        <v>213</v>
      </c>
      <c r="M3" s="41"/>
      <c r="N3" s="393"/>
      <c r="O3" s="393"/>
      <c r="P3" s="393"/>
      <c r="Q3" s="393"/>
      <c r="R3" s="393"/>
      <c r="S3" s="393"/>
    </row>
    <row r="4" spans="1:20" ht="24" customHeight="1" x14ac:dyDescent="0.2">
      <c r="A4" s="19" t="s">
        <v>156</v>
      </c>
      <c r="B4" s="132" t="s">
        <v>238</v>
      </c>
      <c r="C4" s="19"/>
      <c r="D4" s="353" t="s">
        <v>238</v>
      </c>
      <c r="E4" s="105"/>
      <c r="F4" s="353" t="s">
        <v>238</v>
      </c>
      <c r="G4" s="105"/>
      <c r="H4" s="353" t="s">
        <v>238</v>
      </c>
      <c r="I4" s="105"/>
      <c r="J4" s="353" t="s">
        <v>238</v>
      </c>
      <c r="K4" s="19"/>
      <c r="L4" s="132" t="s">
        <v>238</v>
      </c>
      <c r="M4" s="223"/>
      <c r="N4" s="48"/>
      <c r="O4" s="10"/>
      <c r="P4" s="23"/>
      <c r="Q4" s="23"/>
      <c r="R4" s="10"/>
      <c r="S4" s="10"/>
    </row>
    <row r="5" spans="1:20" ht="15" customHeight="1" x14ac:dyDescent="0.2">
      <c r="A5" s="17" t="s">
        <v>207</v>
      </c>
      <c r="B5" s="256" t="s">
        <v>125</v>
      </c>
      <c r="C5" s="256" t="s">
        <v>123</v>
      </c>
      <c r="D5" s="256" t="s">
        <v>125</v>
      </c>
      <c r="E5" s="256" t="s">
        <v>123</v>
      </c>
      <c r="F5" s="256" t="s">
        <v>125</v>
      </c>
      <c r="G5" s="256" t="s">
        <v>123</v>
      </c>
      <c r="H5" s="256" t="s">
        <v>125</v>
      </c>
      <c r="I5" s="256" t="s">
        <v>123</v>
      </c>
      <c r="J5" s="256" t="s">
        <v>125</v>
      </c>
      <c r="K5" s="256" t="s">
        <v>123</v>
      </c>
      <c r="L5" s="256" t="s">
        <v>125</v>
      </c>
      <c r="M5" s="257"/>
      <c r="N5" s="212"/>
      <c r="O5" s="212"/>
      <c r="P5" s="213"/>
      <c r="Q5" s="260"/>
      <c r="R5" s="212"/>
      <c r="S5" s="211"/>
    </row>
    <row r="6" spans="1:20" s="224" customFormat="1" ht="27.95" customHeight="1" x14ac:dyDescent="0.2">
      <c r="A6" s="214" t="s">
        <v>375</v>
      </c>
      <c r="B6" s="256" t="s">
        <v>125</v>
      </c>
      <c r="C6" s="256" t="s">
        <v>123</v>
      </c>
      <c r="D6" s="256" t="s">
        <v>125</v>
      </c>
      <c r="E6" s="256" t="s">
        <v>123</v>
      </c>
      <c r="F6" s="256" t="s">
        <v>125</v>
      </c>
      <c r="G6" s="256" t="s">
        <v>123</v>
      </c>
      <c r="H6" s="256" t="s">
        <v>125</v>
      </c>
      <c r="I6" s="256" t="s">
        <v>123</v>
      </c>
      <c r="J6" s="256" t="s">
        <v>125</v>
      </c>
      <c r="K6" s="256" t="s">
        <v>123</v>
      </c>
      <c r="L6" s="256" t="s">
        <v>125</v>
      </c>
      <c r="M6" s="257"/>
      <c r="N6" s="212"/>
      <c r="O6" s="212"/>
      <c r="P6" s="213"/>
      <c r="Q6" s="260"/>
      <c r="R6" s="212"/>
      <c r="S6" s="211"/>
      <c r="T6" s="245"/>
    </row>
    <row r="7" spans="1:20" s="224" customFormat="1" ht="21.95" customHeight="1" x14ac:dyDescent="0.2">
      <c r="A7" s="230" t="s">
        <v>330</v>
      </c>
      <c r="B7" s="256">
        <v>3625.7280000000001</v>
      </c>
      <c r="C7" s="256" t="s">
        <v>123</v>
      </c>
      <c r="D7" s="256">
        <v>10870.6554</v>
      </c>
      <c r="E7" s="256" t="s">
        <v>123</v>
      </c>
      <c r="F7" s="258">
        <v>10870.6554</v>
      </c>
      <c r="G7" s="256" t="s">
        <v>123</v>
      </c>
      <c r="H7" s="256">
        <v>492640.79100000003</v>
      </c>
      <c r="I7" s="256" t="s">
        <v>123</v>
      </c>
      <c r="J7" s="258">
        <v>54630.8</v>
      </c>
      <c r="K7" s="256" t="s">
        <v>123</v>
      </c>
      <c r="L7" s="258">
        <v>158836.29699999999</v>
      </c>
      <c r="M7" s="257"/>
      <c r="N7" s="212"/>
      <c r="O7" s="212"/>
      <c r="P7" s="213"/>
      <c r="Q7" s="260"/>
      <c r="R7" s="212"/>
      <c r="S7" s="211"/>
      <c r="T7" s="245"/>
    </row>
    <row r="8" spans="1:20" s="224" customFormat="1" x14ac:dyDescent="0.2">
      <c r="A8" s="173" t="s">
        <v>301</v>
      </c>
      <c r="B8" s="256" t="s">
        <v>125</v>
      </c>
      <c r="C8" s="256" t="s">
        <v>123</v>
      </c>
      <c r="D8" s="256" t="s">
        <v>125</v>
      </c>
      <c r="E8" s="256" t="s">
        <v>123</v>
      </c>
      <c r="F8" s="256" t="s">
        <v>125</v>
      </c>
      <c r="G8" s="256" t="s">
        <v>123</v>
      </c>
      <c r="H8" s="256" t="s">
        <v>125</v>
      </c>
      <c r="I8" s="256" t="s">
        <v>123</v>
      </c>
      <c r="J8" s="256" t="s">
        <v>125</v>
      </c>
      <c r="K8" s="256" t="s">
        <v>123</v>
      </c>
      <c r="L8" s="256" t="s">
        <v>125</v>
      </c>
      <c r="M8" s="257"/>
      <c r="N8" s="212"/>
      <c r="O8" s="212"/>
      <c r="P8" s="213"/>
      <c r="Q8" s="260"/>
      <c r="R8" s="212"/>
      <c r="S8" s="211"/>
      <c r="T8" s="245"/>
    </row>
    <row r="9" spans="1:20" s="224" customFormat="1" x14ac:dyDescent="0.2">
      <c r="A9" s="173" t="s">
        <v>302</v>
      </c>
      <c r="B9" s="257" t="s">
        <v>125</v>
      </c>
      <c r="C9" s="257" t="s">
        <v>123</v>
      </c>
      <c r="D9" s="257" t="s">
        <v>125</v>
      </c>
      <c r="E9" s="257" t="s">
        <v>123</v>
      </c>
      <c r="F9" s="257" t="s">
        <v>125</v>
      </c>
      <c r="G9" s="257" t="s">
        <v>123</v>
      </c>
      <c r="H9" s="257" t="s">
        <v>125</v>
      </c>
      <c r="I9" s="257" t="s">
        <v>123</v>
      </c>
      <c r="J9" s="257" t="s">
        <v>125</v>
      </c>
      <c r="K9" s="257" t="s">
        <v>123</v>
      </c>
      <c r="L9" s="257" t="s">
        <v>125</v>
      </c>
      <c r="M9" s="257"/>
      <c r="N9" s="212"/>
      <c r="O9" s="211"/>
      <c r="P9" s="211"/>
      <c r="Q9" s="211"/>
      <c r="R9" s="211"/>
      <c r="S9" s="211"/>
      <c r="T9" s="245"/>
    </row>
    <row r="10" spans="1:20" s="224" customFormat="1" ht="22.5" x14ac:dyDescent="0.2">
      <c r="A10" s="214" t="s">
        <v>373</v>
      </c>
      <c r="B10" s="257">
        <v>1620362.95</v>
      </c>
      <c r="C10" s="257" t="s">
        <v>123</v>
      </c>
      <c r="D10" s="257">
        <v>717170.897</v>
      </c>
      <c r="E10" s="257" t="s">
        <v>123</v>
      </c>
      <c r="F10" s="257">
        <v>863958.897</v>
      </c>
      <c r="G10" s="257" t="s">
        <v>123</v>
      </c>
      <c r="H10" s="257">
        <v>96983033.200000003</v>
      </c>
      <c r="I10" s="257" t="s">
        <v>123</v>
      </c>
      <c r="J10" s="257">
        <v>58021129.200000003</v>
      </c>
      <c r="K10" s="257" t="s">
        <v>123</v>
      </c>
      <c r="L10" s="257">
        <v>16648503.9</v>
      </c>
      <c r="M10" s="257"/>
      <c r="N10" s="211"/>
      <c r="O10" s="211"/>
      <c r="P10" s="211"/>
      <c r="Q10" s="211"/>
      <c r="R10" s="211"/>
      <c r="S10" s="211"/>
      <c r="T10" s="245"/>
    </row>
    <row r="11" spans="1:20" ht="21.95" customHeight="1" x14ac:dyDescent="0.2">
      <c r="A11" s="230" t="s">
        <v>330</v>
      </c>
      <c r="B11" s="246">
        <v>847719</v>
      </c>
      <c r="C11" s="246" t="s">
        <v>123</v>
      </c>
      <c r="D11" s="256">
        <v>622570</v>
      </c>
      <c r="E11" s="256" t="s">
        <v>123</v>
      </c>
      <c r="F11" s="256">
        <v>622570</v>
      </c>
      <c r="G11" s="256" t="s">
        <v>123</v>
      </c>
      <c r="H11" s="256">
        <v>42415877</v>
      </c>
      <c r="I11" s="256" t="s">
        <v>123</v>
      </c>
      <c r="J11" s="256">
        <v>28520878</v>
      </c>
      <c r="K11" s="246" t="s">
        <v>123</v>
      </c>
      <c r="L11" s="246">
        <v>7280219</v>
      </c>
      <c r="M11" s="246"/>
      <c r="N11" s="248"/>
      <c r="O11" s="248"/>
      <c r="P11" s="248"/>
      <c r="Q11" s="248"/>
      <c r="R11" s="248"/>
      <c r="S11" s="248"/>
    </row>
    <row r="12" spans="1:20" x14ac:dyDescent="0.2">
      <c r="A12" s="173" t="s">
        <v>282</v>
      </c>
      <c r="B12" s="246">
        <v>355000</v>
      </c>
      <c r="C12" s="246" t="s">
        <v>123</v>
      </c>
      <c r="D12" s="256">
        <v>13127</v>
      </c>
      <c r="E12" s="256" t="s">
        <v>123</v>
      </c>
      <c r="F12" s="256">
        <v>97081</v>
      </c>
      <c r="G12" s="256" t="s">
        <v>123</v>
      </c>
      <c r="H12" s="256">
        <v>15291002</v>
      </c>
      <c r="I12" s="256" t="s">
        <v>123</v>
      </c>
      <c r="J12" s="256">
        <v>4659878</v>
      </c>
      <c r="K12" s="246" t="s">
        <v>123</v>
      </c>
      <c r="L12" s="246">
        <v>1991000</v>
      </c>
      <c r="M12" s="246"/>
      <c r="N12" s="248"/>
      <c r="O12" s="248"/>
      <c r="P12" s="248"/>
      <c r="Q12" s="248"/>
      <c r="R12" s="248"/>
      <c r="S12" s="248"/>
    </row>
    <row r="13" spans="1:20" x14ac:dyDescent="0.2">
      <c r="A13" s="173" t="s">
        <v>281</v>
      </c>
      <c r="B13" s="246">
        <v>176192</v>
      </c>
      <c r="C13" s="246" t="s">
        <v>123</v>
      </c>
      <c r="D13" s="256">
        <v>18772</v>
      </c>
      <c r="E13" s="256" t="s">
        <v>123</v>
      </c>
      <c r="F13" s="256">
        <v>22439</v>
      </c>
      <c r="G13" s="106" t="s">
        <v>123</v>
      </c>
      <c r="H13" s="256">
        <v>2027253</v>
      </c>
      <c r="I13" s="256" t="s">
        <v>123</v>
      </c>
      <c r="J13" s="256">
        <v>1349429</v>
      </c>
      <c r="K13" s="246" t="s">
        <v>123</v>
      </c>
      <c r="L13" s="246">
        <v>745545</v>
      </c>
      <c r="M13" s="246"/>
      <c r="N13" s="248"/>
      <c r="O13" s="248"/>
      <c r="P13" s="248"/>
      <c r="Q13" s="248"/>
      <c r="R13" s="248"/>
      <c r="S13" s="248"/>
    </row>
    <row r="14" spans="1:20" x14ac:dyDescent="0.2">
      <c r="A14" s="173" t="s">
        <v>301</v>
      </c>
      <c r="B14" s="246">
        <v>227123</v>
      </c>
      <c r="C14" s="246" t="s">
        <v>123</v>
      </c>
      <c r="D14" s="256">
        <v>62127</v>
      </c>
      <c r="E14" s="256" t="s">
        <v>123</v>
      </c>
      <c r="F14" s="256">
        <v>121297</v>
      </c>
      <c r="G14" s="320" t="s">
        <v>123</v>
      </c>
      <c r="H14" s="256">
        <v>37108170</v>
      </c>
      <c r="I14" s="256" t="s">
        <v>123</v>
      </c>
      <c r="J14" s="256">
        <v>23350213</v>
      </c>
      <c r="K14" s="246" t="s">
        <v>123</v>
      </c>
      <c r="L14" s="246">
        <v>6598257</v>
      </c>
      <c r="M14" s="246"/>
      <c r="N14" s="248"/>
      <c r="O14" s="248"/>
      <c r="P14" s="260"/>
      <c r="Q14" s="261"/>
      <c r="R14" s="248"/>
      <c r="S14" s="261"/>
    </row>
    <row r="15" spans="1:20" x14ac:dyDescent="0.2">
      <c r="A15" s="173" t="s">
        <v>302</v>
      </c>
      <c r="B15" s="246">
        <v>14328.951999999999</v>
      </c>
      <c r="C15" s="246" t="s">
        <v>123</v>
      </c>
      <c r="D15" s="256">
        <v>574.8972</v>
      </c>
      <c r="E15" s="256" t="s">
        <v>123</v>
      </c>
      <c r="F15" s="258">
        <v>571.8972</v>
      </c>
      <c r="G15" s="256" t="s">
        <v>123</v>
      </c>
      <c r="H15" s="256">
        <v>140731.236</v>
      </c>
      <c r="I15" s="256" t="s">
        <v>123</v>
      </c>
      <c r="J15" s="258">
        <v>140731.236</v>
      </c>
      <c r="K15" s="246" t="s">
        <v>123</v>
      </c>
      <c r="L15" s="251">
        <v>33482.887999999999</v>
      </c>
      <c r="M15" s="247"/>
      <c r="N15" s="252"/>
      <c r="O15" s="252"/>
      <c r="P15" s="252"/>
      <c r="Q15" s="249"/>
      <c r="R15" s="252"/>
      <c r="S15" s="249"/>
    </row>
    <row r="16" spans="1:20" ht="48" customHeight="1" x14ac:dyDescent="0.2">
      <c r="A16" s="387" t="s">
        <v>425</v>
      </c>
      <c r="B16" s="387"/>
      <c r="C16" s="387"/>
      <c r="D16" s="387"/>
      <c r="E16" s="387"/>
      <c r="F16" s="387"/>
      <c r="G16" s="387"/>
      <c r="H16" s="387"/>
      <c r="I16" s="387"/>
      <c r="J16" s="387"/>
      <c r="K16" s="387"/>
      <c r="L16" s="387"/>
      <c r="M16" s="387"/>
      <c r="N16" s="352"/>
      <c r="O16" s="352"/>
      <c r="P16" s="352"/>
      <c r="Q16" s="352"/>
      <c r="R16" s="352"/>
      <c r="S16" s="352"/>
    </row>
    <row r="17" spans="1:19" ht="26.25" customHeight="1" x14ac:dyDescent="0.2">
      <c r="A17" s="381" t="s">
        <v>426</v>
      </c>
      <c r="B17" s="381"/>
      <c r="C17" s="381"/>
      <c r="D17" s="381"/>
      <c r="E17" s="381"/>
      <c r="F17" s="381"/>
      <c r="G17" s="381"/>
      <c r="H17" s="381"/>
      <c r="I17" s="381"/>
      <c r="J17" s="381"/>
      <c r="K17" s="381"/>
      <c r="L17" s="381"/>
      <c r="M17" s="381"/>
      <c r="N17" s="124"/>
      <c r="O17" s="124"/>
      <c r="P17" s="124"/>
      <c r="Q17" s="124"/>
      <c r="R17" s="124"/>
      <c r="S17" s="124"/>
    </row>
    <row r="18" spans="1:19" ht="62.25" customHeight="1" x14ac:dyDescent="0.2">
      <c r="A18" s="245"/>
      <c r="B18" s="245"/>
      <c r="C18" s="245"/>
      <c r="J18" s="256"/>
      <c r="K18" s="246"/>
      <c r="L18" s="245"/>
      <c r="M18" s="245"/>
      <c r="N18" s="245"/>
      <c r="O18" s="245"/>
      <c r="P18" s="248"/>
      <c r="Q18" s="248"/>
      <c r="R18" s="245"/>
      <c r="S18" s="245"/>
    </row>
    <row r="19" spans="1:19" ht="26.25" customHeight="1" x14ac:dyDescent="0.2">
      <c r="B19" s="92"/>
      <c r="J19" s="256"/>
      <c r="K19" s="24"/>
      <c r="P19" s="32"/>
      <c r="Q19" s="32"/>
    </row>
    <row r="20" spans="1:19" x14ac:dyDescent="0.2">
      <c r="J20" s="256"/>
      <c r="K20" s="24"/>
      <c r="P20" s="32"/>
      <c r="Q20" s="32"/>
    </row>
    <row r="21" spans="1:19" x14ac:dyDescent="0.2">
      <c r="J21" s="256"/>
      <c r="K21" s="24"/>
      <c r="P21" s="32"/>
      <c r="Q21" s="32"/>
    </row>
    <row r="22" spans="1:19" x14ac:dyDescent="0.2">
      <c r="J22" s="256"/>
      <c r="K22" s="24"/>
      <c r="P22" s="32"/>
      <c r="Q22" s="32"/>
    </row>
    <row r="23" spans="1:19" x14ac:dyDescent="0.2">
      <c r="J23" s="256"/>
      <c r="K23" s="24"/>
      <c r="P23" s="32"/>
      <c r="Q23" s="32"/>
    </row>
    <row r="24" spans="1:19" x14ac:dyDescent="0.2">
      <c r="J24" s="256"/>
      <c r="K24" s="24"/>
      <c r="P24" s="32"/>
      <c r="Q24" s="32"/>
    </row>
    <row r="25" spans="1:19" x14ac:dyDescent="0.2">
      <c r="J25" s="256"/>
      <c r="K25" s="24"/>
      <c r="P25" s="33"/>
      <c r="Q25" s="33"/>
    </row>
    <row r="26" spans="1:19" x14ac:dyDescent="0.2">
      <c r="J26" s="257"/>
      <c r="K26" s="25"/>
      <c r="L26" s="10"/>
      <c r="P26" s="33"/>
      <c r="Q26" s="33"/>
      <c r="R26" s="10"/>
    </row>
    <row r="27" spans="1:19" x14ac:dyDescent="0.2">
      <c r="J27" s="257"/>
      <c r="K27" s="25"/>
      <c r="L27" s="10"/>
      <c r="P27" s="33"/>
      <c r="Q27" s="33"/>
      <c r="R27" s="10"/>
    </row>
    <row r="28" spans="1:19" x14ac:dyDescent="0.2">
      <c r="J28" s="257"/>
      <c r="K28" s="25"/>
      <c r="L28" s="10"/>
      <c r="P28" s="10"/>
      <c r="Q28" s="10"/>
      <c r="R28" s="10"/>
    </row>
    <row r="29" spans="1:19" x14ac:dyDescent="0.2">
      <c r="J29" s="91"/>
    </row>
  </sheetData>
  <mergeCells count="3">
    <mergeCell ref="N3:S3"/>
    <mergeCell ref="A16:M16"/>
    <mergeCell ref="A17:M17"/>
  </mergeCells>
  <pageMargins left="0.75" right="0.75" top="1" bottom="1" header="0.5" footer="0.5"/>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dimension ref="A1:Z27"/>
  <sheetViews>
    <sheetView zoomScaleNormal="100" workbookViewId="0"/>
  </sheetViews>
  <sheetFormatPr defaultRowHeight="11.25" x14ac:dyDescent="0.2"/>
  <cols>
    <col min="1" max="1" width="29.85546875" style="11" customWidth="1"/>
    <col min="2" max="2" width="11.7109375" style="11" bestFit="1" customWidth="1"/>
    <col min="3" max="3" width="1" style="11" customWidth="1"/>
    <col min="4" max="4" width="11.28515625" style="11" bestFit="1" customWidth="1"/>
    <col min="5" max="5" width="1" style="255" customWidth="1"/>
    <col min="6" max="6" width="12" style="255" customWidth="1"/>
    <col min="7" max="7" width="1" style="255" customWidth="1"/>
    <col min="8" max="8" width="10.140625" style="255" customWidth="1"/>
    <col min="9" max="9" width="1" style="255" customWidth="1"/>
    <col min="10" max="10" width="12.7109375" style="255" customWidth="1"/>
    <col min="11" max="11" width="1" style="255" customWidth="1"/>
    <col min="12" max="12" width="12" style="255" customWidth="1"/>
    <col min="13" max="13" width="1" style="255" customWidth="1"/>
    <col min="14" max="14" width="9.85546875" style="255" customWidth="1"/>
    <col min="15" max="15" width="1" style="255" customWidth="1"/>
    <col min="16" max="16" width="12.7109375" style="255" customWidth="1"/>
    <col min="17" max="17" width="1" style="255" customWidth="1"/>
    <col min="18" max="18" width="4" style="11" customWidth="1"/>
    <col min="19" max="21" width="2.42578125" style="11" customWidth="1"/>
    <col min="22" max="22" width="4.5703125" style="255" customWidth="1"/>
    <col min="23" max="23" width="2.28515625" style="245" customWidth="1"/>
    <col min="24" max="24" width="4.5703125" style="255" customWidth="1"/>
    <col min="25" max="25" width="2.28515625" style="245" customWidth="1"/>
    <col min="26" max="26" width="4.5703125" style="255" customWidth="1"/>
    <col min="27" max="185" width="9.140625" style="11"/>
    <col min="186" max="186" width="13.85546875" style="11" customWidth="1"/>
    <col min="187" max="187" width="8.5703125" style="11" customWidth="1"/>
    <col min="188" max="188" width="1" style="11" customWidth="1"/>
    <col min="189" max="189" width="9.85546875" style="11" customWidth="1"/>
    <col min="190" max="190" width="0.85546875" style="11" customWidth="1"/>
    <col min="191" max="191" width="9.140625" style="11"/>
    <col min="192" max="192" width="1" style="11" customWidth="1"/>
    <col min="193" max="193" width="10.42578125" style="11" customWidth="1"/>
    <col min="194" max="194" width="0.85546875" style="11" customWidth="1"/>
    <col min="195" max="195" width="11.7109375" style="11" bestFit="1" customWidth="1"/>
    <col min="196" max="196" width="1" style="11" customWidth="1"/>
    <col min="197" max="197" width="11.28515625" style="11" bestFit="1" customWidth="1"/>
    <col min="198" max="198" width="1" style="11" customWidth="1"/>
    <col min="199" max="201" width="7" style="11" bestFit="1" customWidth="1"/>
    <col min="202" max="202" width="1" style="11" customWidth="1"/>
    <col min="203" max="203" width="8.42578125" style="11" customWidth="1"/>
    <col min="204" max="205" width="7" style="11" bestFit="1" customWidth="1"/>
    <col min="206" max="206" width="1" style="11" customWidth="1"/>
    <col min="207" max="207" width="12.140625" style="11" bestFit="1" customWidth="1"/>
    <col min="208" max="441" width="9.140625" style="11"/>
    <col min="442" max="442" width="13.85546875" style="11" customWidth="1"/>
    <col min="443" max="443" width="8.5703125" style="11" customWidth="1"/>
    <col min="444" max="444" width="1" style="11" customWidth="1"/>
    <col min="445" max="445" width="9.85546875" style="11" customWidth="1"/>
    <col min="446" max="446" width="0.85546875" style="11" customWidth="1"/>
    <col min="447" max="447" width="9.140625" style="11"/>
    <col min="448" max="448" width="1" style="11" customWidth="1"/>
    <col min="449" max="449" width="10.42578125" style="11" customWidth="1"/>
    <col min="450" max="450" width="0.85546875" style="11" customWidth="1"/>
    <col min="451" max="451" width="11.7109375" style="11" bestFit="1" customWidth="1"/>
    <col min="452" max="452" width="1" style="11" customWidth="1"/>
    <col min="453" max="453" width="11.28515625" style="11" bestFit="1" customWidth="1"/>
    <col min="454" max="454" width="1" style="11" customWidth="1"/>
    <col min="455" max="457" width="7" style="11" bestFit="1" customWidth="1"/>
    <col min="458" max="458" width="1" style="11" customWidth="1"/>
    <col min="459" max="459" width="8.42578125" style="11" customWidth="1"/>
    <col min="460" max="461" width="7" style="11" bestFit="1" customWidth="1"/>
    <col min="462" max="462" width="1" style="11" customWidth="1"/>
    <col min="463" max="463" width="12.140625" style="11" bestFit="1" customWidth="1"/>
    <col min="464" max="697" width="9.140625" style="11"/>
    <col min="698" max="698" width="13.85546875" style="11" customWidth="1"/>
    <col min="699" max="699" width="8.5703125" style="11" customWidth="1"/>
    <col min="700" max="700" width="1" style="11" customWidth="1"/>
    <col min="701" max="701" width="9.85546875" style="11" customWidth="1"/>
    <col min="702" max="702" width="0.85546875" style="11" customWidth="1"/>
    <col min="703" max="703" width="9.140625" style="11"/>
    <col min="704" max="704" width="1" style="11" customWidth="1"/>
    <col min="705" max="705" width="10.42578125" style="11" customWidth="1"/>
    <col min="706" max="706" width="0.85546875" style="11" customWidth="1"/>
    <col min="707" max="707" width="11.7109375" style="11" bestFit="1" customWidth="1"/>
    <col min="708" max="708" width="1" style="11" customWidth="1"/>
    <col min="709" max="709" width="11.28515625" style="11" bestFit="1" customWidth="1"/>
    <col min="710" max="710" width="1" style="11" customWidth="1"/>
    <col min="711" max="713" width="7" style="11" bestFit="1" customWidth="1"/>
    <col min="714" max="714" width="1" style="11" customWidth="1"/>
    <col min="715" max="715" width="8.42578125" style="11" customWidth="1"/>
    <col min="716" max="717" width="7" style="11" bestFit="1" customWidth="1"/>
    <col min="718" max="718" width="1" style="11" customWidth="1"/>
    <col min="719" max="719" width="12.140625" style="11" bestFit="1" customWidth="1"/>
    <col min="720" max="953" width="9.140625" style="11"/>
    <col min="954" max="954" width="13.85546875" style="11" customWidth="1"/>
    <col min="955" max="955" width="8.5703125" style="11" customWidth="1"/>
    <col min="956" max="956" width="1" style="11" customWidth="1"/>
    <col min="957" max="957" width="9.85546875" style="11" customWidth="1"/>
    <col min="958" max="958" width="0.85546875" style="11" customWidth="1"/>
    <col min="959" max="959" width="9.140625" style="11"/>
    <col min="960" max="960" width="1" style="11" customWidth="1"/>
    <col min="961" max="961" width="10.42578125" style="11" customWidth="1"/>
    <col min="962" max="962" width="0.85546875" style="11" customWidth="1"/>
    <col min="963" max="963" width="11.7109375" style="11" bestFit="1" customWidth="1"/>
    <col min="964" max="964" width="1" style="11" customWidth="1"/>
    <col min="965" max="965" width="11.28515625" style="11" bestFit="1" customWidth="1"/>
    <col min="966" max="966" width="1" style="11" customWidth="1"/>
    <col min="967" max="969" width="7" style="11" bestFit="1" customWidth="1"/>
    <col min="970" max="970" width="1" style="11" customWidth="1"/>
    <col min="971" max="971" width="8.42578125" style="11" customWidth="1"/>
    <col min="972" max="973" width="7" style="11" bestFit="1" customWidth="1"/>
    <col min="974" max="974" width="1" style="11" customWidth="1"/>
    <col min="975" max="975" width="12.140625" style="11" bestFit="1" customWidth="1"/>
    <col min="976" max="1209" width="9.140625" style="11"/>
    <col min="1210" max="1210" width="13.85546875" style="11" customWidth="1"/>
    <col min="1211" max="1211" width="8.5703125" style="11" customWidth="1"/>
    <col min="1212" max="1212" width="1" style="11" customWidth="1"/>
    <col min="1213" max="1213" width="9.85546875" style="11" customWidth="1"/>
    <col min="1214" max="1214" width="0.85546875" style="11" customWidth="1"/>
    <col min="1215" max="1215" width="9.140625" style="11"/>
    <col min="1216" max="1216" width="1" style="11" customWidth="1"/>
    <col min="1217" max="1217" width="10.42578125" style="11" customWidth="1"/>
    <col min="1218" max="1218" width="0.85546875" style="11" customWidth="1"/>
    <col min="1219" max="1219" width="11.7109375" style="11" bestFit="1" customWidth="1"/>
    <col min="1220" max="1220" width="1" style="11" customWidth="1"/>
    <col min="1221" max="1221" width="11.28515625" style="11" bestFit="1" customWidth="1"/>
    <col min="1222" max="1222" width="1" style="11" customWidth="1"/>
    <col min="1223" max="1225" width="7" style="11" bestFit="1" customWidth="1"/>
    <col min="1226" max="1226" width="1" style="11" customWidth="1"/>
    <col min="1227" max="1227" width="8.42578125" style="11" customWidth="1"/>
    <col min="1228" max="1229" width="7" style="11" bestFit="1" customWidth="1"/>
    <col min="1230" max="1230" width="1" style="11" customWidth="1"/>
    <col min="1231" max="1231" width="12.140625" style="11" bestFit="1" customWidth="1"/>
    <col min="1232" max="1465" width="9.140625" style="11"/>
    <col min="1466" max="1466" width="13.85546875" style="11" customWidth="1"/>
    <col min="1467" max="1467" width="8.5703125" style="11" customWidth="1"/>
    <col min="1468" max="1468" width="1" style="11" customWidth="1"/>
    <col min="1469" max="1469" width="9.85546875" style="11" customWidth="1"/>
    <col min="1470" max="1470" width="0.85546875" style="11" customWidth="1"/>
    <col min="1471" max="1471" width="9.140625" style="11"/>
    <col min="1472" max="1472" width="1" style="11" customWidth="1"/>
    <col min="1473" max="1473" width="10.42578125" style="11" customWidth="1"/>
    <col min="1474" max="1474" width="0.85546875" style="11" customWidth="1"/>
    <col min="1475" max="1475" width="11.7109375" style="11" bestFit="1" customWidth="1"/>
    <col min="1476" max="1476" width="1" style="11" customWidth="1"/>
    <col min="1477" max="1477" width="11.28515625" style="11" bestFit="1" customWidth="1"/>
    <col min="1478" max="1478" width="1" style="11" customWidth="1"/>
    <col min="1479" max="1481" width="7" style="11" bestFit="1" customWidth="1"/>
    <col min="1482" max="1482" width="1" style="11" customWidth="1"/>
    <col min="1483" max="1483" width="8.42578125" style="11" customWidth="1"/>
    <col min="1484" max="1485" width="7" style="11" bestFit="1" customWidth="1"/>
    <col min="1486" max="1486" width="1" style="11" customWidth="1"/>
    <col min="1487" max="1487" width="12.140625" style="11" bestFit="1" customWidth="1"/>
    <col min="1488" max="1721" width="9.140625" style="11"/>
    <col min="1722" max="1722" width="13.85546875" style="11" customWidth="1"/>
    <col min="1723" max="1723" width="8.5703125" style="11" customWidth="1"/>
    <col min="1724" max="1724" width="1" style="11" customWidth="1"/>
    <col min="1725" max="1725" width="9.85546875" style="11" customWidth="1"/>
    <col min="1726" max="1726" width="0.85546875" style="11" customWidth="1"/>
    <col min="1727" max="1727" width="9.140625" style="11"/>
    <col min="1728" max="1728" width="1" style="11" customWidth="1"/>
    <col min="1729" max="1729" width="10.42578125" style="11" customWidth="1"/>
    <col min="1730" max="1730" width="0.85546875" style="11" customWidth="1"/>
    <col min="1731" max="1731" width="11.7109375" style="11" bestFit="1" customWidth="1"/>
    <col min="1732" max="1732" width="1" style="11" customWidth="1"/>
    <col min="1733" max="1733" width="11.28515625" style="11" bestFit="1" customWidth="1"/>
    <col min="1734" max="1734" width="1" style="11" customWidth="1"/>
    <col min="1735" max="1737" width="7" style="11" bestFit="1" customWidth="1"/>
    <col min="1738" max="1738" width="1" style="11" customWidth="1"/>
    <col min="1739" max="1739" width="8.42578125" style="11" customWidth="1"/>
    <col min="1740" max="1741" width="7" style="11" bestFit="1" customWidth="1"/>
    <col min="1742" max="1742" width="1" style="11" customWidth="1"/>
    <col min="1743" max="1743" width="12.140625" style="11" bestFit="1" customWidth="1"/>
    <col min="1744" max="1977" width="9.140625" style="11"/>
    <col min="1978" max="1978" width="13.85546875" style="11" customWidth="1"/>
    <col min="1979" max="1979" width="8.5703125" style="11" customWidth="1"/>
    <col min="1980" max="1980" width="1" style="11" customWidth="1"/>
    <col min="1981" max="1981" width="9.85546875" style="11" customWidth="1"/>
    <col min="1982" max="1982" width="0.85546875" style="11" customWidth="1"/>
    <col min="1983" max="1983" width="9.140625" style="11"/>
    <col min="1984" max="1984" width="1" style="11" customWidth="1"/>
    <col min="1985" max="1985" width="10.42578125" style="11" customWidth="1"/>
    <col min="1986" max="1986" width="0.85546875" style="11" customWidth="1"/>
    <col min="1987" max="1987" width="11.7109375" style="11" bestFit="1" customWidth="1"/>
    <col min="1988" max="1988" width="1" style="11" customWidth="1"/>
    <col min="1989" max="1989" width="11.28515625" style="11" bestFit="1" customWidth="1"/>
    <col min="1990" max="1990" width="1" style="11" customWidth="1"/>
    <col min="1991" max="1993" width="7" style="11" bestFit="1" customWidth="1"/>
    <col min="1994" max="1994" width="1" style="11" customWidth="1"/>
    <col min="1995" max="1995" width="8.42578125" style="11" customWidth="1"/>
    <col min="1996" max="1997" width="7" style="11" bestFit="1" customWidth="1"/>
    <col min="1998" max="1998" width="1" style="11" customWidth="1"/>
    <col min="1999" max="1999" width="12.140625" style="11" bestFit="1" customWidth="1"/>
    <col min="2000" max="2233" width="9.140625" style="11"/>
    <col min="2234" max="2234" width="13.85546875" style="11" customWidth="1"/>
    <col min="2235" max="2235" width="8.5703125" style="11" customWidth="1"/>
    <col min="2236" max="2236" width="1" style="11" customWidth="1"/>
    <col min="2237" max="2237" width="9.85546875" style="11" customWidth="1"/>
    <col min="2238" max="2238" width="0.85546875" style="11" customWidth="1"/>
    <col min="2239" max="2239" width="9.140625" style="11"/>
    <col min="2240" max="2240" width="1" style="11" customWidth="1"/>
    <col min="2241" max="2241" width="10.42578125" style="11" customWidth="1"/>
    <col min="2242" max="2242" width="0.85546875" style="11" customWidth="1"/>
    <col min="2243" max="2243" width="11.7109375" style="11" bestFit="1" customWidth="1"/>
    <col min="2244" max="2244" width="1" style="11" customWidth="1"/>
    <col min="2245" max="2245" width="11.28515625" style="11" bestFit="1" customWidth="1"/>
    <col min="2246" max="2246" width="1" style="11" customWidth="1"/>
    <col min="2247" max="2249" width="7" style="11" bestFit="1" customWidth="1"/>
    <col min="2250" max="2250" width="1" style="11" customWidth="1"/>
    <col min="2251" max="2251" width="8.42578125" style="11" customWidth="1"/>
    <col min="2252" max="2253" width="7" style="11" bestFit="1" customWidth="1"/>
    <col min="2254" max="2254" width="1" style="11" customWidth="1"/>
    <col min="2255" max="2255" width="12.140625" style="11" bestFit="1" customWidth="1"/>
    <col min="2256" max="2489" width="9.140625" style="11"/>
    <col min="2490" max="2490" width="13.85546875" style="11" customWidth="1"/>
    <col min="2491" max="2491" width="8.5703125" style="11" customWidth="1"/>
    <col min="2492" max="2492" width="1" style="11" customWidth="1"/>
    <col min="2493" max="2493" width="9.85546875" style="11" customWidth="1"/>
    <col min="2494" max="2494" width="0.85546875" style="11" customWidth="1"/>
    <col min="2495" max="2495" width="9.140625" style="11"/>
    <col min="2496" max="2496" width="1" style="11" customWidth="1"/>
    <col min="2497" max="2497" width="10.42578125" style="11" customWidth="1"/>
    <col min="2498" max="2498" width="0.85546875" style="11" customWidth="1"/>
    <col min="2499" max="2499" width="11.7109375" style="11" bestFit="1" customWidth="1"/>
    <col min="2500" max="2500" width="1" style="11" customWidth="1"/>
    <col min="2501" max="2501" width="11.28515625" style="11" bestFit="1" customWidth="1"/>
    <col min="2502" max="2502" width="1" style="11" customWidth="1"/>
    <col min="2503" max="2505" width="7" style="11" bestFit="1" customWidth="1"/>
    <col min="2506" max="2506" width="1" style="11" customWidth="1"/>
    <col min="2507" max="2507" width="8.42578125" style="11" customWidth="1"/>
    <col min="2508" max="2509" width="7" style="11" bestFit="1" customWidth="1"/>
    <col min="2510" max="2510" width="1" style="11" customWidth="1"/>
    <col min="2511" max="2511" width="12.140625" style="11" bestFit="1" customWidth="1"/>
    <col min="2512" max="2745" width="9.140625" style="11"/>
    <col min="2746" max="2746" width="13.85546875" style="11" customWidth="1"/>
    <col min="2747" max="2747" width="8.5703125" style="11" customWidth="1"/>
    <col min="2748" max="2748" width="1" style="11" customWidth="1"/>
    <col min="2749" max="2749" width="9.85546875" style="11" customWidth="1"/>
    <col min="2750" max="2750" width="0.85546875" style="11" customWidth="1"/>
    <col min="2751" max="2751" width="9.140625" style="11"/>
    <col min="2752" max="2752" width="1" style="11" customWidth="1"/>
    <col min="2753" max="2753" width="10.42578125" style="11" customWidth="1"/>
    <col min="2754" max="2754" width="0.85546875" style="11" customWidth="1"/>
    <col min="2755" max="2755" width="11.7109375" style="11" bestFit="1" customWidth="1"/>
    <col min="2756" max="2756" width="1" style="11" customWidth="1"/>
    <col min="2757" max="2757" width="11.28515625" style="11" bestFit="1" customWidth="1"/>
    <col min="2758" max="2758" width="1" style="11" customWidth="1"/>
    <col min="2759" max="2761" width="7" style="11" bestFit="1" customWidth="1"/>
    <col min="2762" max="2762" width="1" style="11" customWidth="1"/>
    <col min="2763" max="2763" width="8.42578125" style="11" customWidth="1"/>
    <col min="2764" max="2765" width="7" style="11" bestFit="1" customWidth="1"/>
    <col min="2766" max="2766" width="1" style="11" customWidth="1"/>
    <col min="2767" max="2767" width="12.140625" style="11" bestFit="1" customWidth="1"/>
    <col min="2768" max="3001" width="9.140625" style="11"/>
    <col min="3002" max="3002" width="13.85546875" style="11" customWidth="1"/>
    <col min="3003" max="3003" width="8.5703125" style="11" customWidth="1"/>
    <col min="3004" max="3004" width="1" style="11" customWidth="1"/>
    <col min="3005" max="3005" width="9.85546875" style="11" customWidth="1"/>
    <col min="3006" max="3006" width="0.85546875" style="11" customWidth="1"/>
    <col min="3007" max="3007" width="9.140625" style="11"/>
    <col min="3008" max="3008" width="1" style="11" customWidth="1"/>
    <col min="3009" max="3009" width="10.42578125" style="11" customWidth="1"/>
    <col min="3010" max="3010" width="0.85546875" style="11" customWidth="1"/>
    <col min="3011" max="3011" width="11.7109375" style="11" bestFit="1" customWidth="1"/>
    <col min="3012" max="3012" width="1" style="11" customWidth="1"/>
    <col min="3013" max="3013" width="11.28515625" style="11" bestFit="1" customWidth="1"/>
    <col min="3014" max="3014" width="1" style="11" customWidth="1"/>
    <col min="3015" max="3017" width="7" style="11" bestFit="1" customWidth="1"/>
    <col min="3018" max="3018" width="1" style="11" customWidth="1"/>
    <col min="3019" max="3019" width="8.42578125" style="11" customWidth="1"/>
    <col min="3020" max="3021" width="7" style="11" bestFit="1" customWidth="1"/>
    <col min="3022" max="3022" width="1" style="11" customWidth="1"/>
    <col min="3023" max="3023" width="12.140625" style="11" bestFit="1" customWidth="1"/>
    <col min="3024" max="3257" width="9.140625" style="11"/>
    <col min="3258" max="3258" width="13.85546875" style="11" customWidth="1"/>
    <col min="3259" max="3259" width="8.5703125" style="11" customWidth="1"/>
    <col min="3260" max="3260" width="1" style="11" customWidth="1"/>
    <col min="3261" max="3261" width="9.85546875" style="11" customWidth="1"/>
    <col min="3262" max="3262" width="0.85546875" style="11" customWidth="1"/>
    <col min="3263" max="3263" width="9.140625" style="11"/>
    <col min="3264" max="3264" width="1" style="11" customWidth="1"/>
    <col min="3265" max="3265" width="10.42578125" style="11" customWidth="1"/>
    <col min="3266" max="3266" width="0.85546875" style="11" customWidth="1"/>
    <col min="3267" max="3267" width="11.7109375" style="11" bestFit="1" customWidth="1"/>
    <col min="3268" max="3268" width="1" style="11" customWidth="1"/>
    <col min="3269" max="3269" width="11.28515625" style="11" bestFit="1" customWidth="1"/>
    <col min="3270" max="3270" width="1" style="11" customWidth="1"/>
    <col min="3271" max="3273" width="7" style="11" bestFit="1" customWidth="1"/>
    <col min="3274" max="3274" width="1" style="11" customWidth="1"/>
    <col min="3275" max="3275" width="8.42578125" style="11" customWidth="1"/>
    <col min="3276" max="3277" width="7" style="11" bestFit="1" customWidth="1"/>
    <col min="3278" max="3278" width="1" style="11" customWidth="1"/>
    <col min="3279" max="3279" width="12.140625" style="11" bestFit="1" customWidth="1"/>
    <col min="3280" max="3513" width="9.140625" style="11"/>
    <col min="3514" max="3514" width="13.85546875" style="11" customWidth="1"/>
    <col min="3515" max="3515" width="8.5703125" style="11" customWidth="1"/>
    <col min="3516" max="3516" width="1" style="11" customWidth="1"/>
    <col min="3517" max="3517" width="9.85546875" style="11" customWidth="1"/>
    <col min="3518" max="3518" width="0.85546875" style="11" customWidth="1"/>
    <col min="3519" max="3519" width="9.140625" style="11"/>
    <col min="3520" max="3520" width="1" style="11" customWidth="1"/>
    <col min="3521" max="3521" width="10.42578125" style="11" customWidth="1"/>
    <col min="3522" max="3522" width="0.85546875" style="11" customWidth="1"/>
    <col min="3523" max="3523" width="11.7109375" style="11" bestFit="1" customWidth="1"/>
    <col min="3524" max="3524" width="1" style="11" customWidth="1"/>
    <col min="3525" max="3525" width="11.28515625" style="11" bestFit="1" customWidth="1"/>
    <col min="3526" max="3526" width="1" style="11" customWidth="1"/>
    <col min="3527" max="3529" width="7" style="11" bestFit="1" customWidth="1"/>
    <col min="3530" max="3530" width="1" style="11" customWidth="1"/>
    <col min="3531" max="3531" width="8.42578125" style="11" customWidth="1"/>
    <col min="3532" max="3533" width="7" style="11" bestFit="1" customWidth="1"/>
    <col min="3534" max="3534" width="1" style="11" customWidth="1"/>
    <col min="3535" max="3535" width="12.140625" style="11" bestFit="1" customWidth="1"/>
    <col min="3536" max="3769" width="9.140625" style="11"/>
    <col min="3770" max="3770" width="13.85546875" style="11" customWidth="1"/>
    <col min="3771" max="3771" width="8.5703125" style="11" customWidth="1"/>
    <col min="3772" max="3772" width="1" style="11" customWidth="1"/>
    <col min="3773" max="3773" width="9.85546875" style="11" customWidth="1"/>
    <col min="3774" max="3774" width="0.85546875" style="11" customWidth="1"/>
    <col min="3775" max="3775" width="9.140625" style="11"/>
    <col min="3776" max="3776" width="1" style="11" customWidth="1"/>
    <col min="3777" max="3777" width="10.42578125" style="11" customWidth="1"/>
    <col min="3778" max="3778" width="0.85546875" style="11" customWidth="1"/>
    <col min="3779" max="3779" width="11.7109375" style="11" bestFit="1" customWidth="1"/>
    <col min="3780" max="3780" width="1" style="11" customWidth="1"/>
    <col min="3781" max="3781" width="11.28515625" style="11" bestFit="1" customWidth="1"/>
    <col min="3782" max="3782" width="1" style="11" customWidth="1"/>
    <col min="3783" max="3785" width="7" style="11" bestFit="1" customWidth="1"/>
    <col min="3786" max="3786" width="1" style="11" customWidth="1"/>
    <col min="3787" max="3787" width="8.42578125" style="11" customWidth="1"/>
    <col min="3788" max="3789" width="7" style="11" bestFit="1" customWidth="1"/>
    <col min="3790" max="3790" width="1" style="11" customWidth="1"/>
    <col min="3791" max="3791" width="12.140625" style="11" bestFit="1" customWidth="1"/>
    <col min="3792" max="4025" width="9.140625" style="11"/>
    <col min="4026" max="4026" width="13.85546875" style="11" customWidth="1"/>
    <col min="4027" max="4027" width="8.5703125" style="11" customWidth="1"/>
    <col min="4028" max="4028" width="1" style="11" customWidth="1"/>
    <col min="4029" max="4029" width="9.85546875" style="11" customWidth="1"/>
    <col min="4030" max="4030" width="0.85546875" style="11" customWidth="1"/>
    <col min="4031" max="4031" width="9.140625" style="11"/>
    <col min="4032" max="4032" width="1" style="11" customWidth="1"/>
    <col min="4033" max="4033" width="10.42578125" style="11" customWidth="1"/>
    <col min="4034" max="4034" width="0.85546875" style="11" customWidth="1"/>
    <col min="4035" max="4035" width="11.7109375" style="11" bestFit="1" customWidth="1"/>
    <col min="4036" max="4036" width="1" style="11" customWidth="1"/>
    <col min="4037" max="4037" width="11.28515625" style="11" bestFit="1" customWidth="1"/>
    <col min="4038" max="4038" width="1" style="11" customWidth="1"/>
    <col min="4039" max="4041" width="7" style="11" bestFit="1" customWidth="1"/>
    <col min="4042" max="4042" width="1" style="11" customWidth="1"/>
    <col min="4043" max="4043" width="8.42578125" style="11" customWidth="1"/>
    <col min="4044" max="4045" width="7" style="11" bestFit="1" customWidth="1"/>
    <col min="4046" max="4046" width="1" style="11" customWidth="1"/>
    <col min="4047" max="4047" width="12.140625" style="11" bestFit="1" customWidth="1"/>
    <col min="4048" max="4281" width="9.140625" style="11"/>
    <col min="4282" max="4282" width="13.85546875" style="11" customWidth="1"/>
    <col min="4283" max="4283" width="8.5703125" style="11" customWidth="1"/>
    <col min="4284" max="4284" width="1" style="11" customWidth="1"/>
    <col min="4285" max="4285" width="9.85546875" style="11" customWidth="1"/>
    <col min="4286" max="4286" width="0.85546875" style="11" customWidth="1"/>
    <col min="4287" max="4287" width="9.140625" style="11"/>
    <col min="4288" max="4288" width="1" style="11" customWidth="1"/>
    <col min="4289" max="4289" width="10.42578125" style="11" customWidth="1"/>
    <col min="4290" max="4290" width="0.85546875" style="11" customWidth="1"/>
    <col min="4291" max="4291" width="11.7109375" style="11" bestFit="1" customWidth="1"/>
    <col min="4292" max="4292" width="1" style="11" customWidth="1"/>
    <col min="4293" max="4293" width="11.28515625" style="11" bestFit="1" customWidth="1"/>
    <col min="4294" max="4294" width="1" style="11" customWidth="1"/>
    <col min="4295" max="4297" width="7" style="11" bestFit="1" customWidth="1"/>
    <col min="4298" max="4298" width="1" style="11" customWidth="1"/>
    <col min="4299" max="4299" width="8.42578125" style="11" customWidth="1"/>
    <col min="4300" max="4301" width="7" style="11" bestFit="1" customWidth="1"/>
    <col min="4302" max="4302" width="1" style="11" customWidth="1"/>
    <col min="4303" max="4303" width="12.140625" style="11" bestFit="1" customWidth="1"/>
    <col min="4304" max="4537" width="9.140625" style="11"/>
    <col min="4538" max="4538" width="13.85546875" style="11" customWidth="1"/>
    <col min="4539" max="4539" width="8.5703125" style="11" customWidth="1"/>
    <col min="4540" max="4540" width="1" style="11" customWidth="1"/>
    <col min="4541" max="4541" width="9.85546875" style="11" customWidth="1"/>
    <col min="4542" max="4542" width="0.85546875" style="11" customWidth="1"/>
    <col min="4543" max="4543" width="9.140625" style="11"/>
    <col min="4544" max="4544" width="1" style="11" customWidth="1"/>
    <col min="4545" max="4545" width="10.42578125" style="11" customWidth="1"/>
    <col min="4546" max="4546" width="0.85546875" style="11" customWidth="1"/>
    <col min="4547" max="4547" width="11.7109375" style="11" bestFit="1" customWidth="1"/>
    <col min="4548" max="4548" width="1" style="11" customWidth="1"/>
    <col min="4549" max="4549" width="11.28515625" style="11" bestFit="1" customWidth="1"/>
    <col min="4550" max="4550" width="1" style="11" customWidth="1"/>
    <col min="4551" max="4553" width="7" style="11" bestFit="1" customWidth="1"/>
    <col min="4554" max="4554" width="1" style="11" customWidth="1"/>
    <col min="4555" max="4555" width="8.42578125" style="11" customWidth="1"/>
    <col min="4556" max="4557" width="7" style="11" bestFit="1" customWidth="1"/>
    <col min="4558" max="4558" width="1" style="11" customWidth="1"/>
    <col min="4559" max="4559" width="12.140625" style="11" bestFit="1" customWidth="1"/>
    <col min="4560" max="4793" width="9.140625" style="11"/>
    <col min="4794" max="4794" width="13.85546875" style="11" customWidth="1"/>
    <col min="4795" max="4795" width="8.5703125" style="11" customWidth="1"/>
    <col min="4796" max="4796" width="1" style="11" customWidth="1"/>
    <col min="4797" max="4797" width="9.85546875" style="11" customWidth="1"/>
    <col min="4798" max="4798" width="0.85546875" style="11" customWidth="1"/>
    <col min="4799" max="4799" width="9.140625" style="11"/>
    <col min="4800" max="4800" width="1" style="11" customWidth="1"/>
    <col min="4801" max="4801" width="10.42578125" style="11" customWidth="1"/>
    <col min="4802" max="4802" width="0.85546875" style="11" customWidth="1"/>
    <col min="4803" max="4803" width="11.7109375" style="11" bestFit="1" customWidth="1"/>
    <col min="4804" max="4804" width="1" style="11" customWidth="1"/>
    <col min="4805" max="4805" width="11.28515625" style="11" bestFit="1" customWidth="1"/>
    <col min="4806" max="4806" width="1" style="11" customWidth="1"/>
    <col min="4807" max="4809" width="7" style="11" bestFit="1" customWidth="1"/>
    <col min="4810" max="4810" width="1" style="11" customWidth="1"/>
    <col min="4811" max="4811" width="8.42578125" style="11" customWidth="1"/>
    <col min="4812" max="4813" width="7" style="11" bestFit="1" customWidth="1"/>
    <col min="4814" max="4814" width="1" style="11" customWidth="1"/>
    <col min="4815" max="4815" width="12.140625" style="11" bestFit="1" customWidth="1"/>
    <col min="4816" max="5049" width="9.140625" style="11"/>
    <col min="5050" max="5050" width="13.85546875" style="11" customWidth="1"/>
    <col min="5051" max="5051" width="8.5703125" style="11" customWidth="1"/>
    <col min="5052" max="5052" width="1" style="11" customWidth="1"/>
    <col min="5053" max="5053" width="9.85546875" style="11" customWidth="1"/>
    <col min="5054" max="5054" width="0.85546875" style="11" customWidth="1"/>
    <col min="5055" max="5055" width="9.140625" style="11"/>
    <col min="5056" max="5056" width="1" style="11" customWidth="1"/>
    <col min="5057" max="5057" width="10.42578125" style="11" customWidth="1"/>
    <col min="5058" max="5058" width="0.85546875" style="11" customWidth="1"/>
    <col min="5059" max="5059" width="11.7109375" style="11" bestFit="1" customWidth="1"/>
    <col min="5060" max="5060" width="1" style="11" customWidth="1"/>
    <col min="5061" max="5061" width="11.28515625" style="11" bestFit="1" customWidth="1"/>
    <col min="5062" max="5062" width="1" style="11" customWidth="1"/>
    <col min="5063" max="5065" width="7" style="11" bestFit="1" customWidth="1"/>
    <col min="5066" max="5066" width="1" style="11" customWidth="1"/>
    <col min="5067" max="5067" width="8.42578125" style="11" customWidth="1"/>
    <col min="5068" max="5069" width="7" style="11" bestFit="1" customWidth="1"/>
    <col min="5070" max="5070" width="1" style="11" customWidth="1"/>
    <col min="5071" max="5071" width="12.140625" style="11" bestFit="1" customWidth="1"/>
    <col min="5072" max="5305" width="9.140625" style="11"/>
    <col min="5306" max="5306" width="13.85546875" style="11" customWidth="1"/>
    <col min="5307" max="5307" width="8.5703125" style="11" customWidth="1"/>
    <col min="5308" max="5308" width="1" style="11" customWidth="1"/>
    <col min="5309" max="5309" width="9.85546875" style="11" customWidth="1"/>
    <col min="5310" max="5310" width="0.85546875" style="11" customWidth="1"/>
    <col min="5311" max="5311" width="9.140625" style="11"/>
    <col min="5312" max="5312" width="1" style="11" customWidth="1"/>
    <col min="5313" max="5313" width="10.42578125" style="11" customWidth="1"/>
    <col min="5314" max="5314" width="0.85546875" style="11" customWidth="1"/>
    <col min="5315" max="5315" width="11.7109375" style="11" bestFit="1" customWidth="1"/>
    <col min="5316" max="5316" width="1" style="11" customWidth="1"/>
    <col min="5317" max="5317" width="11.28515625" style="11" bestFit="1" customWidth="1"/>
    <col min="5318" max="5318" width="1" style="11" customWidth="1"/>
    <col min="5319" max="5321" width="7" style="11" bestFit="1" customWidth="1"/>
    <col min="5322" max="5322" width="1" style="11" customWidth="1"/>
    <col min="5323" max="5323" width="8.42578125" style="11" customWidth="1"/>
    <col min="5324" max="5325" width="7" style="11" bestFit="1" customWidth="1"/>
    <col min="5326" max="5326" width="1" style="11" customWidth="1"/>
    <col min="5327" max="5327" width="12.140625" style="11" bestFit="1" customWidth="1"/>
    <col min="5328" max="5561" width="9.140625" style="11"/>
    <col min="5562" max="5562" width="13.85546875" style="11" customWidth="1"/>
    <col min="5563" max="5563" width="8.5703125" style="11" customWidth="1"/>
    <col min="5564" max="5564" width="1" style="11" customWidth="1"/>
    <col min="5565" max="5565" width="9.85546875" style="11" customWidth="1"/>
    <col min="5566" max="5566" width="0.85546875" style="11" customWidth="1"/>
    <col min="5567" max="5567" width="9.140625" style="11"/>
    <col min="5568" max="5568" width="1" style="11" customWidth="1"/>
    <col min="5569" max="5569" width="10.42578125" style="11" customWidth="1"/>
    <col min="5570" max="5570" width="0.85546875" style="11" customWidth="1"/>
    <col min="5571" max="5571" width="11.7109375" style="11" bestFit="1" customWidth="1"/>
    <col min="5572" max="5572" width="1" style="11" customWidth="1"/>
    <col min="5573" max="5573" width="11.28515625" style="11" bestFit="1" customWidth="1"/>
    <col min="5574" max="5574" width="1" style="11" customWidth="1"/>
    <col min="5575" max="5577" width="7" style="11" bestFit="1" customWidth="1"/>
    <col min="5578" max="5578" width="1" style="11" customWidth="1"/>
    <col min="5579" max="5579" width="8.42578125" style="11" customWidth="1"/>
    <col min="5580" max="5581" width="7" style="11" bestFit="1" customWidth="1"/>
    <col min="5582" max="5582" width="1" style="11" customWidth="1"/>
    <col min="5583" max="5583" width="12.140625" style="11" bestFit="1" customWidth="1"/>
    <col min="5584" max="5817" width="9.140625" style="11"/>
    <col min="5818" max="5818" width="13.85546875" style="11" customWidth="1"/>
    <col min="5819" max="5819" width="8.5703125" style="11" customWidth="1"/>
    <col min="5820" max="5820" width="1" style="11" customWidth="1"/>
    <col min="5821" max="5821" width="9.85546875" style="11" customWidth="1"/>
    <col min="5822" max="5822" width="0.85546875" style="11" customWidth="1"/>
    <col min="5823" max="5823" width="9.140625" style="11"/>
    <col min="5824" max="5824" width="1" style="11" customWidth="1"/>
    <col min="5825" max="5825" width="10.42578125" style="11" customWidth="1"/>
    <col min="5826" max="5826" width="0.85546875" style="11" customWidth="1"/>
    <col min="5827" max="5827" width="11.7109375" style="11" bestFit="1" customWidth="1"/>
    <col min="5828" max="5828" width="1" style="11" customWidth="1"/>
    <col min="5829" max="5829" width="11.28515625" style="11" bestFit="1" customWidth="1"/>
    <col min="5830" max="5830" width="1" style="11" customWidth="1"/>
    <col min="5831" max="5833" width="7" style="11" bestFit="1" customWidth="1"/>
    <col min="5834" max="5834" width="1" style="11" customWidth="1"/>
    <col min="5835" max="5835" width="8.42578125" style="11" customWidth="1"/>
    <col min="5836" max="5837" width="7" style="11" bestFit="1" customWidth="1"/>
    <col min="5838" max="5838" width="1" style="11" customWidth="1"/>
    <col min="5839" max="5839" width="12.140625" style="11" bestFit="1" customWidth="1"/>
    <col min="5840" max="6073" width="9.140625" style="11"/>
    <col min="6074" max="6074" width="13.85546875" style="11" customWidth="1"/>
    <col min="6075" max="6075" width="8.5703125" style="11" customWidth="1"/>
    <col min="6076" max="6076" width="1" style="11" customWidth="1"/>
    <col min="6077" max="6077" width="9.85546875" style="11" customWidth="1"/>
    <col min="6078" max="6078" width="0.85546875" style="11" customWidth="1"/>
    <col min="6079" max="6079" width="9.140625" style="11"/>
    <col min="6080" max="6080" width="1" style="11" customWidth="1"/>
    <col min="6081" max="6081" width="10.42578125" style="11" customWidth="1"/>
    <col min="6082" max="6082" width="0.85546875" style="11" customWidth="1"/>
    <col min="6083" max="6083" width="11.7109375" style="11" bestFit="1" customWidth="1"/>
    <col min="6084" max="6084" width="1" style="11" customWidth="1"/>
    <col min="6085" max="6085" width="11.28515625" style="11" bestFit="1" customWidth="1"/>
    <col min="6086" max="6086" width="1" style="11" customWidth="1"/>
    <col min="6087" max="6089" width="7" style="11" bestFit="1" customWidth="1"/>
    <col min="6090" max="6090" width="1" style="11" customWidth="1"/>
    <col min="6091" max="6091" width="8.42578125" style="11" customWidth="1"/>
    <col min="6092" max="6093" width="7" style="11" bestFit="1" customWidth="1"/>
    <col min="6094" max="6094" width="1" style="11" customWidth="1"/>
    <col min="6095" max="6095" width="12.140625" style="11" bestFit="1" customWidth="1"/>
    <col min="6096" max="6329" width="9.140625" style="11"/>
    <col min="6330" max="6330" width="13.85546875" style="11" customWidth="1"/>
    <col min="6331" max="6331" width="8.5703125" style="11" customWidth="1"/>
    <col min="6332" max="6332" width="1" style="11" customWidth="1"/>
    <col min="6333" max="6333" width="9.85546875" style="11" customWidth="1"/>
    <col min="6334" max="6334" width="0.85546875" style="11" customWidth="1"/>
    <col min="6335" max="6335" width="9.140625" style="11"/>
    <col min="6336" max="6336" width="1" style="11" customWidth="1"/>
    <col min="6337" max="6337" width="10.42578125" style="11" customWidth="1"/>
    <col min="6338" max="6338" width="0.85546875" style="11" customWidth="1"/>
    <col min="6339" max="6339" width="11.7109375" style="11" bestFit="1" customWidth="1"/>
    <col min="6340" max="6340" width="1" style="11" customWidth="1"/>
    <col min="6341" max="6341" width="11.28515625" style="11" bestFit="1" customWidth="1"/>
    <col min="6342" max="6342" width="1" style="11" customWidth="1"/>
    <col min="6343" max="6345" width="7" style="11" bestFit="1" customWidth="1"/>
    <col min="6346" max="6346" width="1" style="11" customWidth="1"/>
    <col min="6347" max="6347" width="8.42578125" style="11" customWidth="1"/>
    <col min="6348" max="6349" width="7" style="11" bestFit="1" customWidth="1"/>
    <col min="6350" max="6350" width="1" style="11" customWidth="1"/>
    <col min="6351" max="6351" width="12.140625" style="11" bestFit="1" customWidth="1"/>
    <col min="6352" max="6585" width="9.140625" style="11"/>
    <col min="6586" max="6586" width="13.85546875" style="11" customWidth="1"/>
    <col min="6587" max="6587" width="8.5703125" style="11" customWidth="1"/>
    <col min="6588" max="6588" width="1" style="11" customWidth="1"/>
    <col min="6589" max="6589" width="9.85546875" style="11" customWidth="1"/>
    <col min="6590" max="6590" width="0.85546875" style="11" customWidth="1"/>
    <col min="6591" max="6591" width="9.140625" style="11"/>
    <col min="6592" max="6592" width="1" style="11" customWidth="1"/>
    <col min="6593" max="6593" width="10.42578125" style="11" customWidth="1"/>
    <col min="6594" max="6594" width="0.85546875" style="11" customWidth="1"/>
    <col min="6595" max="6595" width="11.7109375" style="11" bestFit="1" customWidth="1"/>
    <col min="6596" max="6596" width="1" style="11" customWidth="1"/>
    <col min="6597" max="6597" width="11.28515625" style="11" bestFit="1" customWidth="1"/>
    <col min="6598" max="6598" width="1" style="11" customWidth="1"/>
    <col min="6599" max="6601" width="7" style="11" bestFit="1" customWidth="1"/>
    <col min="6602" max="6602" width="1" style="11" customWidth="1"/>
    <col min="6603" max="6603" width="8.42578125" style="11" customWidth="1"/>
    <col min="6604" max="6605" width="7" style="11" bestFit="1" customWidth="1"/>
    <col min="6606" max="6606" width="1" style="11" customWidth="1"/>
    <col min="6607" max="6607" width="12.140625" style="11" bestFit="1" customWidth="1"/>
    <col min="6608" max="6841" width="9.140625" style="11"/>
    <col min="6842" max="6842" width="13.85546875" style="11" customWidth="1"/>
    <col min="6843" max="6843" width="8.5703125" style="11" customWidth="1"/>
    <col min="6844" max="6844" width="1" style="11" customWidth="1"/>
    <col min="6845" max="6845" width="9.85546875" style="11" customWidth="1"/>
    <col min="6846" max="6846" width="0.85546875" style="11" customWidth="1"/>
    <col min="6847" max="6847" width="9.140625" style="11"/>
    <col min="6848" max="6848" width="1" style="11" customWidth="1"/>
    <col min="6849" max="6849" width="10.42578125" style="11" customWidth="1"/>
    <col min="6850" max="6850" width="0.85546875" style="11" customWidth="1"/>
    <col min="6851" max="6851" width="11.7109375" style="11" bestFit="1" customWidth="1"/>
    <col min="6852" max="6852" width="1" style="11" customWidth="1"/>
    <col min="6853" max="6853" width="11.28515625" style="11" bestFit="1" customWidth="1"/>
    <col min="6854" max="6854" width="1" style="11" customWidth="1"/>
    <col min="6855" max="6857" width="7" style="11" bestFit="1" customWidth="1"/>
    <col min="6858" max="6858" width="1" style="11" customWidth="1"/>
    <col min="6859" max="6859" width="8.42578125" style="11" customWidth="1"/>
    <col min="6860" max="6861" width="7" style="11" bestFit="1" customWidth="1"/>
    <col min="6862" max="6862" width="1" style="11" customWidth="1"/>
    <col min="6863" max="6863" width="12.140625" style="11" bestFit="1" customWidth="1"/>
    <col min="6864" max="7097" width="9.140625" style="11"/>
    <col min="7098" max="7098" width="13.85546875" style="11" customWidth="1"/>
    <col min="7099" max="7099" width="8.5703125" style="11" customWidth="1"/>
    <col min="7100" max="7100" width="1" style="11" customWidth="1"/>
    <col min="7101" max="7101" width="9.85546875" style="11" customWidth="1"/>
    <col min="7102" max="7102" width="0.85546875" style="11" customWidth="1"/>
    <col min="7103" max="7103" width="9.140625" style="11"/>
    <col min="7104" max="7104" width="1" style="11" customWidth="1"/>
    <col min="7105" max="7105" width="10.42578125" style="11" customWidth="1"/>
    <col min="7106" max="7106" width="0.85546875" style="11" customWidth="1"/>
    <col min="7107" max="7107" width="11.7109375" style="11" bestFit="1" customWidth="1"/>
    <col min="7108" max="7108" width="1" style="11" customWidth="1"/>
    <col min="7109" max="7109" width="11.28515625" style="11" bestFit="1" customWidth="1"/>
    <col min="7110" max="7110" width="1" style="11" customWidth="1"/>
    <col min="7111" max="7113" width="7" style="11" bestFit="1" customWidth="1"/>
    <col min="7114" max="7114" width="1" style="11" customWidth="1"/>
    <col min="7115" max="7115" width="8.42578125" style="11" customWidth="1"/>
    <col min="7116" max="7117" width="7" style="11" bestFit="1" customWidth="1"/>
    <col min="7118" max="7118" width="1" style="11" customWidth="1"/>
    <col min="7119" max="7119" width="12.140625" style="11" bestFit="1" customWidth="1"/>
    <col min="7120" max="7353" width="9.140625" style="11"/>
    <col min="7354" max="7354" width="13.85546875" style="11" customWidth="1"/>
    <col min="7355" max="7355" width="8.5703125" style="11" customWidth="1"/>
    <col min="7356" max="7356" width="1" style="11" customWidth="1"/>
    <col min="7357" max="7357" width="9.85546875" style="11" customWidth="1"/>
    <col min="7358" max="7358" width="0.85546875" style="11" customWidth="1"/>
    <col min="7359" max="7359" width="9.140625" style="11"/>
    <col min="7360" max="7360" width="1" style="11" customWidth="1"/>
    <col min="7361" max="7361" width="10.42578125" style="11" customWidth="1"/>
    <col min="7362" max="7362" width="0.85546875" style="11" customWidth="1"/>
    <col min="7363" max="7363" width="11.7109375" style="11" bestFit="1" customWidth="1"/>
    <col min="7364" max="7364" width="1" style="11" customWidth="1"/>
    <col min="7365" max="7365" width="11.28515625" style="11" bestFit="1" customWidth="1"/>
    <col min="7366" max="7366" width="1" style="11" customWidth="1"/>
    <col min="7367" max="7369" width="7" style="11" bestFit="1" customWidth="1"/>
    <col min="7370" max="7370" width="1" style="11" customWidth="1"/>
    <col min="7371" max="7371" width="8.42578125" style="11" customWidth="1"/>
    <col min="7372" max="7373" width="7" style="11" bestFit="1" customWidth="1"/>
    <col min="7374" max="7374" width="1" style="11" customWidth="1"/>
    <col min="7375" max="7375" width="12.140625" style="11" bestFit="1" customWidth="1"/>
    <col min="7376" max="7609" width="9.140625" style="11"/>
    <col min="7610" max="7610" width="13.85546875" style="11" customWidth="1"/>
    <col min="7611" max="7611" width="8.5703125" style="11" customWidth="1"/>
    <col min="7612" max="7612" width="1" style="11" customWidth="1"/>
    <col min="7613" max="7613" width="9.85546875" style="11" customWidth="1"/>
    <col min="7614" max="7614" width="0.85546875" style="11" customWidth="1"/>
    <col min="7615" max="7615" width="9.140625" style="11"/>
    <col min="7616" max="7616" width="1" style="11" customWidth="1"/>
    <col min="7617" max="7617" width="10.42578125" style="11" customWidth="1"/>
    <col min="7618" max="7618" width="0.85546875" style="11" customWidth="1"/>
    <col min="7619" max="7619" width="11.7109375" style="11" bestFit="1" customWidth="1"/>
    <col min="7620" max="7620" width="1" style="11" customWidth="1"/>
    <col min="7621" max="7621" width="11.28515625" style="11" bestFit="1" customWidth="1"/>
    <col min="7622" max="7622" width="1" style="11" customWidth="1"/>
    <col min="7623" max="7625" width="7" style="11" bestFit="1" customWidth="1"/>
    <col min="7626" max="7626" width="1" style="11" customWidth="1"/>
    <col min="7627" max="7627" width="8.42578125" style="11" customWidth="1"/>
    <col min="7628" max="7629" width="7" style="11" bestFit="1" customWidth="1"/>
    <col min="7630" max="7630" width="1" style="11" customWidth="1"/>
    <col min="7631" max="7631" width="12.140625" style="11" bestFit="1" customWidth="1"/>
    <col min="7632" max="7865" width="9.140625" style="11"/>
    <col min="7866" max="7866" width="13.85546875" style="11" customWidth="1"/>
    <col min="7867" max="7867" width="8.5703125" style="11" customWidth="1"/>
    <col min="7868" max="7868" width="1" style="11" customWidth="1"/>
    <col min="7869" max="7869" width="9.85546875" style="11" customWidth="1"/>
    <col min="7870" max="7870" width="0.85546875" style="11" customWidth="1"/>
    <col min="7871" max="7871" width="9.140625" style="11"/>
    <col min="7872" max="7872" width="1" style="11" customWidth="1"/>
    <col min="7873" max="7873" width="10.42578125" style="11" customWidth="1"/>
    <col min="7874" max="7874" width="0.85546875" style="11" customWidth="1"/>
    <col min="7875" max="7875" width="11.7109375" style="11" bestFit="1" customWidth="1"/>
    <col min="7876" max="7876" width="1" style="11" customWidth="1"/>
    <col min="7877" max="7877" width="11.28515625" style="11" bestFit="1" customWidth="1"/>
    <col min="7878" max="7878" width="1" style="11" customWidth="1"/>
    <col min="7879" max="7881" width="7" style="11" bestFit="1" customWidth="1"/>
    <col min="7882" max="7882" width="1" style="11" customWidth="1"/>
    <col min="7883" max="7883" width="8.42578125" style="11" customWidth="1"/>
    <col min="7884" max="7885" width="7" style="11" bestFit="1" customWidth="1"/>
    <col min="7886" max="7886" width="1" style="11" customWidth="1"/>
    <col min="7887" max="7887" width="12.140625" style="11" bestFit="1" customWidth="1"/>
    <col min="7888" max="8121" width="9.140625" style="11"/>
    <col min="8122" max="8122" width="13.85546875" style="11" customWidth="1"/>
    <col min="8123" max="8123" width="8.5703125" style="11" customWidth="1"/>
    <col min="8124" max="8124" width="1" style="11" customWidth="1"/>
    <col min="8125" max="8125" width="9.85546875" style="11" customWidth="1"/>
    <col min="8126" max="8126" width="0.85546875" style="11" customWidth="1"/>
    <col min="8127" max="8127" width="9.140625" style="11"/>
    <col min="8128" max="8128" width="1" style="11" customWidth="1"/>
    <col min="8129" max="8129" width="10.42578125" style="11" customWidth="1"/>
    <col min="8130" max="8130" width="0.85546875" style="11" customWidth="1"/>
    <col min="8131" max="8131" width="11.7109375" style="11" bestFit="1" customWidth="1"/>
    <col min="8132" max="8132" width="1" style="11" customWidth="1"/>
    <col min="8133" max="8133" width="11.28515625" style="11" bestFit="1" customWidth="1"/>
    <col min="8134" max="8134" width="1" style="11" customWidth="1"/>
    <col min="8135" max="8137" width="7" style="11" bestFit="1" customWidth="1"/>
    <col min="8138" max="8138" width="1" style="11" customWidth="1"/>
    <col min="8139" max="8139" width="8.42578125" style="11" customWidth="1"/>
    <col min="8140" max="8141" width="7" style="11" bestFit="1" customWidth="1"/>
    <col min="8142" max="8142" width="1" style="11" customWidth="1"/>
    <col min="8143" max="8143" width="12.140625" style="11" bestFit="1" customWidth="1"/>
    <col min="8144" max="8377" width="9.140625" style="11"/>
    <col min="8378" max="8378" width="13.85546875" style="11" customWidth="1"/>
    <col min="8379" max="8379" width="8.5703125" style="11" customWidth="1"/>
    <col min="8380" max="8380" width="1" style="11" customWidth="1"/>
    <col min="8381" max="8381" width="9.85546875" style="11" customWidth="1"/>
    <col min="8382" max="8382" width="0.85546875" style="11" customWidth="1"/>
    <col min="8383" max="8383" width="9.140625" style="11"/>
    <col min="8384" max="8384" width="1" style="11" customWidth="1"/>
    <col min="8385" max="8385" width="10.42578125" style="11" customWidth="1"/>
    <col min="8386" max="8386" width="0.85546875" style="11" customWidth="1"/>
    <col min="8387" max="8387" width="11.7109375" style="11" bestFit="1" customWidth="1"/>
    <col min="8388" max="8388" width="1" style="11" customWidth="1"/>
    <col min="8389" max="8389" width="11.28515625" style="11" bestFit="1" customWidth="1"/>
    <col min="8390" max="8390" width="1" style="11" customWidth="1"/>
    <col min="8391" max="8393" width="7" style="11" bestFit="1" customWidth="1"/>
    <col min="8394" max="8394" width="1" style="11" customWidth="1"/>
    <col min="8395" max="8395" width="8.42578125" style="11" customWidth="1"/>
    <col min="8396" max="8397" width="7" style="11" bestFit="1" customWidth="1"/>
    <col min="8398" max="8398" width="1" style="11" customWidth="1"/>
    <col min="8399" max="8399" width="12.140625" style="11" bestFit="1" customWidth="1"/>
    <col min="8400" max="8633" width="9.140625" style="11"/>
    <col min="8634" max="8634" width="13.85546875" style="11" customWidth="1"/>
    <col min="8635" max="8635" width="8.5703125" style="11" customWidth="1"/>
    <col min="8636" max="8636" width="1" style="11" customWidth="1"/>
    <col min="8637" max="8637" width="9.85546875" style="11" customWidth="1"/>
    <col min="8638" max="8638" width="0.85546875" style="11" customWidth="1"/>
    <col min="8639" max="8639" width="9.140625" style="11"/>
    <col min="8640" max="8640" width="1" style="11" customWidth="1"/>
    <col min="8641" max="8641" width="10.42578125" style="11" customWidth="1"/>
    <col min="8642" max="8642" width="0.85546875" style="11" customWidth="1"/>
    <col min="8643" max="8643" width="11.7109375" style="11" bestFit="1" customWidth="1"/>
    <col min="8644" max="8644" width="1" style="11" customWidth="1"/>
    <col min="8645" max="8645" width="11.28515625" style="11" bestFit="1" customWidth="1"/>
    <col min="8646" max="8646" width="1" style="11" customWidth="1"/>
    <col min="8647" max="8649" width="7" style="11" bestFit="1" customWidth="1"/>
    <col min="8650" max="8650" width="1" style="11" customWidth="1"/>
    <col min="8651" max="8651" width="8.42578125" style="11" customWidth="1"/>
    <col min="8652" max="8653" width="7" style="11" bestFit="1" customWidth="1"/>
    <col min="8654" max="8654" width="1" style="11" customWidth="1"/>
    <col min="8655" max="8655" width="12.140625" style="11" bestFit="1" customWidth="1"/>
    <col min="8656" max="8889" width="9.140625" style="11"/>
    <col min="8890" max="8890" width="13.85546875" style="11" customWidth="1"/>
    <col min="8891" max="8891" width="8.5703125" style="11" customWidth="1"/>
    <col min="8892" max="8892" width="1" style="11" customWidth="1"/>
    <col min="8893" max="8893" width="9.85546875" style="11" customWidth="1"/>
    <col min="8894" max="8894" width="0.85546875" style="11" customWidth="1"/>
    <col min="8895" max="8895" width="9.140625" style="11"/>
    <col min="8896" max="8896" width="1" style="11" customWidth="1"/>
    <col min="8897" max="8897" width="10.42578125" style="11" customWidth="1"/>
    <col min="8898" max="8898" width="0.85546875" style="11" customWidth="1"/>
    <col min="8899" max="8899" width="11.7109375" style="11" bestFit="1" customWidth="1"/>
    <col min="8900" max="8900" width="1" style="11" customWidth="1"/>
    <col min="8901" max="8901" width="11.28515625" style="11" bestFit="1" customWidth="1"/>
    <col min="8902" max="8902" width="1" style="11" customWidth="1"/>
    <col min="8903" max="8905" width="7" style="11" bestFit="1" customWidth="1"/>
    <col min="8906" max="8906" width="1" style="11" customWidth="1"/>
    <col min="8907" max="8907" width="8.42578125" style="11" customWidth="1"/>
    <col min="8908" max="8909" width="7" style="11" bestFit="1" customWidth="1"/>
    <col min="8910" max="8910" width="1" style="11" customWidth="1"/>
    <col min="8911" max="8911" width="12.140625" style="11" bestFit="1" customWidth="1"/>
    <col min="8912" max="9145" width="9.140625" style="11"/>
    <col min="9146" max="9146" width="13.85546875" style="11" customWidth="1"/>
    <col min="9147" max="9147" width="8.5703125" style="11" customWidth="1"/>
    <col min="9148" max="9148" width="1" style="11" customWidth="1"/>
    <col min="9149" max="9149" width="9.85546875" style="11" customWidth="1"/>
    <col min="9150" max="9150" width="0.85546875" style="11" customWidth="1"/>
    <col min="9151" max="9151" width="9.140625" style="11"/>
    <col min="9152" max="9152" width="1" style="11" customWidth="1"/>
    <col min="9153" max="9153" width="10.42578125" style="11" customWidth="1"/>
    <col min="9154" max="9154" width="0.85546875" style="11" customWidth="1"/>
    <col min="9155" max="9155" width="11.7109375" style="11" bestFit="1" customWidth="1"/>
    <col min="9156" max="9156" width="1" style="11" customWidth="1"/>
    <col min="9157" max="9157" width="11.28515625" style="11" bestFit="1" customWidth="1"/>
    <col min="9158" max="9158" width="1" style="11" customWidth="1"/>
    <col min="9159" max="9161" width="7" style="11" bestFit="1" customWidth="1"/>
    <col min="9162" max="9162" width="1" style="11" customWidth="1"/>
    <col min="9163" max="9163" width="8.42578125" style="11" customWidth="1"/>
    <col min="9164" max="9165" width="7" style="11" bestFit="1" customWidth="1"/>
    <col min="9166" max="9166" width="1" style="11" customWidth="1"/>
    <col min="9167" max="9167" width="12.140625" style="11" bestFit="1" customWidth="1"/>
    <col min="9168" max="9401" width="9.140625" style="11"/>
    <col min="9402" max="9402" width="13.85546875" style="11" customWidth="1"/>
    <col min="9403" max="9403" width="8.5703125" style="11" customWidth="1"/>
    <col min="9404" max="9404" width="1" style="11" customWidth="1"/>
    <col min="9405" max="9405" width="9.85546875" style="11" customWidth="1"/>
    <col min="9406" max="9406" width="0.85546875" style="11" customWidth="1"/>
    <col min="9407" max="9407" width="9.140625" style="11"/>
    <col min="9408" max="9408" width="1" style="11" customWidth="1"/>
    <col min="9409" max="9409" width="10.42578125" style="11" customWidth="1"/>
    <col min="9410" max="9410" width="0.85546875" style="11" customWidth="1"/>
    <col min="9411" max="9411" width="11.7109375" style="11" bestFit="1" customWidth="1"/>
    <col min="9412" max="9412" width="1" style="11" customWidth="1"/>
    <col min="9413" max="9413" width="11.28515625" style="11" bestFit="1" customWidth="1"/>
    <col min="9414" max="9414" width="1" style="11" customWidth="1"/>
    <col min="9415" max="9417" width="7" style="11" bestFit="1" customWidth="1"/>
    <col min="9418" max="9418" width="1" style="11" customWidth="1"/>
    <col min="9419" max="9419" width="8.42578125" style="11" customWidth="1"/>
    <col min="9420" max="9421" width="7" style="11" bestFit="1" customWidth="1"/>
    <col min="9422" max="9422" width="1" style="11" customWidth="1"/>
    <col min="9423" max="9423" width="12.140625" style="11" bestFit="1" customWidth="1"/>
    <col min="9424" max="9657" width="9.140625" style="11"/>
    <col min="9658" max="9658" width="13.85546875" style="11" customWidth="1"/>
    <col min="9659" max="9659" width="8.5703125" style="11" customWidth="1"/>
    <col min="9660" max="9660" width="1" style="11" customWidth="1"/>
    <col min="9661" max="9661" width="9.85546875" style="11" customWidth="1"/>
    <col min="9662" max="9662" width="0.85546875" style="11" customWidth="1"/>
    <col min="9663" max="9663" width="9.140625" style="11"/>
    <col min="9664" max="9664" width="1" style="11" customWidth="1"/>
    <col min="9665" max="9665" width="10.42578125" style="11" customWidth="1"/>
    <col min="9666" max="9666" width="0.85546875" style="11" customWidth="1"/>
    <col min="9667" max="9667" width="11.7109375" style="11" bestFit="1" customWidth="1"/>
    <col min="9668" max="9668" width="1" style="11" customWidth="1"/>
    <col min="9669" max="9669" width="11.28515625" style="11" bestFit="1" customWidth="1"/>
    <col min="9670" max="9670" width="1" style="11" customWidth="1"/>
    <col min="9671" max="9673" width="7" style="11" bestFit="1" customWidth="1"/>
    <col min="9674" max="9674" width="1" style="11" customWidth="1"/>
    <col min="9675" max="9675" width="8.42578125" style="11" customWidth="1"/>
    <col min="9676" max="9677" width="7" style="11" bestFit="1" customWidth="1"/>
    <col min="9678" max="9678" width="1" style="11" customWidth="1"/>
    <col min="9679" max="9679" width="12.140625" style="11" bestFit="1" customWidth="1"/>
    <col min="9680" max="9913" width="9.140625" style="11"/>
    <col min="9914" max="9914" width="13.85546875" style="11" customWidth="1"/>
    <col min="9915" max="9915" width="8.5703125" style="11" customWidth="1"/>
    <col min="9916" max="9916" width="1" style="11" customWidth="1"/>
    <col min="9917" max="9917" width="9.85546875" style="11" customWidth="1"/>
    <col min="9918" max="9918" width="0.85546875" style="11" customWidth="1"/>
    <col min="9919" max="9919" width="9.140625" style="11"/>
    <col min="9920" max="9920" width="1" style="11" customWidth="1"/>
    <col min="9921" max="9921" width="10.42578125" style="11" customWidth="1"/>
    <col min="9922" max="9922" width="0.85546875" style="11" customWidth="1"/>
    <col min="9923" max="9923" width="11.7109375" style="11" bestFit="1" customWidth="1"/>
    <col min="9924" max="9924" width="1" style="11" customWidth="1"/>
    <col min="9925" max="9925" width="11.28515625" style="11" bestFit="1" customWidth="1"/>
    <col min="9926" max="9926" width="1" style="11" customWidth="1"/>
    <col min="9927" max="9929" width="7" style="11" bestFit="1" customWidth="1"/>
    <col min="9930" max="9930" width="1" style="11" customWidth="1"/>
    <col min="9931" max="9931" width="8.42578125" style="11" customWidth="1"/>
    <col min="9932" max="9933" width="7" style="11" bestFit="1" customWidth="1"/>
    <col min="9934" max="9934" width="1" style="11" customWidth="1"/>
    <col min="9935" max="9935" width="12.140625" style="11" bestFit="1" customWidth="1"/>
    <col min="9936" max="10169" width="9.140625" style="11"/>
    <col min="10170" max="10170" width="13.85546875" style="11" customWidth="1"/>
    <col min="10171" max="10171" width="8.5703125" style="11" customWidth="1"/>
    <col min="10172" max="10172" width="1" style="11" customWidth="1"/>
    <col min="10173" max="10173" width="9.85546875" style="11" customWidth="1"/>
    <col min="10174" max="10174" width="0.85546875" style="11" customWidth="1"/>
    <col min="10175" max="10175" width="9.140625" style="11"/>
    <col min="10176" max="10176" width="1" style="11" customWidth="1"/>
    <col min="10177" max="10177" width="10.42578125" style="11" customWidth="1"/>
    <col min="10178" max="10178" width="0.85546875" style="11" customWidth="1"/>
    <col min="10179" max="10179" width="11.7109375" style="11" bestFit="1" customWidth="1"/>
    <col min="10180" max="10180" width="1" style="11" customWidth="1"/>
    <col min="10181" max="10181" width="11.28515625" style="11" bestFit="1" customWidth="1"/>
    <col min="10182" max="10182" width="1" style="11" customWidth="1"/>
    <col min="10183" max="10185" width="7" style="11" bestFit="1" customWidth="1"/>
    <col min="10186" max="10186" width="1" style="11" customWidth="1"/>
    <col min="10187" max="10187" width="8.42578125" style="11" customWidth="1"/>
    <col min="10188" max="10189" width="7" style="11" bestFit="1" customWidth="1"/>
    <col min="10190" max="10190" width="1" style="11" customWidth="1"/>
    <col min="10191" max="10191" width="12.140625" style="11" bestFit="1" customWidth="1"/>
    <col min="10192" max="10425" width="9.140625" style="11"/>
    <col min="10426" max="10426" width="13.85546875" style="11" customWidth="1"/>
    <col min="10427" max="10427" width="8.5703125" style="11" customWidth="1"/>
    <col min="10428" max="10428" width="1" style="11" customWidth="1"/>
    <col min="10429" max="10429" width="9.85546875" style="11" customWidth="1"/>
    <col min="10430" max="10430" width="0.85546875" style="11" customWidth="1"/>
    <col min="10431" max="10431" width="9.140625" style="11"/>
    <col min="10432" max="10432" width="1" style="11" customWidth="1"/>
    <col min="10433" max="10433" width="10.42578125" style="11" customWidth="1"/>
    <col min="10434" max="10434" width="0.85546875" style="11" customWidth="1"/>
    <col min="10435" max="10435" width="11.7109375" style="11" bestFit="1" customWidth="1"/>
    <col min="10436" max="10436" width="1" style="11" customWidth="1"/>
    <col min="10437" max="10437" width="11.28515625" style="11" bestFit="1" customWidth="1"/>
    <col min="10438" max="10438" width="1" style="11" customWidth="1"/>
    <col min="10439" max="10441" width="7" style="11" bestFit="1" customWidth="1"/>
    <col min="10442" max="10442" width="1" style="11" customWidth="1"/>
    <col min="10443" max="10443" width="8.42578125" style="11" customWidth="1"/>
    <col min="10444" max="10445" width="7" style="11" bestFit="1" customWidth="1"/>
    <col min="10446" max="10446" width="1" style="11" customWidth="1"/>
    <col min="10447" max="10447" width="12.140625" style="11" bestFit="1" customWidth="1"/>
    <col min="10448" max="10681" width="9.140625" style="11"/>
    <col min="10682" max="10682" width="13.85546875" style="11" customWidth="1"/>
    <col min="10683" max="10683" width="8.5703125" style="11" customWidth="1"/>
    <col min="10684" max="10684" width="1" style="11" customWidth="1"/>
    <col min="10685" max="10685" width="9.85546875" style="11" customWidth="1"/>
    <col min="10686" max="10686" width="0.85546875" style="11" customWidth="1"/>
    <col min="10687" max="10687" width="9.140625" style="11"/>
    <col min="10688" max="10688" width="1" style="11" customWidth="1"/>
    <col min="10689" max="10689" width="10.42578125" style="11" customWidth="1"/>
    <col min="10690" max="10690" width="0.85546875" style="11" customWidth="1"/>
    <col min="10691" max="10691" width="11.7109375" style="11" bestFit="1" customWidth="1"/>
    <col min="10692" max="10692" width="1" style="11" customWidth="1"/>
    <col min="10693" max="10693" width="11.28515625" style="11" bestFit="1" customWidth="1"/>
    <col min="10694" max="10694" width="1" style="11" customWidth="1"/>
    <col min="10695" max="10697" width="7" style="11" bestFit="1" customWidth="1"/>
    <col min="10698" max="10698" width="1" style="11" customWidth="1"/>
    <col min="10699" max="10699" width="8.42578125" style="11" customWidth="1"/>
    <col min="10700" max="10701" width="7" style="11" bestFit="1" customWidth="1"/>
    <col min="10702" max="10702" width="1" style="11" customWidth="1"/>
    <col min="10703" max="10703" width="12.140625" style="11" bestFit="1" customWidth="1"/>
    <col min="10704" max="10937" width="9.140625" style="11"/>
    <col min="10938" max="10938" width="13.85546875" style="11" customWidth="1"/>
    <col min="10939" max="10939" width="8.5703125" style="11" customWidth="1"/>
    <col min="10940" max="10940" width="1" style="11" customWidth="1"/>
    <col min="10941" max="10941" width="9.85546875" style="11" customWidth="1"/>
    <col min="10942" max="10942" width="0.85546875" style="11" customWidth="1"/>
    <col min="10943" max="10943" width="9.140625" style="11"/>
    <col min="10944" max="10944" width="1" style="11" customWidth="1"/>
    <col min="10945" max="10945" width="10.42578125" style="11" customWidth="1"/>
    <col min="10946" max="10946" width="0.85546875" style="11" customWidth="1"/>
    <col min="10947" max="10947" width="11.7109375" style="11" bestFit="1" customWidth="1"/>
    <col min="10948" max="10948" width="1" style="11" customWidth="1"/>
    <col min="10949" max="10949" width="11.28515625" style="11" bestFit="1" customWidth="1"/>
    <col min="10950" max="10950" width="1" style="11" customWidth="1"/>
    <col min="10951" max="10953" width="7" style="11" bestFit="1" customWidth="1"/>
    <col min="10954" max="10954" width="1" style="11" customWidth="1"/>
    <col min="10955" max="10955" width="8.42578125" style="11" customWidth="1"/>
    <col min="10956" max="10957" width="7" style="11" bestFit="1" customWidth="1"/>
    <col min="10958" max="10958" width="1" style="11" customWidth="1"/>
    <col min="10959" max="10959" width="12.140625" style="11" bestFit="1" customWidth="1"/>
    <col min="10960" max="11193" width="9.140625" style="11"/>
    <col min="11194" max="11194" width="13.85546875" style="11" customWidth="1"/>
    <col min="11195" max="11195" width="8.5703125" style="11" customWidth="1"/>
    <col min="11196" max="11196" width="1" style="11" customWidth="1"/>
    <col min="11197" max="11197" width="9.85546875" style="11" customWidth="1"/>
    <col min="11198" max="11198" width="0.85546875" style="11" customWidth="1"/>
    <col min="11199" max="11199" width="9.140625" style="11"/>
    <col min="11200" max="11200" width="1" style="11" customWidth="1"/>
    <col min="11201" max="11201" width="10.42578125" style="11" customWidth="1"/>
    <col min="11202" max="11202" width="0.85546875" style="11" customWidth="1"/>
    <col min="11203" max="11203" width="11.7109375" style="11" bestFit="1" customWidth="1"/>
    <col min="11204" max="11204" width="1" style="11" customWidth="1"/>
    <col min="11205" max="11205" width="11.28515625" style="11" bestFit="1" customWidth="1"/>
    <col min="11206" max="11206" width="1" style="11" customWidth="1"/>
    <col min="11207" max="11209" width="7" style="11" bestFit="1" customWidth="1"/>
    <col min="11210" max="11210" width="1" style="11" customWidth="1"/>
    <col min="11211" max="11211" width="8.42578125" style="11" customWidth="1"/>
    <col min="11212" max="11213" width="7" style="11" bestFit="1" customWidth="1"/>
    <col min="11214" max="11214" width="1" style="11" customWidth="1"/>
    <col min="11215" max="11215" width="12.140625" style="11" bestFit="1" customWidth="1"/>
    <col min="11216" max="11449" width="9.140625" style="11"/>
    <col min="11450" max="11450" width="13.85546875" style="11" customWidth="1"/>
    <col min="11451" max="11451" width="8.5703125" style="11" customWidth="1"/>
    <col min="11452" max="11452" width="1" style="11" customWidth="1"/>
    <col min="11453" max="11453" width="9.85546875" style="11" customWidth="1"/>
    <col min="11454" max="11454" width="0.85546875" style="11" customWidth="1"/>
    <col min="11455" max="11455" width="9.140625" style="11"/>
    <col min="11456" max="11456" width="1" style="11" customWidth="1"/>
    <col min="11457" max="11457" width="10.42578125" style="11" customWidth="1"/>
    <col min="11458" max="11458" width="0.85546875" style="11" customWidth="1"/>
    <col min="11459" max="11459" width="11.7109375" style="11" bestFit="1" customWidth="1"/>
    <col min="11460" max="11460" width="1" style="11" customWidth="1"/>
    <col min="11461" max="11461" width="11.28515625" style="11" bestFit="1" customWidth="1"/>
    <col min="11462" max="11462" width="1" style="11" customWidth="1"/>
    <col min="11463" max="11465" width="7" style="11" bestFit="1" customWidth="1"/>
    <col min="11466" max="11466" width="1" style="11" customWidth="1"/>
    <col min="11467" max="11467" width="8.42578125" style="11" customWidth="1"/>
    <col min="11468" max="11469" width="7" style="11" bestFit="1" customWidth="1"/>
    <col min="11470" max="11470" width="1" style="11" customWidth="1"/>
    <col min="11471" max="11471" width="12.140625" style="11" bestFit="1" customWidth="1"/>
    <col min="11472" max="11705" width="9.140625" style="11"/>
    <col min="11706" max="11706" width="13.85546875" style="11" customWidth="1"/>
    <col min="11707" max="11707" width="8.5703125" style="11" customWidth="1"/>
    <col min="11708" max="11708" width="1" style="11" customWidth="1"/>
    <col min="11709" max="11709" width="9.85546875" style="11" customWidth="1"/>
    <col min="11710" max="11710" width="0.85546875" style="11" customWidth="1"/>
    <col min="11711" max="11711" width="9.140625" style="11"/>
    <col min="11712" max="11712" width="1" style="11" customWidth="1"/>
    <col min="11713" max="11713" width="10.42578125" style="11" customWidth="1"/>
    <col min="11714" max="11714" width="0.85546875" style="11" customWidth="1"/>
    <col min="11715" max="11715" width="11.7109375" style="11" bestFit="1" customWidth="1"/>
    <col min="11716" max="11716" width="1" style="11" customWidth="1"/>
    <col min="11717" max="11717" width="11.28515625" style="11" bestFit="1" customWidth="1"/>
    <col min="11718" max="11718" width="1" style="11" customWidth="1"/>
    <col min="11719" max="11721" width="7" style="11" bestFit="1" customWidth="1"/>
    <col min="11722" max="11722" width="1" style="11" customWidth="1"/>
    <col min="11723" max="11723" width="8.42578125" style="11" customWidth="1"/>
    <col min="11724" max="11725" width="7" style="11" bestFit="1" customWidth="1"/>
    <col min="11726" max="11726" width="1" style="11" customWidth="1"/>
    <col min="11727" max="11727" width="12.140625" style="11" bestFit="1" customWidth="1"/>
    <col min="11728" max="11961" width="9.140625" style="11"/>
    <col min="11962" max="11962" width="13.85546875" style="11" customWidth="1"/>
    <col min="11963" max="11963" width="8.5703125" style="11" customWidth="1"/>
    <col min="11964" max="11964" width="1" style="11" customWidth="1"/>
    <col min="11965" max="11965" width="9.85546875" style="11" customWidth="1"/>
    <col min="11966" max="11966" width="0.85546875" style="11" customWidth="1"/>
    <col min="11967" max="11967" width="9.140625" style="11"/>
    <col min="11968" max="11968" width="1" style="11" customWidth="1"/>
    <col min="11969" max="11969" width="10.42578125" style="11" customWidth="1"/>
    <col min="11970" max="11970" width="0.85546875" style="11" customWidth="1"/>
    <col min="11971" max="11971" width="11.7109375" style="11" bestFit="1" customWidth="1"/>
    <col min="11972" max="11972" width="1" style="11" customWidth="1"/>
    <col min="11973" max="11973" width="11.28515625" style="11" bestFit="1" customWidth="1"/>
    <col min="11974" max="11974" width="1" style="11" customWidth="1"/>
    <col min="11975" max="11977" width="7" style="11" bestFit="1" customWidth="1"/>
    <col min="11978" max="11978" width="1" style="11" customWidth="1"/>
    <col min="11979" max="11979" width="8.42578125" style="11" customWidth="1"/>
    <col min="11980" max="11981" width="7" style="11" bestFit="1" customWidth="1"/>
    <col min="11982" max="11982" width="1" style="11" customWidth="1"/>
    <col min="11983" max="11983" width="12.140625" style="11" bestFit="1" customWidth="1"/>
    <col min="11984" max="12217" width="9.140625" style="11"/>
    <col min="12218" max="12218" width="13.85546875" style="11" customWidth="1"/>
    <col min="12219" max="12219" width="8.5703125" style="11" customWidth="1"/>
    <col min="12220" max="12220" width="1" style="11" customWidth="1"/>
    <col min="12221" max="12221" width="9.85546875" style="11" customWidth="1"/>
    <col min="12222" max="12222" width="0.85546875" style="11" customWidth="1"/>
    <col min="12223" max="12223" width="9.140625" style="11"/>
    <col min="12224" max="12224" width="1" style="11" customWidth="1"/>
    <col min="12225" max="12225" width="10.42578125" style="11" customWidth="1"/>
    <col min="12226" max="12226" width="0.85546875" style="11" customWidth="1"/>
    <col min="12227" max="12227" width="11.7109375" style="11" bestFit="1" customWidth="1"/>
    <col min="12228" max="12228" width="1" style="11" customWidth="1"/>
    <col min="12229" max="12229" width="11.28515625" style="11" bestFit="1" customWidth="1"/>
    <col min="12230" max="12230" width="1" style="11" customWidth="1"/>
    <col min="12231" max="12233" width="7" style="11" bestFit="1" customWidth="1"/>
    <col min="12234" max="12234" width="1" style="11" customWidth="1"/>
    <col min="12235" max="12235" width="8.42578125" style="11" customWidth="1"/>
    <col min="12236" max="12237" width="7" style="11" bestFit="1" customWidth="1"/>
    <col min="12238" max="12238" width="1" style="11" customWidth="1"/>
    <col min="12239" max="12239" width="12.140625" style="11" bestFit="1" customWidth="1"/>
    <col min="12240" max="12473" width="9.140625" style="11"/>
    <col min="12474" max="12474" width="13.85546875" style="11" customWidth="1"/>
    <col min="12475" max="12475" width="8.5703125" style="11" customWidth="1"/>
    <col min="12476" max="12476" width="1" style="11" customWidth="1"/>
    <col min="12477" max="12477" width="9.85546875" style="11" customWidth="1"/>
    <col min="12478" max="12478" width="0.85546875" style="11" customWidth="1"/>
    <col min="12479" max="12479" width="9.140625" style="11"/>
    <col min="12480" max="12480" width="1" style="11" customWidth="1"/>
    <col min="12481" max="12481" width="10.42578125" style="11" customWidth="1"/>
    <col min="12482" max="12482" width="0.85546875" style="11" customWidth="1"/>
    <col min="12483" max="12483" width="11.7109375" style="11" bestFit="1" customWidth="1"/>
    <col min="12484" max="12484" width="1" style="11" customWidth="1"/>
    <col min="12485" max="12485" width="11.28515625" style="11" bestFit="1" customWidth="1"/>
    <col min="12486" max="12486" width="1" style="11" customWidth="1"/>
    <col min="12487" max="12489" width="7" style="11" bestFit="1" customWidth="1"/>
    <col min="12490" max="12490" width="1" style="11" customWidth="1"/>
    <col min="12491" max="12491" width="8.42578125" style="11" customWidth="1"/>
    <col min="12492" max="12493" width="7" style="11" bestFit="1" customWidth="1"/>
    <col min="12494" max="12494" width="1" style="11" customWidth="1"/>
    <col min="12495" max="12495" width="12.140625" style="11" bestFit="1" customWidth="1"/>
    <col min="12496" max="12729" width="9.140625" style="11"/>
    <col min="12730" max="12730" width="13.85546875" style="11" customWidth="1"/>
    <col min="12731" max="12731" width="8.5703125" style="11" customWidth="1"/>
    <col min="12732" max="12732" width="1" style="11" customWidth="1"/>
    <col min="12733" max="12733" width="9.85546875" style="11" customWidth="1"/>
    <col min="12734" max="12734" width="0.85546875" style="11" customWidth="1"/>
    <col min="12735" max="12735" width="9.140625" style="11"/>
    <col min="12736" max="12736" width="1" style="11" customWidth="1"/>
    <col min="12737" max="12737" width="10.42578125" style="11" customWidth="1"/>
    <col min="12738" max="12738" width="0.85546875" style="11" customWidth="1"/>
    <col min="12739" max="12739" width="11.7109375" style="11" bestFit="1" customWidth="1"/>
    <col min="12740" max="12740" width="1" style="11" customWidth="1"/>
    <col min="12741" max="12741" width="11.28515625" style="11" bestFit="1" customWidth="1"/>
    <col min="12742" max="12742" width="1" style="11" customWidth="1"/>
    <col min="12743" max="12745" width="7" style="11" bestFit="1" customWidth="1"/>
    <col min="12746" max="12746" width="1" style="11" customWidth="1"/>
    <col min="12747" max="12747" width="8.42578125" style="11" customWidth="1"/>
    <col min="12748" max="12749" width="7" style="11" bestFit="1" customWidth="1"/>
    <col min="12750" max="12750" width="1" style="11" customWidth="1"/>
    <col min="12751" max="12751" width="12.140625" style="11" bestFit="1" customWidth="1"/>
    <col min="12752" max="12985" width="9.140625" style="11"/>
    <col min="12986" max="12986" width="13.85546875" style="11" customWidth="1"/>
    <col min="12987" max="12987" width="8.5703125" style="11" customWidth="1"/>
    <col min="12988" max="12988" width="1" style="11" customWidth="1"/>
    <col min="12989" max="12989" width="9.85546875" style="11" customWidth="1"/>
    <col min="12990" max="12990" width="0.85546875" style="11" customWidth="1"/>
    <col min="12991" max="12991" width="9.140625" style="11"/>
    <col min="12992" max="12992" width="1" style="11" customWidth="1"/>
    <col min="12993" max="12993" width="10.42578125" style="11" customWidth="1"/>
    <col min="12994" max="12994" width="0.85546875" style="11" customWidth="1"/>
    <col min="12995" max="12995" width="11.7109375" style="11" bestFit="1" customWidth="1"/>
    <col min="12996" max="12996" width="1" style="11" customWidth="1"/>
    <col min="12997" max="12997" width="11.28515625" style="11" bestFit="1" customWidth="1"/>
    <col min="12998" max="12998" width="1" style="11" customWidth="1"/>
    <col min="12999" max="13001" width="7" style="11" bestFit="1" customWidth="1"/>
    <col min="13002" max="13002" width="1" style="11" customWidth="1"/>
    <col min="13003" max="13003" width="8.42578125" style="11" customWidth="1"/>
    <col min="13004" max="13005" width="7" style="11" bestFit="1" customWidth="1"/>
    <col min="13006" max="13006" width="1" style="11" customWidth="1"/>
    <col min="13007" max="13007" width="12.140625" style="11" bestFit="1" customWidth="1"/>
    <col min="13008" max="13241" width="9.140625" style="11"/>
    <col min="13242" max="13242" width="13.85546875" style="11" customWidth="1"/>
    <col min="13243" max="13243" width="8.5703125" style="11" customWidth="1"/>
    <col min="13244" max="13244" width="1" style="11" customWidth="1"/>
    <col min="13245" max="13245" width="9.85546875" style="11" customWidth="1"/>
    <col min="13246" max="13246" width="0.85546875" style="11" customWidth="1"/>
    <col min="13247" max="13247" width="9.140625" style="11"/>
    <col min="13248" max="13248" width="1" style="11" customWidth="1"/>
    <col min="13249" max="13249" width="10.42578125" style="11" customWidth="1"/>
    <col min="13250" max="13250" width="0.85546875" style="11" customWidth="1"/>
    <col min="13251" max="13251" width="11.7109375" style="11" bestFit="1" customWidth="1"/>
    <col min="13252" max="13252" width="1" style="11" customWidth="1"/>
    <col min="13253" max="13253" width="11.28515625" style="11" bestFit="1" customWidth="1"/>
    <col min="13254" max="13254" width="1" style="11" customWidth="1"/>
    <col min="13255" max="13257" width="7" style="11" bestFit="1" customWidth="1"/>
    <col min="13258" max="13258" width="1" style="11" customWidth="1"/>
    <col min="13259" max="13259" width="8.42578125" style="11" customWidth="1"/>
    <col min="13260" max="13261" width="7" style="11" bestFit="1" customWidth="1"/>
    <col min="13262" max="13262" width="1" style="11" customWidth="1"/>
    <col min="13263" max="13263" width="12.140625" style="11" bestFit="1" customWidth="1"/>
    <col min="13264" max="13497" width="9.140625" style="11"/>
    <col min="13498" max="13498" width="13.85546875" style="11" customWidth="1"/>
    <col min="13499" max="13499" width="8.5703125" style="11" customWidth="1"/>
    <col min="13500" max="13500" width="1" style="11" customWidth="1"/>
    <col min="13501" max="13501" width="9.85546875" style="11" customWidth="1"/>
    <col min="13502" max="13502" width="0.85546875" style="11" customWidth="1"/>
    <col min="13503" max="13503" width="9.140625" style="11"/>
    <col min="13504" max="13504" width="1" style="11" customWidth="1"/>
    <col min="13505" max="13505" width="10.42578125" style="11" customWidth="1"/>
    <col min="13506" max="13506" width="0.85546875" style="11" customWidth="1"/>
    <col min="13507" max="13507" width="11.7109375" style="11" bestFit="1" customWidth="1"/>
    <col min="13508" max="13508" width="1" style="11" customWidth="1"/>
    <col min="13509" max="13509" width="11.28515625" style="11" bestFit="1" customWidth="1"/>
    <col min="13510" max="13510" width="1" style="11" customWidth="1"/>
    <col min="13511" max="13513" width="7" style="11" bestFit="1" customWidth="1"/>
    <col min="13514" max="13514" width="1" style="11" customWidth="1"/>
    <col min="13515" max="13515" width="8.42578125" style="11" customWidth="1"/>
    <col min="13516" max="13517" width="7" style="11" bestFit="1" customWidth="1"/>
    <col min="13518" max="13518" width="1" style="11" customWidth="1"/>
    <col min="13519" max="13519" width="12.140625" style="11" bestFit="1" customWidth="1"/>
    <col min="13520" max="13753" width="9.140625" style="11"/>
    <col min="13754" max="13754" width="13.85546875" style="11" customWidth="1"/>
    <col min="13755" max="13755" width="8.5703125" style="11" customWidth="1"/>
    <col min="13756" max="13756" width="1" style="11" customWidth="1"/>
    <col min="13757" max="13757" width="9.85546875" style="11" customWidth="1"/>
    <col min="13758" max="13758" width="0.85546875" style="11" customWidth="1"/>
    <col min="13759" max="13759" width="9.140625" style="11"/>
    <col min="13760" max="13760" width="1" style="11" customWidth="1"/>
    <col min="13761" max="13761" width="10.42578125" style="11" customWidth="1"/>
    <col min="13762" max="13762" width="0.85546875" style="11" customWidth="1"/>
    <col min="13763" max="13763" width="11.7109375" style="11" bestFit="1" customWidth="1"/>
    <col min="13764" max="13764" width="1" style="11" customWidth="1"/>
    <col min="13765" max="13765" width="11.28515625" style="11" bestFit="1" customWidth="1"/>
    <col min="13766" max="13766" width="1" style="11" customWidth="1"/>
    <col min="13767" max="13769" width="7" style="11" bestFit="1" customWidth="1"/>
    <col min="13770" max="13770" width="1" style="11" customWidth="1"/>
    <col min="13771" max="13771" width="8.42578125" style="11" customWidth="1"/>
    <col min="13772" max="13773" width="7" style="11" bestFit="1" customWidth="1"/>
    <col min="13774" max="13774" width="1" style="11" customWidth="1"/>
    <col min="13775" max="13775" width="12.140625" style="11" bestFit="1" customWidth="1"/>
    <col min="13776" max="14009" width="9.140625" style="11"/>
    <col min="14010" max="14010" width="13.85546875" style="11" customWidth="1"/>
    <col min="14011" max="14011" width="8.5703125" style="11" customWidth="1"/>
    <col min="14012" max="14012" width="1" style="11" customWidth="1"/>
    <col min="14013" max="14013" width="9.85546875" style="11" customWidth="1"/>
    <col min="14014" max="14014" width="0.85546875" style="11" customWidth="1"/>
    <col min="14015" max="14015" width="9.140625" style="11"/>
    <col min="14016" max="14016" width="1" style="11" customWidth="1"/>
    <col min="14017" max="14017" width="10.42578125" style="11" customWidth="1"/>
    <col min="14018" max="14018" width="0.85546875" style="11" customWidth="1"/>
    <col min="14019" max="14019" width="11.7109375" style="11" bestFit="1" customWidth="1"/>
    <col min="14020" max="14020" width="1" style="11" customWidth="1"/>
    <col min="14021" max="14021" width="11.28515625" style="11" bestFit="1" customWidth="1"/>
    <col min="14022" max="14022" width="1" style="11" customWidth="1"/>
    <col min="14023" max="14025" width="7" style="11" bestFit="1" customWidth="1"/>
    <col min="14026" max="14026" width="1" style="11" customWidth="1"/>
    <col min="14027" max="14027" width="8.42578125" style="11" customWidth="1"/>
    <col min="14028" max="14029" width="7" style="11" bestFit="1" customWidth="1"/>
    <col min="14030" max="14030" width="1" style="11" customWidth="1"/>
    <col min="14031" max="14031" width="12.140625" style="11" bestFit="1" customWidth="1"/>
    <col min="14032" max="14265" width="9.140625" style="11"/>
    <col min="14266" max="14266" width="13.85546875" style="11" customWidth="1"/>
    <col min="14267" max="14267" width="8.5703125" style="11" customWidth="1"/>
    <col min="14268" max="14268" width="1" style="11" customWidth="1"/>
    <col min="14269" max="14269" width="9.85546875" style="11" customWidth="1"/>
    <col min="14270" max="14270" width="0.85546875" style="11" customWidth="1"/>
    <col min="14271" max="14271" width="9.140625" style="11"/>
    <col min="14272" max="14272" width="1" style="11" customWidth="1"/>
    <col min="14273" max="14273" width="10.42578125" style="11" customWidth="1"/>
    <col min="14274" max="14274" width="0.85546875" style="11" customWidth="1"/>
    <col min="14275" max="14275" width="11.7109375" style="11" bestFit="1" customWidth="1"/>
    <col min="14276" max="14276" width="1" style="11" customWidth="1"/>
    <col min="14277" max="14277" width="11.28515625" style="11" bestFit="1" customWidth="1"/>
    <col min="14278" max="14278" width="1" style="11" customWidth="1"/>
    <col min="14279" max="14281" width="7" style="11" bestFit="1" customWidth="1"/>
    <col min="14282" max="14282" width="1" style="11" customWidth="1"/>
    <col min="14283" max="14283" width="8.42578125" style="11" customWidth="1"/>
    <col min="14284" max="14285" width="7" style="11" bestFit="1" customWidth="1"/>
    <col min="14286" max="14286" width="1" style="11" customWidth="1"/>
    <col min="14287" max="14287" width="12.140625" style="11" bestFit="1" customWidth="1"/>
    <col min="14288" max="14521" width="9.140625" style="11"/>
    <col min="14522" max="14522" width="13.85546875" style="11" customWidth="1"/>
    <col min="14523" max="14523" width="8.5703125" style="11" customWidth="1"/>
    <col min="14524" max="14524" width="1" style="11" customWidth="1"/>
    <col min="14525" max="14525" width="9.85546875" style="11" customWidth="1"/>
    <col min="14526" max="14526" width="0.85546875" style="11" customWidth="1"/>
    <col min="14527" max="14527" width="9.140625" style="11"/>
    <col min="14528" max="14528" width="1" style="11" customWidth="1"/>
    <col min="14529" max="14529" width="10.42578125" style="11" customWidth="1"/>
    <col min="14530" max="14530" width="0.85546875" style="11" customWidth="1"/>
    <col min="14531" max="14531" width="11.7109375" style="11" bestFit="1" customWidth="1"/>
    <col min="14532" max="14532" width="1" style="11" customWidth="1"/>
    <col min="14533" max="14533" width="11.28515625" style="11" bestFit="1" customWidth="1"/>
    <col min="14534" max="14534" width="1" style="11" customWidth="1"/>
    <col min="14535" max="14537" width="7" style="11" bestFit="1" customWidth="1"/>
    <col min="14538" max="14538" width="1" style="11" customWidth="1"/>
    <col min="14539" max="14539" width="8.42578125" style="11" customWidth="1"/>
    <col min="14540" max="14541" width="7" style="11" bestFit="1" customWidth="1"/>
    <col min="14542" max="14542" width="1" style="11" customWidth="1"/>
    <col min="14543" max="14543" width="12.140625" style="11" bestFit="1" customWidth="1"/>
    <col min="14544" max="14777" width="9.140625" style="11"/>
    <col min="14778" max="14778" width="13.85546875" style="11" customWidth="1"/>
    <col min="14779" max="14779" width="8.5703125" style="11" customWidth="1"/>
    <col min="14780" max="14780" width="1" style="11" customWidth="1"/>
    <col min="14781" max="14781" width="9.85546875" style="11" customWidth="1"/>
    <col min="14782" max="14782" width="0.85546875" style="11" customWidth="1"/>
    <col min="14783" max="14783" width="9.140625" style="11"/>
    <col min="14784" max="14784" width="1" style="11" customWidth="1"/>
    <col min="14785" max="14785" width="10.42578125" style="11" customWidth="1"/>
    <col min="14786" max="14786" width="0.85546875" style="11" customWidth="1"/>
    <col min="14787" max="14787" width="11.7109375" style="11" bestFit="1" customWidth="1"/>
    <col min="14788" max="14788" width="1" style="11" customWidth="1"/>
    <col min="14789" max="14789" width="11.28515625" style="11" bestFit="1" customWidth="1"/>
    <col min="14790" max="14790" width="1" style="11" customWidth="1"/>
    <col min="14791" max="14793" width="7" style="11" bestFit="1" customWidth="1"/>
    <col min="14794" max="14794" width="1" style="11" customWidth="1"/>
    <col min="14795" max="14795" width="8.42578125" style="11" customWidth="1"/>
    <col min="14796" max="14797" width="7" style="11" bestFit="1" customWidth="1"/>
    <col min="14798" max="14798" width="1" style="11" customWidth="1"/>
    <col min="14799" max="14799" width="12.140625" style="11" bestFit="1" customWidth="1"/>
    <col min="14800" max="15033" width="9.140625" style="11"/>
    <col min="15034" max="15034" width="13.85546875" style="11" customWidth="1"/>
    <col min="15035" max="15035" width="8.5703125" style="11" customWidth="1"/>
    <col min="15036" max="15036" width="1" style="11" customWidth="1"/>
    <col min="15037" max="15037" width="9.85546875" style="11" customWidth="1"/>
    <col min="15038" max="15038" width="0.85546875" style="11" customWidth="1"/>
    <col min="15039" max="15039" width="9.140625" style="11"/>
    <col min="15040" max="15040" width="1" style="11" customWidth="1"/>
    <col min="15041" max="15041" width="10.42578125" style="11" customWidth="1"/>
    <col min="15042" max="15042" width="0.85546875" style="11" customWidth="1"/>
    <col min="15043" max="15043" width="11.7109375" style="11" bestFit="1" customWidth="1"/>
    <col min="15044" max="15044" width="1" style="11" customWidth="1"/>
    <col min="15045" max="15045" width="11.28515625" style="11" bestFit="1" customWidth="1"/>
    <col min="15046" max="15046" width="1" style="11" customWidth="1"/>
    <col min="15047" max="15049" width="7" style="11" bestFit="1" customWidth="1"/>
    <col min="15050" max="15050" width="1" style="11" customWidth="1"/>
    <col min="15051" max="15051" width="8.42578125" style="11" customWidth="1"/>
    <col min="15052" max="15053" width="7" style="11" bestFit="1" customWidth="1"/>
    <col min="15054" max="15054" width="1" style="11" customWidth="1"/>
    <col min="15055" max="15055" width="12.140625" style="11" bestFit="1" customWidth="1"/>
    <col min="15056" max="15289" width="9.140625" style="11"/>
    <col min="15290" max="15290" width="13.85546875" style="11" customWidth="1"/>
    <col min="15291" max="15291" width="8.5703125" style="11" customWidth="1"/>
    <col min="15292" max="15292" width="1" style="11" customWidth="1"/>
    <col min="15293" max="15293" width="9.85546875" style="11" customWidth="1"/>
    <col min="15294" max="15294" width="0.85546875" style="11" customWidth="1"/>
    <col min="15295" max="15295" width="9.140625" style="11"/>
    <col min="15296" max="15296" width="1" style="11" customWidth="1"/>
    <col min="15297" max="15297" width="10.42578125" style="11" customWidth="1"/>
    <col min="15298" max="15298" width="0.85546875" style="11" customWidth="1"/>
    <col min="15299" max="15299" width="11.7109375" style="11" bestFit="1" customWidth="1"/>
    <col min="15300" max="15300" width="1" style="11" customWidth="1"/>
    <col min="15301" max="15301" width="11.28515625" style="11" bestFit="1" customWidth="1"/>
    <col min="15302" max="15302" width="1" style="11" customWidth="1"/>
    <col min="15303" max="15305" width="7" style="11" bestFit="1" customWidth="1"/>
    <col min="15306" max="15306" width="1" style="11" customWidth="1"/>
    <col min="15307" max="15307" width="8.42578125" style="11" customWidth="1"/>
    <col min="15308" max="15309" width="7" style="11" bestFit="1" customWidth="1"/>
    <col min="15310" max="15310" width="1" style="11" customWidth="1"/>
    <col min="15311" max="15311" width="12.140625" style="11" bestFit="1" customWidth="1"/>
    <col min="15312" max="15545" width="9.140625" style="11"/>
    <col min="15546" max="15546" width="13.85546875" style="11" customWidth="1"/>
    <col min="15547" max="15547" width="8.5703125" style="11" customWidth="1"/>
    <col min="15548" max="15548" width="1" style="11" customWidth="1"/>
    <col min="15549" max="15549" width="9.85546875" style="11" customWidth="1"/>
    <col min="15550" max="15550" width="0.85546875" style="11" customWidth="1"/>
    <col min="15551" max="15551" width="9.140625" style="11"/>
    <col min="15552" max="15552" width="1" style="11" customWidth="1"/>
    <col min="15553" max="15553" width="10.42578125" style="11" customWidth="1"/>
    <col min="15554" max="15554" width="0.85546875" style="11" customWidth="1"/>
    <col min="15555" max="15555" width="11.7109375" style="11" bestFit="1" customWidth="1"/>
    <col min="15556" max="15556" width="1" style="11" customWidth="1"/>
    <col min="15557" max="15557" width="11.28515625" style="11" bestFit="1" customWidth="1"/>
    <col min="15558" max="15558" width="1" style="11" customWidth="1"/>
    <col min="15559" max="15561" width="7" style="11" bestFit="1" customWidth="1"/>
    <col min="15562" max="15562" width="1" style="11" customWidth="1"/>
    <col min="15563" max="15563" width="8.42578125" style="11" customWidth="1"/>
    <col min="15564" max="15565" width="7" style="11" bestFit="1" customWidth="1"/>
    <col min="15566" max="15566" width="1" style="11" customWidth="1"/>
    <col min="15567" max="15567" width="12.140625" style="11" bestFit="1" customWidth="1"/>
    <col min="15568" max="15801" width="9.140625" style="11"/>
    <col min="15802" max="15802" width="13.85546875" style="11" customWidth="1"/>
    <col min="15803" max="15803" width="8.5703125" style="11" customWidth="1"/>
    <col min="15804" max="15804" width="1" style="11" customWidth="1"/>
    <col min="15805" max="15805" width="9.85546875" style="11" customWidth="1"/>
    <col min="15806" max="15806" width="0.85546875" style="11" customWidth="1"/>
    <col min="15807" max="15807" width="9.140625" style="11"/>
    <col min="15808" max="15808" width="1" style="11" customWidth="1"/>
    <col min="15809" max="15809" width="10.42578125" style="11" customWidth="1"/>
    <col min="15810" max="15810" width="0.85546875" style="11" customWidth="1"/>
    <col min="15811" max="15811" width="11.7109375" style="11" bestFit="1" customWidth="1"/>
    <col min="15812" max="15812" width="1" style="11" customWidth="1"/>
    <col min="15813" max="15813" width="11.28515625" style="11" bestFit="1" customWidth="1"/>
    <col min="15814" max="15814" width="1" style="11" customWidth="1"/>
    <col min="15815" max="15817" width="7" style="11" bestFit="1" customWidth="1"/>
    <col min="15818" max="15818" width="1" style="11" customWidth="1"/>
    <col min="15819" max="15819" width="8.42578125" style="11" customWidth="1"/>
    <col min="15820" max="15821" width="7" style="11" bestFit="1" customWidth="1"/>
    <col min="15822" max="15822" width="1" style="11" customWidth="1"/>
    <col min="15823" max="15823" width="12.140625" style="11" bestFit="1" customWidth="1"/>
    <col min="15824" max="16057" width="9.140625" style="11"/>
    <col min="16058" max="16058" width="13.85546875" style="11" customWidth="1"/>
    <col min="16059" max="16059" width="8.5703125" style="11" customWidth="1"/>
    <col min="16060" max="16060" width="1" style="11" customWidth="1"/>
    <col min="16061" max="16061" width="9.85546875" style="11" customWidth="1"/>
    <col min="16062" max="16062" width="0.85546875" style="11" customWidth="1"/>
    <col min="16063" max="16063" width="9.140625" style="11"/>
    <col min="16064" max="16064" width="1" style="11" customWidth="1"/>
    <col min="16065" max="16065" width="10.42578125" style="11" customWidth="1"/>
    <col min="16066" max="16066" width="0.85546875" style="11" customWidth="1"/>
    <col min="16067" max="16067" width="11.7109375" style="11" bestFit="1" customWidth="1"/>
    <col min="16068" max="16068" width="1" style="11" customWidth="1"/>
    <col min="16069" max="16069" width="11.28515625" style="11" bestFit="1" customWidth="1"/>
    <col min="16070" max="16070" width="1" style="11" customWidth="1"/>
    <col min="16071" max="16073" width="7" style="11" bestFit="1" customWidth="1"/>
    <col min="16074" max="16074" width="1" style="11" customWidth="1"/>
    <col min="16075" max="16075" width="8.42578125" style="11" customWidth="1"/>
    <col min="16076" max="16077" width="7" style="11" bestFit="1" customWidth="1"/>
    <col min="16078" max="16078" width="1" style="11" customWidth="1"/>
    <col min="16079" max="16079" width="12.140625" style="11" bestFit="1" customWidth="1"/>
    <col min="16080" max="16384" width="9.140625" style="11"/>
  </cols>
  <sheetData>
    <row r="1" spans="1:26" ht="14.25" x14ac:dyDescent="0.2">
      <c r="A1" s="129" t="s">
        <v>439</v>
      </c>
      <c r="E1" s="11"/>
      <c r="Q1" s="11"/>
      <c r="V1" s="245"/>
      <c r="X1" s="245"/>
      <c r="Z1" s="245"/>
    </row>
    <row r="2" spans="1:26" ht="21" customHeight="1" x14ac:dyDescent="0.2">
      <c r="A2" s="130" t="s">
        <v>440</v>
      </c>
      <c r="B2" s="9"/>
      <c r="C2" s="9"/>
      <c r="D2" s="9"/>
      <c r="E2" s="9"/>
      <c r="F2" s="93"/>
      <c r="G2" s="93"/>
      <c r="H2" s="93"/>
      <c r="I2" s="93"/>
      <c r="J2" s="93"/>
      <c r="K2" s="93"/>
      <c r="L2" s="93"/>
      <c r="M2" s="93"/>
      <c r="N2" s="93"/>
      <c r="O2" s="93"/>
      <c r="P2" s="93"/>
      <c r="Q2" s="9"/>
      <c r="V2" s="245"/>
      <c r="X2" s="245"/>
      <c r="Z2" s="245"/>
    </row>
    <row r="3" spans="1:26" ht="36.75" customHeight="1" x14ac:dyDescent="0.2">
      <c r="A3" s="12"/>
      <c r="B3" s="13" t="s">
        <v>161</v>
      </c>
      <c r="C3" s="41"/>
      <c r="D3" s="13" t="s">
        <v>144</v>
      </c>
      <c r="E3" s="12"/>
      <c r="F3" s="394" t="s">
        <v>193</v>
      </c>
      <c r="G3" s="394"/>
      <c r="H3" s="394"/>
      <c r="I3" s="394"/>
      <c r="J3" s="394"/>
      <c r="K3" s="104"/>
      <c r="L3" s="394" t="s">
        <v>194</v>
      </c>
      <c r="M3" s="394"/>
      <c r="N3" s="394"/>
      <c r="O3" s="394"/>
      <c r="P3" s="394"/>
      <c r="Q3" s="17"/>
      <c r="V3" s="245"/>
      <c r="X3" s="245"/>
      <c r="Z3" s="245"/>
    </row>
    <row r="4" spans="1:26" ht="80.25" customHeight="1" x14ac:dyDescent="0.2">
      <c r="A4" s="19" t="s">
        <v>156</v>
      </c>
      <c r="B4" s="21" t="s">
        <v>239</v>
      </c>
      <c r="C4" s="35"/>
      <c r="D4" s="21" t="s">
        <v>239</v>
      </c>
      <c r="E4" s="20"/>
      <c r="F4" s="98" t="s">
        <v>380</v>
      </c>
      <c r="G4" s="325"/>
      <c r="H4" s="98" t="s">
        <v>215</v>
      </c>
      <c r="I4" s="325"/>
      <c r="J4" s="216" t="s">
        <v>427</v>
      </c>
      <c r="K4" s="98"/>
      <c r="L4" s="98" t="s">
        <v>380</v>
      </c>
      <c r="M4" s="325"/>
      <c r="N4" s="98" t="s">
        <v>215</v>
      </c>
      <c r="O4" s="325"/>
      <c r="P4" s="216" t="s">
        <v>427</v>
      </c>
      <c r="Q4" s="35"/>
      <c r="V4" s="245"/>
      <c r="X4" s="245"/>
      <c r="Z4" s="245"/>
    </row>
    <row r="5" spans="1:26" ht="15" customHeight="1" x14ac:dyDescent="0.2">
      <c r="A5" s="17" t="s">
        <v>207</v>
      </c>
      <c r="B5" s="246">
        <v>21779816</v>
      </c>
      <c r="C5" s="247" t="s">
        <v>123</v>
      </c>
      <c r="D5" s="247">
        <v>37547324</v>
      </c>
      <c r="E5" s="247" t="s">
        <v>123</v>
      </c>
      <c r="F5" s="211">
        <v>13.498900000000001</v>
      </c>
      <c r="G5" s="257" t="s">
        <v>123</v>
      </c>
      <c r="H5" s="211">
        <v>1.3087</v>
      </c>
      <c r="I5" s="257" t="s">
        <v>123</v>
      </c>
      <c r="J5" s="211">
        <v>30.3735</v>
      </c>
      <c r="K5" s="211" t="s">
        <v>123</v>
      </c>
      <c r="L5" s="211">
        <v>23.2714</v>
      </c>
      <c r="M5" s="257" t="s">
        <v>123</v>
      </c>
      <c r="N5" s="211">
        <v>2.2561</v>
      </c>
      <c r="O5" s="257" t="s">
        <v>123</v>
      </c>
      <c r="P5" s="211">
        <v>52.362400000000001</v>
      </c>
      <c r="Q5" s="249"/>
      <c r="R5" s="245"/>
      <c r="V5" s="349"/>
      <c r="X5" s="349"/>
      <c r="Z5" s="349"/>
    </row>
    <row r="6" spans="1:26" ht="22.5" x14ac:dyDescent="0.2">
      <c r="A6" s="230" t="s">
        <v>330</v>
      </c>
      <c r="B6" s="246">
        <v>11537242</v>
      </c>
      <c r="C6" s="246" t="s">
        <v>123</v>
      </c>
      <c r="D6" s="246">
        <v>22881520</v>
      </c>
      <c r="E6" s="246" t="s">
        <v>123</v>
      </c>
      <c r="F6" s="260">
        <v>13.6097</v>
      </c>
      <c r="G6" s="256" t="s">
        <v>123</v>
      </c>
      <c r="H6" s="260">
        <v>1.5847</v>
      </c>
      <c r="I6" s="256" t="s">
        <v>123</v>
      </c>
      <c r="J6" s="260">
        <v>18.531600000000001</v>
      </c>
      <c r="K6" s="260" t="s">
        <v>123</v>
      </c>
      <c r="L6" s="260">
        <v>26.991900000000001</v>
      </c>
      <c r="M6" s="256" t="s">
        <v>123</v>
      </c>
      <c r="N6" s="260">
        <v>3.1429999999999998</v>
      </c>
      <c r="O6" s="256" t="s">
        <v>123</v>
      </c>
      <c r="P6" s="260">
        <v>36.753300000000003</v>
      </c>
      <c r="Q6" s="248"/>
      <c r="R6" s="245"/>
      <c r="V6" s="349"/>
      <c r="X6" s="349"/>
      <c r="Z6" s="349"/>
    </row>
    <row r="7" spans="1:26" x14ac:dyDescent="0.2">
      <c r="A7" s="173" t="s">
        <v>282</v>
      </c>
      <c r="B7" s="246">
        <v>4186458</v>
      </c>
      <c r="C7" s="246" t="s">
        <v>123</v>
      </c>
      <c r="D7" s="246">
        <v>2913035</v>
      </c>
      <c r="E7" s="246" t="s">
        <v>123</v>
      </c>
      <c r="F7" s="260">
        <v>11.7928</v>
      </c>
      <c r="G7" s="256" t="s">
        <v>123</v>
      </c>
      <c r="H7" s="260">
        <v>2.1027</v>
      </c>
      <c r="I7" s="256" t="s">
        <v>123</v>
      </c>
      <c r="J7" s="260">
        <v>318.9196</v>
      </c>
      <c r="K7" s="260" t="s">
        <v>123</v>
      </c>
      <c r="L7" s="260">
        <v>8.2057000000000002</v>
      </c>
      <c r="M7" s="256" t="s">
        <v>123</v>
      </c>
      <c r="N7" s="260">
        <v>1.4631000000000001</v>
      </c>
      <c r="O7" s="256" t="s">
        <v>123</v>
      </c>
      <c r="P7" s="260">
        <v>221.9117</v>
      </c>
      <c r="Q7" s="248"/>
      <c r="R7" s="259"/>
      <c r="V7" s="349"/>
      <c r="X7" s="349"/>
      <c r="Z7" s="349"/>
    </row>
    <row r="8" spans="1:26" x14ac:dyDescent="0.2">
      <c r="A8" s="173" t="s">
        <v>281</v>
      </c>
      <c r="B8" s="246">
        <v>1125116</v>
      </c>
      <c r="C8" s="246" t="s">
        <v>123</v>
      </c>
      <c r="D8" s="246">
        <v>1886196</v>
      </c>
      <c r="E8" s="246" t="s">
        <v>123</v>
      </c>
      <c r="F8" s="260">
        <v>6.3856999999999999</v>
      </c>
      <c r="G8" s="256" t="s">
        <v>123</v>
      </c>
      <c r="H8" s="260">
        <v>1.5091000000000001</v>
      </c>
      <c r="I8" s="256" t="s">
        <v>123</v>
      </c>
      <c r="J8" s="260">
        <v>59.935899999999997</v>
      </c>
      <c r="K8" s="260" t="s">
        <v>123</v>
      </c>
      <c r="L8" s="260">
        <v>10.705299999999999</v>
      </c>
      <c r="M8" s="256" t="s">
        <v>123</v>
      </c>
      <c r="N8" s="260">
        <v>2.5299999999999998</v>
      </c>
      <c r="O8" s="256" t="s">
        <v>123</v>
      </c>
      <c r="P8" s="260">
        <v>100.47920000000001</v>
      </c>
      <c r="Q8" s="248"/>
      <c r="R8" s="245"/>
      <c r="V8" s="349"/>
      <c r="X8" s="349"/>
      <c r="Z8" s="349"/>
    </row>
    <row r="9" spans="1:26" x14ac:dyDescent="0.2">
      <c r="A9" s="173" t="s">
        <v>301</v>
      </c>
      <c r="B9" s="246">
        <v>4784055</v>
      </c>
      <c r="C9" s="246" t="s">
        <v>123</v>
      </c>
      <c r="D9" s="246">
        <v>9053670</v>
      </c>
      <c r="E9" s="246" t="s">
        <v>123</v>
      </c>
      <c r="F9" s="260">
        <v>21.520399999999999</v>
      </c>
      <c r="G9" s="256" t="s">
        <v>123</v>
      </c>
      <c r="H9" s="260">
        <v>0.75790000000000002</v>
      </c>
      <c r="I9" s="256" t="s">
        <v>123</v>
      </c>
      <c r="J9" s="260">
        <v>53.347799999999999</v>
      </c>
      <c r="K9" s="260" t="s">
        <v>123</v>
      </c>
      <c r="L9" s="260">
        <v>39.916899999999998</v>
      </c>
      <c r="M9" s="256" t="s">
        <v>123</v>
      </c>
      <c r="N9" s="260">
        <v>1.3801000000000001</v>
      </c>
      <c r="O9" s="256" t="s">
        <v>123</v>
      </c>
      <c r="P9" s="260">
        <v>106.5879</v>
      </c>
      <c r="Q9" s="248"/>
      <c r="R9" s="245"/>
      <c r="V9" s="349"/>
      <c r="X9" s="349"/>
      <c r="Z9" s="349"/>
    </row>
    <row r="10" spans="1:26" x14ac:dyDescent="0.2">
      <c r="A10" s="209" t="s">
        <v>428</v>
      </c>
      <c r="B10" s="226">
        <v>146917</v>
      </c>
      <c r="C10" s="226" t="s">
        <v>123</v>
      </c>
      <c r="D10" s="226">
        <v>812437</v>
      </c>
      <c r="E10" s="226" t="s">
        <v>123</v>
      </c>
      <c r="F10" s="346">
        <v>7.6737000000000002</v>
      </c>
      <c r="G10" s="239" t="s">
        <v>123</v>
      </c>
      <c r="H10" s="347">
        <v>2.0636000000000001</v>
      </c>
      <c r="I10" s="239" t="s">
        <v>123</v>
      </c>
      <c r="J10" s="347">
        <v>121.6966</v>
      </c>
      <c r="K10" s="346" t="s">
        <v>123</v>
      </c>
      <c r="L10" s="346">
        <v>44.601900000000001</v>
      </c>
      <c r="M10" s="239" t="s">
        <v>123</v>
      </c>
      <c r="N10" s="347">
        <v>11.9945</v>
      </c>
      <c r="O10" s="239" t="s">
        <v>123</v>
      </c>
      <c r="P10" s="347">
        <v>707.33969999999999</v>
      </c>
      <c r="Q10" s="249"/>
      <c r="R10" s="245"/>
      <c r="V10" s="349"/>
      <c r="X10" s="349"/>
      <c r="Z10" s="349"/>
    </row>
    <row r="11" spans="1:26" s="245" customFormat="1" ht="46.5" customHeight="1" x14ac:dyDescent="0.2">
      <c r="A11" s="387" t="s">
        <v>448</v>
      </c>
      <c r="B11" s="387"/>
      <c r="C11" s="387"/>
      <c r="D11" s="387"/>
      <c r="E11" s="387"/>
      <c r="F11" s="387"/>
      <c r="G11" s="387"/>
      <c r="H11" s="387"/>
      <c r="I11" s="387"/>
      <c r="J11" s="387"/>
      <c r="K11" s="387"/>
      <c r="L11" s="387"/>
      <c r="M11" s="387"/>
      <c r="N11" s="387"/>
      <c r="O11" s="387"/>
      <c r="P11" s="387"/>
      <c r="Q11" s="249"/>
      <c r="V11" s="349"/>
      <c r="X11" s="349"/>
      <c r="Z11" s="349"/>
    </row>
    <row r="12" spans="1:26" s="136" customFormat="1" ht="47.25" customHeight="1" x14ac:dyDescent="0.2">
      <c r="A12" s="395" t="s">
        <v>481</v>
      </c>
      <c r="B12" s="395"/>
      <c r="C12" s="395"/>
      <c r="D12" s="395"/>
      <c r="E12" s="395"/>
      <c r="F12" s="395"/>
      <c r="G12" s="395"/>
      <c r="H12" s="395"/>
      <c r="I12" s="395"/>
      <c r="J12" s="395"/>
      <c r="K12" s="395"/>
      <c r="L12" s="395"/>
      <c r="M12" s="395"/>
      <c r="N12" s="395"/>
      <c r="O12" s="395"/>
      <c r="P12" s="395"/>
      <c r="Q12" s="348"/>
      <c r="R12" s="10"/>
      <c r="S12" s="135"/>
      <c r="V12" s="349"/>
      <c r="X12" s="349"/>
      <c r="Z12" s="349"/>
    </row>
    <row r="13" spans="1:26" ht="30" customHeight="1" x14ac:dyDescent="0.2">
      <c r="A13" s="395" t="s">
        <v>429</v>
      </c>
      <c r="B13" s="395"/>
      <c r="C13" s="395"/>
      <c r="D13" s="395"/>
      <c r="E13" s="395"/>
      <c r="F13" s="395"/>
      <c r="G13" s="395"/>
      <c r="H13" s="395"/>
      <c r="I13" s="395"/>
      <c r="J13" s="395"/>
      <c r="K13" s="395"/>
      <c r="L13" s="395"/>
      <c r="M13" s="395"/>
      <c r="N13" s="395"/>
      <c r="O13" s="395"/>
      <c r="P13" s="395"/>
      <c r="Q13" s="348"/>
      <c r="R13" s="10"/>
      <c r="S13" s="10"/>
      <c r="V13" s="349"/>
      <c r="X13" s="349"/>
      <c r="Z13" s="349"/>
    </row>
    <row r="14" spans="1:26" x14ac:dyDescent="0.2">
      <c r="A14" s="10"/>
      <c r="B14" s="10"/>
      <c r="C14" s="10"/>
      <c r="D14" s="10"/>
      <c r="E14" s="91"/>
      <c r="F14" s="91"/>
      <c r="G14" s="91"/>
      <c r="H14" s="91"/>
      <c r="I14" s="91"/>
      <c r="J14" s="91"/>
      <c r="K14" s="91"/>
      <c r="L14" s="91"/>
      <c r="M14" s="91"/>
      <c r="N14" s="91"/>
      <c r="O14" s="91"/>
      <c r="P14" s="91"/>
      <c r="Q14" s="91"/>
      <c r="R14" s="10"/>
      <c r="S14" s="10"/>
      <c r="V14" s="349"/>
      <c r="X14" s="349"/>
      <c r="Z14" s="349"/>
    </row>
    <row r="15" spans="1:26" x14ac:dyDescent="0.2">
      <c r="S15" s="10"/>
      <c r="V15" s="349"/>
      <c r="X15" s="349"/>
      <c r="Z15" s="349"/>
    </row>
    <row r="16" spans="1:26" x14ac:dyDescent="0.2">
      <c r="V16" s="349"/>
      <c r="X16" s="349"/>
      <c r="Z16" s="349"/>
    </row>
    <row r="17" spans="1:26" x14ac:dyDescent="0.2">
      <c r="V17" s="349"/>
      <c r="X17" s="349"/>
      <c r="Z17" s="349"/>
    </row>
    <row r="18" spans="1:26" x14ac:dyDescent="0.2">
      <c r="A18" s="106"/>
      <c r="V18" s="349"/>
      <c r="X18" s="349"/>
      <c r="Z18" s="349"/>
    </row>
    <row r="19" spans="1:26" x14ac:dyDescent="0.2">
      <c r="V19" s="349"/>
      <c r="X19" s="349"/>
      <c r="Z19" s="349"/>
    </row>
    <row r="20" spans="1:26" x14ac:dyDescent="0.2">
      <c r="V20" s="349"/>
      <c r="X20" s="349"/>
      <c r="Z20" s="349"/>
    </row>
    <row r="21" spans="1:26" x14ac:dyDescent="0.2">
      <c r="V21" s="349"/>
      <c r="X21" s="349"/>
      <c r="Z21" s="349"/>
    </row>
    <row r="22" spans="1:26" x14ac:dyDescent="0.2">
      <c r="V22" s="349"/>
      <c r="X22" s="349"/>
      <c r="Z22" s="349"/>
    </row>
    <row r="23" spans="1:26" x14ac:dyDescent="0.2">
      <c r="V23" s="349"/>
      <c r="X23" s="349"/>
      <c r="Z23" s="349"/>
    </row>
    <row r="24" spans="1:26" x14ac:dyDescent="0.2">
      <c r="V24" s="349"/>
      <c r="X24" s="349"/>
      <c r="Z24" s="349"/>
    </row>
    <row r="25" spans="1:26" x14ac:dyDescent="0.2">
      <c r="V25" s="349"/>
      <c r="X25" s="349"/>
      <c r="Z25" s="349"/>
    </row>
    <row r="26" spans="1:26" x14ac:dyDescent="0.2">
      <c r="V26" s="349"/>
      <c r="X26" s="349"/>
      <c r="Z26" s="349"/>
    </row>
    <row r="27" spans="1:26" x14ac:dyDescent="0.2">
      <c r="V27" s="349"/>
      <c r="X27" s="349"/>
      <c r="Z27" s="349"/>
    </row>
  </sheetData>
  <mergeCells count="5">
    <mergeCell ref="F3:J3"/>
    <mergeCell ref="L3:P3"/>
    <mergeCell ref="A11:P11"/>
    <mergeCell ref="A12:P12"/>
    <mergeCell ref="A13:P13"/>
  </mergeCells>
  <conditionalFormatting sqref="V5:V7">
    <cfRule type="colorScale" priority="5">
      <colorScale>
        <cfvo type="min"/>
        <cfvo type="percentile" val="50"/>
        <cfvo type="max"/>
        <color rgb="FF63BE7B"/>
        <color rgb="FFFFEB84"/>
        <color rgb="FFF8696B"/>
      </colorScale>
    </cfRule>
  </conditionalFormatting>
  <conditionalFormatting sqref="X5:X7">
    <cfRule type="colorScale" priority="3">
      <colorScale>
        <cfvo type="min"/>
        <cfvo type="percentile" val="50"/>
        <cfvo type="max"/>
        <color rgb="FF63BE7B"/>
        <color rgb="FFFFEB84"/>
        <color rgb="FFF8696B"/>
      </colorScale>
    </cfRule>
  </conditionalFormatting>
  <conditionalFormatting sqref="Z5:Z7">
    <cfRule type="colorScale" priority="1">
      <colorScale>
        <cfvo type="min"/>
        <cfvo type="percentile" val="50"/>
        <cfvo type="max"/>
        <color rgb="FF63BE7B"/>
        <color rgb="FFFFEB84"/>
        <color rgb="FFF8696B"/>
      </colorScale>
    </cfRule>
  </conditionalFormatting>
  <conditionalFormatting sqref="V8:V27">
    <cfRule type="colorScale" priority="55">
      <colorScale>
        <cfvo type="min"/>
        <cfvo type="percentile" val="50"/>
        <cfvo type="max"/>
        <color rgb="FF63BE7B"/>
        <color rgb="FFFFEB84"/>
        <color rgb="FFF8696B"/>
      </colorScale>
    </cfRule>
  </conditionalFormatting>
  <conditionalFormatting sqref="X8:X27">
    <cfRule type="colorScale" priority="57">
      <colorScale>
        <cfvo type="min"/>
        <cfvo type="percentile" val="50"/>
        <cfvo type="max"/>
        <color rgb="FF63BE7B"/>
        <color rgb="FFFFEB84"/>
        <color rgb="FFF8696B"/>
      </colorScale>
    </cfRule>
  </conditionalFormatting>
  <conditionalFormatting sqref="Z8:Z27">
    <cfRule type="colorScale" priority="59">
      <colorScale>
        <cfvo type="min"/>
        <cfvo type="percentile" val="50"/>
        <cfvo type="max"/>
        <color rgb="FF63BE7B"/>
        <color rgb="FFFFEB84"/>
        <color rgb="FFF8696B"/>
      </colorScale>
    </cfRule>
  </conditionalFormatting>
  <pageMargins left="0.62" right="0.56999999999999995" top="1" bottom="1" header="0.5" footer="0.5"/>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dimension ref="A1:Z15"/>
  <sheetViews>
    <sheetView zoomScaleNormal="100" workbookViewId="0"/>
  </sheetViews>
  <sheetFormatPr defaultRowHeight="11.25" x14ac:dyDescent="0.2"/>
  <cols>
    <col min="1" max="1" width="49.85546875" style="11" customWidth="1"/>
    <col min="2" max="2" width="5.7109375" style="66" bestFit="1" customWidth="1"/>
    <col min="3" max="3" width="1.140625" style="66" bestFit="1" customWidth="1"/>
    <col min="4" max="4" width="5.7109375" style="11" bestFit="1" customWidth="1"/>
    <col min="5" max="5" width="1.140625" style="11" bestFit="1" customWidth="1"/>
    <col min="6" max="6" width="5.7109375" style="66" bestFit="1" customWidth="1"/>
    <col min="7" max="7" width="1.140625" style="66" bestFit="1" customWidth="1"/>
    <col min="8" max="8" width="5.7109375" style="66" bestFit="1" customWidth="1"/>
    <col min="9" max="9" width="1.140625" style="66" bestFit="1" customWidth="1"/>
    <col min="10" max="10" width="5.7109375" style="11" bestFit="1" customWidth="1"/>
    <col min="11" max="11" width="1.140625" style="11" bestFit="1" customWidth="1"/>
    <col min="12" max="12" width="5.7109375" style="66" bestFit="1" customWidth="1"/>
    <col min="13" max="13" width="1.140625" style="66" bestFit="1" customWidth="1"/>
    <col min="14" max="14" width="5.7109375" style="66" bestFit="1" customWidth="1"/>
    <col min="15" max="15" width="1.140625" style="66" bestFit="1" customWidth="1"/>
    <col min="16" max="16" width="5.7109375" style="11" bestFit="1" customWidth="1"/>
    <col min="17" max="17" width="1.140625" style="11" bestFit="1" customWidth="1"/>
    <col min="18" max="18" width="5.7109375" style="66" bestFit="1" customWidth="1"/>
    <col min="19" max="19" width="1.140625" style="11" bestFit="1" customWidth="1"/>
    <col min="20" max="20" width="5.7109375" style="11" customWidth="1"/>
    <col min="21" max="21" width="1" style="66" customWidth="1"/>
    <col min="22" max="22" width="5.7109375" style="245" customWidth="1"/>
    <col min="23" max="23" width="1" style="253" customWidth="1"/>
    <col min="24" max="25" width="2.42578125" style="11" customWidth="1"/>
    <col min="26" max="26" width="9.140625" style="245"/>
    <col min="27" max="187" width="9.140625" style="11"/>
    <col min="188" max="188" width="5.85546875" style="11" customWidth="1"/>
    <col min="189" max="189" width="7.85546875" style="11" bestFit="1" customWidth="1"/>
    <col min="190" max="190" width="0.85546875" style="11" customWidth="1"/>
    <col min="191" max="191" width="8.7109375" style="11" bestFit="1" customWidth="1"/>
    <col min="192" max="192" width="0.85546875" style="11" customWidth="1"/>
    <col min="193" max="193" width="9.5703125" style="11" customWidth="1"/>
    <col min="194" max="194" width="0.85546875" style="11" customWidth="1"/>
    <col min="195" max="195" width="8.7109375" style="11" bestFit="1" customWidth="1"/>
    <col min="196" max="196" width="0.85546875" style="11" customWidth="1"/>
    <col min="197" max="197" width="12" style="11" bestFit="1" customWidth="1"/>
    <col min="198" max="199" width="10.42578125" style="11" bestFit="1" customWidth="1"/>
    <col min="200" max="200" width="14" style="11" bestFit="1" customWidth="1"/>
    <col min="201" max="201" width="10.28515625" style="11" bestFit="1" customWidth="1"/>
    <col min="202" max="202" width="8.7109375" style="11" bestFit="1" customWidth="1"/>
    <col min="203" max="203" width="0.85546875" style="11" customWidth="1"/>
    <col min="204" max="206" width="9.140625" style="11"/>
    <col min="207" max="207" width="16.85546875" style="11" customWidth="1"/>
    <col min="208" max="443" width="9.140625" style="11"/>
    <col min="444" max="444" width="5.85546875" style="11" customWidth="1"/>
    <col min="445" max="445" width="7.85546875" style="11" bestFit="1" customWidth="1"/>
    <col min="446" max="446" width="0.85546875" style="11" customWidth="1"/>
    <col min="447" max="447" width="8.7109375" style="11" bestFit="1" customWidth="1"/>
    <col min="448" max="448" width="0.85546875" style="11" customWidth="1"/>
    <col min="449" max="449" width="9.5703125" style="11" customWidth="1"/>
    <col min="450" max="450" width="0.85546875" style="11" customWidth="1"/>
    <col min="451" max="451" width="8.7109375" style="11" bestFit="1" customWidth="1"/>
    <col min="452" max="452" width="0.85546875" style="11" customWidth="1"/>
    <col min="453" max="453" width="12" style="11" bestFit="1" customWidth="1"/>
    <col min="454" max="455" width="10.42578125" style="11" bestFit="1" customWidth="1"/>
    <col min="456" max="456" width="14" style="11" bestFit="1" customWidth="1"/>
    <col min="457" max="457" width="10.28515625" style="11" bestFit="1" customWidth="1"/>
    <col min="458" max="458" width="8.7109375" style="11" bestFit="1" customWidth="1"/>
    <col min="459" max="459" width="0.85546875" style="11" customWidth="1"/>
    <col min="460" max="462" width="9.140625" style="11"/>
    <col min="463" max="463" width="16.85546875" style="11" customWidth="1"/>
    <col min="464" max="699" width="9.140625" style="11"/>
    <col min="700" max="700" width="5.85546875" style="11" customWidth="1"/>
    <col min="701" max="701" width="7.85546875" style="11" bestFit="1" customWidth="1"/>
    <col min="702" max="702" width="0.85546875" style="11" customWidth="1"/>
    <col min="703" max="703" width="8.7109375" style="11" bestFit="1" customWidth="1"/>
    <col min="704" max="704" width="0.85546875" style="11" customWidth="1"/>
    <col min="705" max="705" width="9.5703125" style="11" customWidth="1"/>
    <col min="706" max="706" width="0.85546875" style="11" customWidth="1"/>
    <col min="707" max="707" width="8.7109375" style="11" bestFit="1" customWidth="1"/>
    <col min="708" max="708" width="0.85546875" style="11" customWidth="1"/>
    <col min="709" max="709" width="12" style="11" bestFit="1" customWidth="1"/>
    <col min="710" max="711" width="10.42578125" style="11" bestFit="1" customWidth="1"/>
    <col min="712" max="712" width="14" style="11" bestFit="1" customWidth="1"/>
    <col min="713" max="713" width="10.28515625" style="11" bestFit="1" customWidth="1"/>
    <col min="714" max="714" width="8.7109375" style="11" bestFit="1" customWidth="1"/>
    <col min="715" max="715" width="0.85546875" style="11" customWidth="1"/>
    <col min="716" max="718" width="9.140625" style="11"/>
    <col min="719" max="719" width="16.85546875" style="11" customWidth="1"/>
    <col min="720" max="955" width="9.140625" style="11"/>
    <col min="956" max="956" width="5.85546875" style="11" customWidth="1"/>
    <col min="957" max="957" width="7.85546875" style="11" bestFit="1" customWidth="1"/>
    <col min="958" max="958" width="0.85546875" style="11" customWidth="1"/>
    <col min="959" max="959" width="8.7109375" style="11" bestFit="1" customWidth="1"/>
    <col min="960" max="960" width="0.85546875" style="11" customWidth="1"/>
    <col min="961" max="961" width="9.5703125" style="11" customWidth="1"/>
    <col min="962" max="962" width="0.85546875" style="11" customWidth="1"/>
    <col min="963" max="963" width="8.7109375" style="11" bestFit="1" customWidth="1"/>
    <col min="964" max="964" width="0.85546875" style="11" customWidth="1"/>
    <col min="965" max="965" width="12" style="11" bestFit="1" customWidth="1"/>
    <col min="966" max="967" width="10.42578125" style="11" bestFit="1" customWidth="1"/>
    <col min="968" max="968" width="14" style="11" bestFit="1" customWidth="1"/>
    <col min="969" max="969" width="10.28515625" style="11" bestFit="1" customWidth="1"/>
    <col min="970" max="970" width="8.7109375" style="11" bestFit="1" customWidth="1"/>
    <col min="971" max="971" width="0.85546875" style="11" customWidth="1"/>
    <col min="972" max="974" width="9.140625" style="11"/>
    <col min="975" max="975" width="16.85546875" style="11" customWidth="1"/>
    <col min="976" max="1211" width="9.140625" style="11"/>
    <col min="1212" max="1212" width="5.85546875" style="11" customWidth="1"/>
    <col min="1213" max="1213" width="7.85546875" style="11" bestFit="1" customWidth="1"/>
    <col min="1214" max="1214" width="0.85546875" style="11" customWidth="1"/>
    <col min="1215" max="1215" width="8.7109375" style="11" bestFit="1" customWidth="1"/>
    <col min="1216" max="1216" width="0.85546875" style="11" customWidth="1"/>
    <col min="1217" max="1217" width="9.5703125" style="11" customWidth="1"/>
    <col min="1218" max="1218" width="0.85546875" style="11" customWidth="1"/>
    <col min="1219" max="1219" width="8.7109375" style="11" bestFit="1" customWidth="1"/>
    <col min="1220" max="1220" width="0.85546875" style="11" customWidth="1"/>
    <col min="1221" max="1221" width="12" style="11" bestFit="1" customWidth="1"/>
    <col min="1222" max="1223" width="10.42578125" style="11" bestFit="1" customWidth="1"/>
    <col min="1224" max="1224" width="14" style="11" bestFit="1" customWidth="1"/>
    <col min="1225" max="1225" width="10.28515625" style="11" bestFit="1" customWidth="1"/>
    <col min="1226" max="1226" width="8.7109375" style="11" bestFit="1" customWidth="1"/>
    <col min="1227" max="1227" width="0.85546875" style="11" customWidth="1"/>
    <col min="1228" max="1230" width="9.140625" style="11"/>
    <col min="1231" max="1231" width="16.85546875" style="11" customWidth="1"/>
    <col min="1232" max="1467" width="9.140625" style="11"/>
    <col min="1468" max="1468" width="5.85546875" style="11" customWidth="1"/>
    <col min="1469" max="1469" width="7.85546875" style="11" bestFit="1" customWidth="1"/>
    <col min="1470" max="1470" width="0.85546875" style="11" customWidth="1"/>
    <col min="1471" max="1471" width="8.7109375" style="11" bestFit="1" customWidth="1"/>
    <col min="1472" max="1472" width="0.85546875" style="11" customWidth="1"/>
    <col min="1473" max="1473" width="9.5703125" style="11" customWidth="1"/>
    <col min="1474" max="1474" width="0.85546875" style="11" customWidth="1"/>
    <col min="1475" max="1475" width="8.7109375" style="11" bestFit="1" customWidth="1"/>
    <col min="1476" max="1476" width="0.85546875" style="11" customWidth="1"/>
    <col min="1477" max="1477" width="12" style="11" bestFit="1" customWidth="1"/>
    <col min="1478" max="1479" width="10.42578125" style="11" bestFit="1" customWidth="1"/>
    <col min="1480" max="1480" width="14" style="11" bestFit="1" customWidth="1"/>
    <col min="1481" max="1481" width="10.28515625" style="11" bestFit="1" customWidth="1"/>
    <col min="1482" max="1482" width="8.7109375" style="11" bestFit="1" customWidth="1"/>
    <col min="1483" max="1483" width="0.85546875" style="11" customWidth="1"/>
    <col min="1484" max="1486" width="9.140625" style="11"/>
    <col min="1487" max="1487" width="16.85546875" style="11" customWidth="1"/>
    <col min="1488" max="1723" width="9.140625" style="11"/>
    <col min="1724" max="1724" width="5.85546875" style="11" customWidth="1"/>
    <col min="1725" max="1725" width="7.85546875" style="11" bestFit="1" customWidth="1"/>
    <col min="1726" max="1726" width="0.85546875" style="11" customWidth="1"/>
    <col min="1727" max="1727" width="8.7109375" style="11" bestFit="1" customWidth="1"/>
    <col min="1728" max="1728" width="0.85546875" style="11" customWidth="1"/>
    <col min="1729" max="1729" width="9.5703125" style="11" customWidth="1"/>
    <col min="1730" max="1730" width="0.85546875" style="11" customWidth="1"/>
    <col min="1731" max="1731" width="8.7109375" style="11" bestFit="1" customWidth="1"/>
    <col min="1732" max="1732" width="0.85546875" style="11" customWidth="1"/>
    <col min="1733" max="1733" width="12" style="11" bestFit="1" customWidth="1"/>
    <col min="1734" max="1735" width="10.42578125" style="11" bestFit="1" customWidth="1"/>
    <col min="1736" max="1736" width="14" style="11" bestFit="1" customWidth="1"/>
    <col min="1737" max="1737" width="10.28515625" style="11" bestFit="1" customWidth="1"/>
    <col min="1738" max="1738" width="8.7109375" style="11" bestFit="1" customWidth="1"/>
    <col min="1739" max="1739" width="0.85546875" style="11" customWidth="1"/>
    <col min="1740" max="1742" width="9.140625" style="11"/>
    <col min="1743" max="1743" width="16.85546875" style="11" customWidth="1"/>
    <col min="1744" max="1979" width="9.140625" style="11"/>
    <col min="1980" max="1980" width="5.85546875" style="11" customWidth="1"/>
    <col min="1981" max="1981" width="7.85546875" style="11" bestFit="1" customWidth="1"/>
    <col min="1982" max="1982" width="0.85546875" style="11" customWidth="1"/>
    <col min="1983" max="1983" width="8.7109375" style="11" bestFit="1" customWidth="1"/>
    <col min="1984" max="1984" width="0.85546875" style="11" customWidth="1"/>
    <col min="1985" max="1985" width="9.5703125" style="11" customWidth="1"/>
    <col min="1986" max="1986" width="0.85546875" style="11" customWidth="1"/>
    <col min="1987" max="1987" width="8.7109375" style="11" bestFit="1" customWidth="1"/>
    <col min="1988" max="1988" width="0.85546875" style="11" customWidth="1"/>
    <col min="1989" max="1989" width="12" style="11" bestFit="1" customWidth="1"/>
    <col min="1990" max="1991" width="10.42578125" style="11" bestFit="1" customWidth="1"/>
    <col min="1992" max="1992" width="14" style="11" bestFit="1" customWidth="1"/>
    <col min="1993" max="1993" width="10.28515625" style="11" bestFit="1" customWidth="1"/>
    <col min="1994" max="1994" width="8.7109375" style="11" bestFit="1" customWidth="1"/>
    <col min="1995" max="1995" width="0.85546875" style="11" customWidth="1"/>
    <col min="1996" max="1998" width="9.140625" style="11"/>
    <col min="1999" max="1999" width="16.85546875" style="11" customWidth="1"/>
    <col min="2000" max="2235" width="9.140625" style="11"/>
    <col min="2236" max="2236" width="5.85546875" style="11" customWidth="1"/>
    <col min="2237" max="2237" width="7.85546875" style="11" bestFit="1" customWidth="1"/>
    <col min="2238" max="2238" width="0.85546875" style="11" customWidth="1"/>
    <col min="2239" max="2239" width="8.7109375" style="11" bestFit="1" customWidth="1"/>
    <col min="2240" max="2240" width="0.85546875" style="11" customWidth="1"/>
    <col min="2241" max="2241" width="9.5703125" style="11" customWidth="1"/>
    <col min="2242" max="2242" width="0.85546875" style="11" customWidth="1"/>
    <col min="2243" max="2243" width="8.7109375" style="11" bestFit="1" customWidth="1"/>
    <col min="2244" max="2244" width="0.85546875" style="11" customWidth="1"/>
    <col min="2245" max="2245" width="12" style="11" bestFit="1" customWidth="1"/>
    <col min="2246" max="2247" width="10.42578125" style="11" bestFit="1" customWidth="1"/>
    <col min="2248" max="2248" width="14" style="11" bestFit="1" customWidth="1"/>
    <col min="2249" max="2249" width="10.28515625" style="11" bestFit="1" customWidth="1"/>
    <col min="2250" max="2250" width="8.7109375" style="11" bestFit="1" customWidth="1"/>
    <col min="2251" max="2251" width="0.85546875" style="11" customWidth="1"/>
    <col min="2252" max="2254" width="9.140625" style="11"/>
    <col min="2255" max="2255" width="16.85546875" style="11" customWidth="1"/>
    <col min="2256" max="2491" width="9.140625" style="11"/>
    <col min="2492" max="2492" width="5.85546875" style="11" customWidth="1"/>
    <col min="2493" max="2493" width="7.85546875" style="11" bestFit="1" customWidth="1"/>
    <col min="2494" max="2494" width="0.85546875" style="11" customWidth="1"/>
    <col min="2495" max="2495" width="8.7109375" style="11" bestFit="1" customWidth="1"/>
    <col min="2496" max="2496" width="0.85546875" style="11" customWidth="1"/>
    <col min="2497" max="2497" width="9.5703125" style="11" customWidth="1"/>
    <col min="2498" max="2498" width="0.85546875" style="11" customWidth="1"/>
    <col min="2499" max="2499" width="8.7109375" style="11" bestFit="1" customWidth="1"/>
    <col min="2500" max="2500" width="0.85546875" style="11" customWidth="1"/>
    <col min="2501" max="2501" width="12" style="11" bestFit="1" customWidth="1"/>
    <col min="2502" max="2503" width="10.42578125" style="11" bestFit="1" customWidth="1"/>
    <col min="2504" max="2504" width="14" style="11" bestFit="1" customWidth="1"/>
    <col min="2505" max="2505" width="10.28515625" style="11" bestFit="1" customWidth="1"/>
    <col min="2506" max="2506" width="8.7109375" style="11" bestFit="1" customWidth="1"/>
    <col min="2507" max="2507" width="0.85546875" style="11" customWidth="1"/>
    <col min="2508" max="2510" width="9.140625" style="11"/>
    <col min="2511" max="2511" width="16.85546875" style="11" customWidth="1"/>
    <col min="2512" max="2747" width="9.140625" style="11"/>
    <col min="2748" max="2748" width="5.85546875" style="11" customWidth="1"/>
    <col min="2749" max="2749" width="7.85546875" style="11" bestFit="1" customWidth="1"/>
    <col min="2750" max="2750" width="0.85546875" style="11" customWidth="1"/>
    <col min="2751" max="2751" width="8.7109375" style="11" bestFit="1" customWidth="1"/>
    <col min="2752" max="2752" width="0.85546875" style="11" customWidth="1"/>
    <col min="2753" max="2753" width="9.5703125" style="11" customWidth="1"/>
    <col min="2754" max="2754" width="0.85546875" style="11" customWidth="1"/>
    <col min="2755" max="2755" width="8.7109375" style="11" bestFit="1" customWidth="1"/>
    <col min="2756" max="2756" width="0.85546875" style="11" customWidth="1"/>
    <col min="2757" max="2757" width="12" style="11" bestFit="1" customWidth="1"/>
    <col min="2758" max="2759" width="10.42578125" style="11" bestFit="1" customWidth="1"/>
    <col min="2760" max="2760" width="14" style="11" bestFit="1" customWidth="1"/>
    <col min="2761" max="2761" width="10.28515625" style="11" bestFit="1" customWidth="1"/>
    <col min="2762" max="2762" width="8.7109375" style="11" bestFit="1" customWidth="1"/>
    <col min="2763" max="2763" width="0.85546875" style="11" customWidth="1"/>
    <col min="2764" max="2766" width="9.140625" style="11"/>
    <col min="2767" max="2767" width="16.85546875" style="11" customWidth="1"/>
    <col min="2768" max="3003" width="9.140625" style="11"/>
    <col min="3004" max="3004" width="5.85546875" style="11" customWidth="1"/>
    <col min="3005" max="3005" width="7.85546875" style="11" bestFit="1" customWidth="1"/>
    <col min="3006" max="3006" width="0.85546875" style="11" customWidth="1"/>
    <col min="3007" max="3007" width="8.7109375" style="11" bestFit="1" customWidth="1"/>
    <col min="3008" max="3008" width="0.85546875" style="11" customWidth="1"/>
    <col min="3009" max="3009" width="9.5703125" style="11" customWidth="1"/>
    <col min="3010" max="3010" width="0.85546875" style="11" customWidth="1"/>
    <col min="3011" max="3011" width="8.7109375" style="11" bestFit="1" customWidth="1"/>
    <col min="3012" max="3012" width="0.85546875" style="11" customWidth="1"/>
    <col min="3013" max="3013" width="12" style="11" bestFit="1" customWidth="1"/>
    <col min="3014" max="3015" width="10.42578125" style="11" bestFit="1" customWidth="1"/>
    <col min="3016" max="3016" width="14" style="11" bestFit="1" customWidth="1"/>
    <col min="3017" max="3017" width="10.28515625" style="11" bestFit="1" customWidth="1"/>
    <col min="3018" max="3018" width="8.7109375" style="11" bestFit="1" customWidth="1"/>
    <col min="3019" max="3019" width="0.85546875" style="11" customWidth="1"/>
    <col min="3020" max="3022" width="9.140625" style="11"/>
    <col min="3023" max="3023" width="16.85546875" style="11" customWidth="1"/>
    <col min="3024" max="3259" width="9.140625" style="11"/>
    <col min="3260" max="3260" width="5.85546875" style="11" customWidth="1"/>
    <col min="3261" max="3261" width="7.85546875" style="11" bestFit="1" customWidth="1"/>
    <col min="3262" max="3262" width="0.85546875" style="11" customWidth="1"/>
    <col min="3263" max="3263" width="8.7109375" style="11" bestFit="1" customWidth="1"/>
    <col min="3264" max="3264" width="0.85546875" style="11" customWidth="1"/>
    <col min="3265" max="3265" width="9.5703125" style="11" customWidth="1"/>
    <col min="3266" max="3266" width="0.85546875" style="11" customWidth="1"/>
    <col min="3267" max="3267" width="8.7109375" style="11" bestFit="1" customWidth="1"/>
    <col min="3268" max="3268" width="0.85546875" style="11" customWidth="1"/>
    <col min="3269" max="3269" width="12" style="11" bestFit="1" customWidth="1"/>
    <col min="3270" max="3271" width="10.42578125" style="11" bestFit="1" customWidth="1"/>
    <col min="3272" max="3272" width="14" style="11" bestFit="1" customWidth="1"/>
    <col min="3273" max="3273" width="10.28515625" style="11" bestFit="1" customWidth="1"/>
    <col min="3274" max="3274" width="8.7109375" style="11" bestFit="1" customWidth="1"/>
    <col min="3275" max="3275" width="0.85546875" style="11" customWidth="1"/>
    <col min="3276" max="3278" width="9.140625" style="11"/>
    <col min="3279" max="3279" width="16.85546875" style="11" customWidth="1"/>
    <col min="3280" max="3515" width="9.140625" style="11"/>
    <col min="3516" max="3516" width="5.85546875" style="11" customWidth="1"/>
    <col min="3517" max="3517" width="7.85546875" style="11" bestFit="1" customWidth="1"/>
    <col min="3518" max="3518" width="0.85546875" style="11" customWidth="1"/>
    <col min="3519" max="3519" width="8.7109375" style="11" bestFit="1" customWidth="1"/>
    <col min="3520" max="3520" width="0.85546875" style="11" customWidth="1"/>
    <col min="3521" max="3521" width="9.5703125" style="11" customWidth="1"/>
    <col min="3522" max="3522" width="0.85546875" style="11" customWidth="1"/>
    <col min="3523" max="3523" width="8.7109375" style="11" bestFit="1" customWidth="1"/>
    <col min="3524" max="3524" width="0.85546875" style="11" customWidth="1"/>
    <col min="3525" max="3525" width="12" style="11" bestFit="1" customWidth="1"/>
    <col min="3526" max="3527" width="10.42578125" style="11" bestFit="1" customWidth="1"/>
    <col min="3528" max="3528" width="14" style="11" bestFit="1" customWidth="1"/>
    <col min="3529" max="3529" width="10.28515625" style="11" bestFit="1" customWidth="1"/>
    <col min="3530" max="3530" width="8.7109375" style="11" bestFit="1" customWidth="1"/>
    <col min="3531" max="3531" width="0.85546875" style="11" customWidth="1"/>
    <col min="3532" max="3534" width="9.140625" style="11"/>
    <col min="3535" max="3535" width="16.85546875" style="11" customWidth="1"/>
    <col min="3536" max="3771" width="9.140625" style="11"/>
    <col min="3772" max="3772" width="5.85546875" style="11" customWidth="1"/>
    <col min="3773" max="3773" width="7.85546875" style="11" bestFit="1" customWidth="1"/>
    <col min="3774" max="3774" width="0.85546875" style="11" customWidth="1"/>
    <col min="3775" max="3775" width="8.7109375" style="11" bestFit="1" customWidth="1"/>
    <col min="3776" max="3776" width="0.85546875" style="11" customWidth="1"/>
    <col min="3777" max="3777" width="9.5703125" style="11" customWidth="1"/>
    <col min="3778" max="3778" width="0.85546875" style="11" customWidth="1"/>
    <col min="3779" max="3779" width="8.7109375" style="11" bestFit="1" customWidth="1"/>
    <col min="3780" max="3780" width="0.85546875" style="11" customWidth="1"/>
    <col min="3781" max="3781" width="12" style="11" bestFit="1" customWidth="1"/>
    <col min="3782" max="3783" width="10.42578125" style="11" bestFit="1" customWidth="1"/>
    <col min="3784" max="3784" width="14" style="11" bestFit="1" customWidth="1"/>
    <col min="3785" max="3785" width="10.28515625" style="11" bestFit="1" customWidth="1"/>
    <col min="3786" max="3786" width="8.7109375" style="11" bestFit="1" customWidth="1"/>
    <col min="3787" max="3787" width="0.85546875" style="11" customWidth="1"/>
    <col min="3788" max="3790" width="9.140625" style="11"/>
    <col min="3791" max="3791" width="16.85546875" style="11" customWidth="1"/>
    <col min="3792" max="4027" width="9.140625" style="11"/>
    <col min="4028" max="4028" width="5.85546875" style="11" customWidth="1"/>
    <col min="4029" max="4029" width="7.85546875" style="11" bestFit="1" customWidth="1"/>
    <col min="4030" max="4030" width="0.85546875" style="11" customWidth="1"/>
    <col min="4031" max="4031" width="8.7109375" style="11" bestFit="1" customWidth="1"/>
    <col min="4032" max="4032" width="0.85546875" style="11" customWidth="1"/>
    <col min="4033" max="4033" width="9.5703125" style="11" customWidth="1"/>
    <col min="4034" max="4034" width="0.85546875" style="11" customWidth="1"/>
    <col min="4035" max="4035" width="8.7109375" style="11" bestFit="1" customWidth="1"/>
    <col min="4036" max="4036" width="0.85546875" style="11" customWidth="1"/>
    <col min="4037" max="4037" width="12" style="11" bestFit="1" customWidth="1"/>
    <col min="4038" max="4039" width="10.42578125" style="11" bestFit="1" customWidth="1"/>
    <col min="4040" max="4040" width="14" style="11" bestFit="1" customWidth="1"/>
    <col min="4041" max="4041" width="10.28515625" style="11" bestFit="1" customWidth="1"/>
    <col min="4042" max="4042" width="8.7109375" style="11" bestFit="1" customWidth="1"/>
    <col min="4043" max="4043" width="0.85546875" style="11" customWidth="1"/>
    <col min="4044" max="4046" width="9.140625" style="11"/>
    <col min="4047" max="4047" width="16.85546875" style="11" customWidth="1"/>
    <col min="4048" max="4283" width="9.140625" style="11"/>
    <col min="4284" max="4284" width="5.85546875" style="11" customWidth="1"/>
    <col min="4285" max="4285" width="7.85546875" style="11" bestFit="1" customWidth="1"/>
    <col min="4286" max="4286" width="0.85546875" style="11" customWidth="1"/>
    <col min="4287" max="4287" width="8.7109375" style="11" bestFit="1" customWidth="1"/>
    <col min="4288" max="4288" width="0.85546875" style="11" customWidth="1"/>
    <col min="4289" max="4289" width="9.5703125" style="11" customWidth="1"/>
    <col min="4290" max="4290" width="0.85546875" style="11" customWidth="1"/>
    <col min="4291" max="4291" width="8.7109375" style="11" bestFit="1" customWidth="1"/>
    <col min="4292" max="4292" width="0.85546875" style="11" customWidth="1"/>
    <col min="4293" max="4293" width="12" style="11" bestFit="1" customWidth="1"/>
    <col min="4294" max="4295" width="10.42578125" style="11" bestFit="1" customWidth="1"/>
    <col min="4296" max="4296" width="14" style="11" bestFit="1" customWidth="1"/>
    <col min="4297" max="4297" width="10.28515625" style="11" bestFit="1" customWidth="1"/>
    <col min="4298" max="4298" width="8.7109375" style="11" bestFit="1" customWidth="1"/>
    <col min="4299" max="4299" width="0.85546875" style="11" customWidth="1"/>
    <col min="4300" max="4302" width="9.140625" style="11"/>
    <col min="4303" max="4303" width="16.85546875" style="11" customWidth="1"/>
    <col min="4304" max="4539" width="9.140625" style="11"/>
    <col min="4540" max="4540" width="5.85546875" style="11" customWidth="1"/>
    <col min="4541" max="4541" width="7.85546875" style="11" bestFit="1" customWidth="1"/>
    <col min="4542" max="4542" width="0.85546875" style="11" customWidth="1"/>
    <col min="4543" max="4543" width="8.7109375" style="11" bestFit="1" customWidth="1"/>
    <col min="4544" max="4544" width="0.85546875" style="11" customWidth="1"/>
    <col min="4545" max="4545" width="9.5703125" style="11" customWidth="1"/>
    <col min="4546" max="4546" width="0.85546875" style="11" customWidth="1"/>
    <col min="4547" max="4547" width="8.7109375" style="11" bestFit="1" customWidth="1"/>
    <col min="4548" max="4548" width="0.85546875" style="11" customWidth="1"/>
    <col min="4549" max="4549" width="12" style="11" bestFit="1" customWidth="1"/>
    <col min="4550" max="4551" width="10.42578125" style="11" bestFit="1" customWidth="1"/>
    <col min="4552" max="4552" width="14" style="11" bestFit="1" customWidth="1"/>
    <col min="4553" max="4553" width="10.28515625" style="11" bestFit="1" customWidth="1"/>
    <col min="4554" max="4554" width="8.7109375" style="11" bestFit="1" customWidth="1"/>
    <col min="4555" max="4555" width="0.85546875" style="11" customWidth="1"/>
    <col min="4556" max="4558" width="9.140625" style="11"/>
    <col min="4559" max="4559" width="16.85546875" style="11" customWidth="1"/>
    <col min="4560" max="4795" width="9.140625" style="11"/>
    <col min="4796" max="4796" width="5.85546875" style="11" customWidth="1"/>
    <col min="4797" max="4797" width="7.85546875" style="11" bestFit="1" customWidth="1"/>
    <col min="4798" max="4798" width="0.85546875" style="11" customWidth="1"/>
    <col min="4799" max="4799" width="8.7109375" style="11" bestFit="1" customWidth="1"/>
    <col min="4800" max="4800" width="0.85546875" style="11" customWidth="1"/>
    <col min="4801" max="4801" width="9.5703125" style="11" customWidth="1"/>
    <col min="4802" max="4802" width="0.85546875" style="11" customWidth="1"/>
    <col min="4803" max="4803" width="8.7109375" style="11" bestFit="1" customWidth="1"/>
    <col min="4804" max="4804" width="0.85546875" style="11" customWidth="1"/>
    <col min="4805" max="4805" width="12" style="11" bestFit="1" customWidth="1"/>
    <col min="4806" max="4807" width="10.42578125" style="11" bestFit="1" customWidth="1"/>
    <col min="4808" max="4808" width="14" style="11" bestFit="1" customWidth="1"/>
    <col min="4809" max="4809" width="10.28515625" style="11" bestFit="1" customWidth="1"/>
    <col min="4810" max="4810" width="8.7109375" style="11" bestFit="1" customWidth="1"/>
    <col min="4811" max="4811" width="0.85546875" style="11" customWidth="1"/>
    <col min="4812" max="4814" width="9.140625" style="11"/>
    <col min="4815" max="4815" width="16.85546875" style="11" customWidth="1"/>
    <col min="4816" max="5051" width="9.140625" style="11"/>
    <col min="5052" max="5052" width="5.85546875" style="11" customWidth="1"/>
    <col min="5053" max="5053" width="7.85546875" style="11" bestFit="1" customWidth="1"/>
    <col min="5054" max="5054" width="0.85546875" style="11" customWidth="1"/>
    <col min="5055" max="5055" width="8.7109375" style="11" bestFit="1" customWidth="1"/>
    <col min="5056" max="5056" width="0.85546875" style="11" customWidth="1"/>
    <col min="5057" max="5057" width="9.5703125" style="11" customWidth="1"/>
    <col min="5058" max="5058" width="0.85546875" style="11" customWidth="1"/>
    <col min="5059" max="5059" width="8.7109375" style="11" bestFit="1" customWidth="1"/>
    <col min="5060" max="5060" width="0.85546875" style="11" customWidth="1"/>
    <col min="5061" max="5061" width="12" style="11" bestFit="1" customWidth="1"/>
    <col min="5062" max="5063" width="10.42578125" style="11" bestFit="1" customWidth="1"/>
    <col min="5064" max="5064" width="14" style="11" bestFit="1" customWidth="1"/>
    <col min="5065" max="5065" width="10.28515625" style="11" bestFit="1" customWidth="1"/>
    <col min="5066" max="5066" width="8.7109375" style="11" bestFit="1" customWidth="1"/>
    <col min="5067" max="5067" width="0.85546875" style="11" customWidth="1"/>
    <col min="5068" max="5070" width="9.140625" style="11"/>
    <col min="5071" max="5071" width="16.85546875" style="11" customWidth="1"/>
    <col min="5072" max="5307" width="9.140625" style="11"/>
    <col min="5308" max="5308" width="5.85546875" style="11" customWidth="1"/>
    <col min="5309" max="5309" width="7.85546875" style="11" bestFit="1" customWidth="1"/>
    <col min="5310" max="5310" width="0.85546875" style="11" customWidth="1"/>
    <col min="5311" max="5311" width="8.7109375" style="11" bestFit="1" customWidth="1"/>
    <col min="5312" max="5312" width="0.85546875" style="11" customWidth="1"/>
    <col min="5313" max="5313" width="9.5703125" style="11" customWidth="1"/>
    <col min="5314" max="5314" width="0.85546875" style="11" customWidth="1"/>
    <col min="5315" max="5315" width="8.7109375" style="11" bestFit="1" customWidth="1"/>
    <col min="5316" max="5316" width="0.85546875" style="11" customWidth="1"/>
    <col min="5317" max="5317" width="12" style="11" bestFit="1" customWidth="1"/>
    <col min="5318" max="5319" width="10.42578125" style="11" bestFit="1" customWidth="1"/>
    <col min="5320" max="5320" width="14" style="11" bestFit="1" customWidth="1"/>
    <col min="5321" max="5321" width="10.28515625" style="11" bestFit="1" customWidth="1"/>
    <col min="5322" max="5322" width="8.7109375" style="11" bestFit="1" customWidth="1"/>
    <col min="5323" max="5323" width="0.85546875" style="11" customWidth="1"/>
    <col min="5324" max="5326" width="9.140625" style="11"/>
    <col min="5327" max="5327" width="16.85546875" style="11" customWidth="1"/>
    <col min="5328" max="5563" width="9.140625" style="11"/>
    <col min="5564" max="5564" width="5.85546875" style="11" customWidth="1"/>
    <col min="5565" max="5565" width="7.85546875" style="11" bestFit="1" customWidth="1"/>
    <col min="5566" max="5566" width="0.85546875" style="11" customWidth="1"/>
    <col min="5567" max="5567" width="8.7109375" style="11" bestFit="1" customWidth="1"/>
    <col min="5568" max="5568" width="0.85546875" style="11" customWidth="1"/>
    <col min="5569" max="5569" width="9.5703125" style="11" customWidth="1"/>
    <col min="5570" max="5570" width="0.85546875" style="11" customWidth="1"/>
    <col min="5571" max="5571" width="8.7109375" style="11" bestFit="1" customWidth="1"/>
    <col min="5572" max="5572" width="0.85546875" style="11" customWidth="1"/>
    <col min="5573" max="5573" width="12" style="11" bestFit="1" customWidth="1"/>
    <col min="5574" max="5575" width="10.42578125" style="11" bestFit="1" customWidth="1"/>
    <col min="5576" max="5576" width="14" style="11" bestFit="1" customWidth="1"/>
    <col min="5577" max="5577" width="10.28515625" style="11" bestFit="1" customWidth="1"/>
    <col min="5578" max="5578" width="8.7109375" style="11" bestFit="1" customWidth="1"/>
    <col min="5579" max="5579" width="0.85546875" style="11" customWidth="1"/>
    <col min="5580" max="5582" width="9.140625" style="11"/>
    <col min="5583" max="5583" width="16.85546875" style="11" customWidth="1"/>
    <col min="5584" max="5819" width="9.140625" style="11"/>
    <col min="5820" max="5820" width="5.85546875" style="11" customWidth="1"/>
    <col min="5821" max="5821" width="7.85546875" style="11" bestFit="1" customWidth="1"/>
    <col min="5822" max="5822" width="0.85546875" style="11" customWidth="1"/>
    <col min="5823" max="5823" width="8.7109375" style="11" bestFit="1" customWidth="1"/>
    <col min="5824" max="5824" width="0.85546875" style="11" customWidth="1"/>
    <col min="5825" max="5825" width="9.5703125" style="11" customWidth="1"/>
    <col min="5826" max="5826" width="0.85546875" style="11" customWidth="1"/>
    <col min="5827" max="5827" width="8.7109375" style="11" bestFit="1" customWidth="1"/>
    <col min="5828" max="5828" width="0.85546875" style="11" customWidth="1"/>
    <col min="5829" max="5829" width="12" style="11" bestFit="1" customWidth="1"/>
    <col min="5830" max="5831" width="10.42578125" style="11" bestFit="1" customWidth="1"/>
    <col min="5832" max="5832" width="14" style="11" bestFit="1" customWidth="1"/>
    <col min="5833" max="5833" width="10.28515625" style="11" bestFit="1" customWidth="1"/>
    <col min="5834" max="5834" width="8.7109375" style="11" bestFit="1" customWidth="1"/>
    <col min="5835" max="5835" width="0.85546875" style="11" customWidth="1"/>
    <col min="5836" max="5838" width="9.140625" style="11"/>
    <col min="5839" max="5839" width="16.85546875" style="11" customWidth="1"/>
    <col min="5840" max="6075" width="9.140625" style="11"/>
    <col min="6076" max="6076" width="5.85546875" style="11" customWidth="1"/>
    <col min="6077" max="6077" width="7.85546875" style="11" bestFit="1" customWidth="1"/>
    <col min="6078" max="6078" width="0.85546875" style="11" customWidth="1"/>
    <col min="6079" max="6079" width="8.7109375" style="11" bestFit="1" customWidth="1"/>
    <col min="6080" max="6080" width="0.85546875" style="11" customWidth="1"/>
    <col min="6081" max="6081" width="9.5703125" style="11" customWidth="1"/>
    <col min="6082" max="6082" width="0.85546875" style="11" customWidth="1"/>
    <col min="6083" max="6083" width="8.7109375" style="11" bestFit="1" customWidth="1"/>
    <col min="6084" max="6084" width="0.85546875" style="11" customWidth="1"/>
    <col min="6085" max="6085" width="12" style="11" bestFit="1" customWidth="1"/>
    <col min="6086" max="6087" width="10.42578125" style="11" bestFit="1" customWidth="1"/>
    <col min="6088" max="6088" width="14" style="11" bestFit="1" customWidth="1"/>
    <col min="6089" max="6089" width="10.28515625" style="11" bestFit="1" customWidth="1"/>
    <col min="6090" max="6090" width="8.7109375" style="11" bestFit="1" customWidth="1"/>
    <col min="6091" max="6091" width="0.85546875" style="11" customWidth="1"/>
    <col min="6092" max="6094" width="9.140625" style="11"/>
    <col min="6095" max="6095" width="16.85546875" style="11" customWidth="1"/>
    <col min="6096" max="6331" width="9.140625" style="11"/>
    <col min="6332" max="6332" width="5.85546875" style="11" customWidth="1"/>
    <col min="6333" max="6333" width="7.85546875" style="11" bestFit="1" customWidth="1"/>
    <col min="6334" max="6334" width="0.85546875" style="11" customWidth="1"/>
    <col min="6335" max="6335" width="8.7109375" style="11" bestFit="1" customWidth="1"/>
    <col min="6336" max="6336" width="0.85546875" style="11" customWidth="1"/>
    <col min="6337" max="6337" width="9.5703125" style="11" customWidth="1"/>
    <col min="6338" max="6338" width="0.85546875" style="11" customWidth="1"/>
    <col min="6339" max="6339" width="8.7109375" style="11" bestFit="1" customWidth="1"/>
    <col min="6340" max="6340" width="0.85546875" style="11" customWidth="1"/>
    <col min="6341" max="6341" width="12" style="11" bestFit="1" customWidth="1"/>
    <col min="6342" max="6343" width="10.42578125" style="11" bestFit="1" customWidth="1"/>
    <col min="6344" max="6344" width="14" style="11" bestFit="1" customWidth="1"/>
    <col min="6345" max="6345" width="10.28515625" style="11" bestFit="1" customWidth="1"/>
    <col min="6346" max="6346" width="8.7109375" style="11" bestFit="1" customWidth="1"/>
    <col min="6347" max="6347" width="0.85546875" style="11" customWidth="1"/>
    <col min="6348" max="6350" width="9.140625" style="11"/>
    <col min="6351" max="6351" width="16.85546875" style="11" customWidth="1"/>
    <col min="6352" max="6587" width="9.140625" style="11"/>
    <col min="6588" max="6588" width="5.85546875" style="11" customWidth="1"/>
    <col min="6589" max="6589" width="7.85546875" style="11" bestFit="1" customWidth="1"/>
    <col min="6590" max="6590" width="0.85546875" style="11" customWidth="1"/>
    <col min="6591" max="6591" width="8.7109375" style="11" bestFit="1" customWidth="1"/>
    <col min="6592" max="6592" width="0.85546875" style="11" customWidth="1"/>
    <col min="6593" max="6593" width="9.5703125" style="11" customWidth="1"/>
    <col min="6594" max="6594" width="0.85546875" style="11" customWidth="1"/>
    <col min="6595" max="6595" width="8.7109375" style="11" bestFit="1" customWidth="1"/>
    <col min="6596" max="6596" width="0.85546875" style="11" customWidth="1"/>
    <col min="6597" max="6597" width="12" style="11" bestFit="1" customWidth="1"/>
    <col min="6598" max="6599" width="10.42578125" style="11" bestFit="1" customWidth="1"/>
    <col min="6600" max="6600" width="14" style="11" bestFit="1" customWidth="1"/>
    <col min="6601" max="6601" width="10.28515625" style="11" bestFit="1" customWidth="1"/>
    <col min="6602" max="6602" width="8.7109375" style="11" bestFit="1" customWidth="1"/>
    <col min="6603" max="6603" width="0.85546875" style="11" customWidth="1"/>
    <col min="6604" max="6606" width="9.140625" style="11"/>
    <col min="6607" max="6607" width="16.85546875" style="11" customWidth="1"/>
    <col min="6608" max="6843" width="9.140625" style="11"/>
    <col min="6844" max="6844" width="5.85546875" style="11" customWidth="1"/>
    <col min="6845" max="6845" width="7.85546875" style="11" bestFit="1" customWidth="1"/>
    <col min="6846" max="6846" width="0.85546875" style="11" customWidth="1"/>
    <col min="6847" max="6847" width="8.7109375" style="11" bestFit="1" customWidth="1"/>
    <col min="6848" max="6848" width="0.85546875" style="11" customWidth="1"/>
    <col min="6849" max="6849" width="9.5703125" style="11" customWidth="1"/>
    <col min="6850" max="6850" width="0.85546875" style="11" customWidth="1"/>
    <col min="6851" max="6851" width="8.7109375" style="11" bestFit="1" customWidth="1"/>
    <col min="6852" max="6852" width="0.85546875" style="11" customWidth="1"/>
    <col min="6853" max="6853" width="12" style="11" bestFit="1" customWidth="1"/>
    <col min="6854" max="6855" width="10.42578125" style="11" bestFit="1" customWidth="1"/>
    <col min="6856" max="6856" width="14" style="11" bestFit="1" customWidth="1"/>
    <col min="6857" max="6857" width="10.28515625" style="11" bestFit="1" customWidth="1"/>
    <col min="6858" max="6858" width="8.7109375" style="11" bestFit="1" customWidth="1"/>
    <col min="6859" max="6859" width="0.85546875" style="11" customWidth="1"/>
    <col min="6860" max="6862" width="9.140625" style="11"/>
    <col min="6863" max="6863" width="16.85546875" style="11" customWidth="1"/>
    <col min="6864" max="7099" width="9.140625" style="11"/>
    <col min="7100" max="7100" width="5.85546875" style="11" customWidth="1"/>
    <col min="7101" max="7101" width="7.85546875" style="11" bestFit="1" customWidth="1"/>
    <col min="7102" max="7102" width="0.85546875" style="11" customWidth="1"/>
    <col min="7103" max="7103" width="8.7109375" style="11" bestFit="1" customWidth="1"/>
    <col min="7104" max="7104" width="0.85546875" style="11" customWidth="1"/>
    <col min="7105" max="7105" width="9.5703125" style="11" customWidth="1"/>
    <col min="7106" max="7106" width="0.85546875" style="11" customWidth="1"/>
    <col min="7107" max="7107" width="8.7109375" style="11" bestFit="1" customWidth="1"/>
    <col min="7108" max="7108" width="0.85546875" style="11" customWidth="1"/>
    <col min="7109" max="7109" width="12" style="11" bestFit="1" customWidth="1"/>
    <col min="7110" max="7111" width="10.42578125" style="11" bestFit="1" customWidth="1"/>
    <col min="7112" max="7112" width="14" style="11" bestFit="1" customWidth="1"/>
    <col min="7113" max="7113" width="10.28515625" style="11" bestFit="1" customWidth="1"/>
    <col min="7114" max="7114" width="8.7109375" style="11" bestFit="1" customWidth="1"/>
    <col min="7115" max="7115" width="0.85546875" style="11" customWidth="1"/>
    <col min="7116" max="7118" width="9.140625" style="11"/>
    <col min="7119" max="7119" width="16.85546875" style="11" customWidth="1"/>
    <col min="7120" max="7355" width="9.140625" style="11"/>
    <col min="7356" max="7356" width="5.85546875" style="11" customWidth="1"/>
    <col min="7357" max="7357" width="7.85546875" style="11" bestFit="1" customWidth="1"/>
    <col min="7358" max="7358" width="0.85546875" style="11" customWidth="1"/>
    <col min="7359" max="7359" width="8.7109375" style="11" bestFit="1" customWidth="1"/>
    <col min="7360" max="7360" width="0.85546875" style="11" customWidth="1"/>
    <col min="7361" max="7361" width="9.5703125" style="11" customWidth="1"/>
    <col min="7362" max="7362" width="0.85546875" style="11" customWidth="1"/>
    <col min="7363" max="7363" width="8.7109375" style="11" bestFit="1" customWidth="1"/>
    <col min="7364" max="7364" width="0.85546875" style="11" customWidth="1"/>
    <col min="7365" max="7365" width="12" style="11" bestFit="1" customWidth="1"/>
    <col min="7366" max="7367" width="10.42578125" style="11" bestFit="1" customWidth="1"/>
    <col min="7368" max="7368" width="14" style="11" bestFit="1" customWidth="1"/>
    <col min="7369" max="7369" width="10.28515625" style="11" bestFit="1" customWidth="1"/>
    <col min="7370" max="7370" width="8.7109375" style="11" bestFit="1" customWidth="1"/>
    <col min="7371" max="7371" width="0.85546875" style="11" customWidth="1"/>
    <col min="7372" max="7374" width="9.140625" style="11"/>
    <col min="7375" max="7375" width="16.85546875" style="11" customWidth="1"/>
    <col min="7376" max="7611" width="9.140625" style="11"/>
    <col min="7612" max="7612" width="5.85546875" style="11" customWidth="1"/>
    <col min="7613" max="7613" width="7.85546875" style="11" bestFit="1" customWidth="1"/>
    <col min="7614" max="7614" width="0.85546875" style="11" customWidth="1"/>
    <col min="7615" max="7615" width="8.7109375" style="11" bestFit="1" customWidth="1"/>
    <col min="7616" max="7616" width="0.85546875" style="11" customWidth="1"/>
    <col min="7617" max="7617" width="9.5703125" style="11" customWidth="1"/>
    <col min="7618" max="7618" width="0.85546875" style="11" customWidth="1"/>
    <col min="7619" max="7619" width="8.7109375" style="11" bestFit="1" customWidth="1"/>
    <col min="7620" max="7620" width="0.85546875" style="11" customWidth="1"/>
    <col min="7621" max="7621" width="12" style="11" bestFit="1" customWidth="1"/>
    <col min="7622" max="7623" width="10.42578125" style="11" bestFit="1" customWidth="1"/>
    <col min="7624" max="7624" width="14" style="11" bestFit="1" customWidth="1"/>
    <col min="7625" max="7625" width="10.28515625" style="11" bestFit="1" customWidth="1"/>
    <col min="7626" max="7626" width="8.7109375" style="11" bestFit="1" customWidth="1"/>
    <col min="7627" max="7627" width="0.85546875" style="11" customWidth="1"/>
    <col min="7628" max="7630" width="9.140625" style="11"/>
    <col min="7631" max="7631" width="16.85546875" style="11" customWidth="1"/>
    <col min="7632" max="7867" width="9.140625" style="11"/>
    <col min="7868" max="7868" width="5.85546875" style="11" customWidth="1"/>
    <col min="7869" max="7869" width="7.85546875" style="11" bestFit="1" customWidth="1"/>
    <col min="7870" max="7870" width="0.85546875" style="11" customWidth="1"/>
    <col min="7871" max="7871" width="8.7109375" style="11" bestFit="1" customWidth="1"/>
    <col min="7872" max="7872" width="0.85546875" style="11" customWidth="1"/>
    <col min="7873" max="7873" width="9.5703125" style="11" customWidth="1"/>
    <col min="7874" max="7874" width="0.85546875" style="11" customWidth="1"/>
    <col min="7875" max="7875" width="8.7109375" style="11" bestFit="1" customWidth="1"/>
    <col min="7876" max="7876" width="0.85546875" style="11" customWidth="1"/>
    <col min="7877" max="7877" width="12" style="11" bestFit="1" customWidth="1"/>
    <col min="7878" max="7879" width="10.42578125" style="11" bestFit="1" customWidth="1"/>
    <col min="7880" max="7880" width="14" style="11" bestFit="1" customWidth="1"/>
    <col min="7881" max="7881" width="10.28515625" style="11" bestFit="1" customWidth="1"/>
    <col min="7882" max="7882" width="8.7109375" style="11" bestFit="1" customWidth="1"/>
    <col min="7883" max="7883" width="0.85546875" style="11" customWidth="1"/>
    <col min="7884" max="7886" width="9.140625" style="11"/>
    <col min="7887" max="7887" width="16.85546875" style="11" customWidth="1"/>
    <col min="7888" max="8123" width="9.140625" style="11"/>
    <col min="8124" max="8124" width="5.85546875" style="11" customWidth="1"/>
    <col min="8125" max="8125" width="7.85546875" style="11" bestFit="1" customWidth="1"/>
    <col min="8126" max="8126" width="0.85546875" style="11" customWidth="1"/>
    <col min="8127" max="8127" width="8.7109375" style="11" bestFit="1" customWidth="1"/>
    <col min="8128" max="8128" width="0.85546875" style="11" customWidth="1"/>
    <col min="8129" max="8129" width="9.5703125" style="11" customWidth="1"/>
    <col min="8130" max="8130" width="0.85546875" style="11" customWidth="1"/>
    <col min="8131" max="8131" width="8.7109375" style="11" bestFit="1" customWidth="1"/>
    <col min="8132" max="8132" width="0.85546875" style="11" customWidth="1"/>
    <col min="8133" max="8133" width="12" style="11" bestFit="1" customWidth="1"/>
    <col min="8134" max="8135" width="10.42578125" style="11" bestFit="1" customWidth="1"/>
    <col min="8136" max="8136" width="14" style="11" bestFit="1" customWidth="1"/>
    <col min="8137" max="8137" width="10.28515625" style="11" bestFit="1" customWidth="1"/>
    <col min="8138" max="8138" width="8.7109375" style="11" bestFit="1" customWidth="1"/>
    <col min="8139" max="8139" width="0.85546875" style="11" customWidth="1"/>
    <col min="8140" max="8142" width="9.140625" style="11"/>
    <col min="8143" max="8143" width="16.85546875" style="11" customWidth="1"/>
    <col min="8144" max="8379" width="9.140625" style="11"/>
    <col min="8380" max="8380" width="5.85546875" style="11" customWidth="1"/>
    <col min="8381" max="8381" width="7.85546875" style="11" bestFit="1" customWidth="1"/>
    <col min="8382" max="8382" width="0.85546875" style="11" customWidth="1"/>
    <col min="8383" max="8383" width="8.7109375" style="11" bestFit="1" customWidth="1"/>
    <col min="8384" max="8384" width="0.85546875" style="11" customWidth="1"/>
    <col min="8385" max="8385" width="9.5703125" style="11" customWidth="1"/>
    <col min="8386" max="8386" width="0.85546875" style="11" customWidth="1"/>
    <col min="8387" max="8387" width="8.7109375" style="11" bestFit="1" customWidth="1"/>
    <col min="8388" max="8388" width="0.85546875" style="11" customWidth="1"/>
    <col min="8389" max="8389" width="12" style="11" bestFit="1" customWidth="1"/>
    <col min="8390" max="8391" width="10.42578125" style="11" bestFit="1" customWidth="1"/>
    <col min="8392" max="8392" width="14" style="11" bestFit="1" customWidth="1"/>
    <col min="8393" max="8393" width="10.28515625" style="11" bestFit="1" customWidth="1"/>
    <col min="8394" max="8394" width="8.7109375" style="11" bestFit="1" customWidth="1"/>
    <col min="8395" max="8395" width="0.85546875" style="11" customWidth="1"/>
    <col min="8396" max="8398" width="9.140625" style="11"/>
    <col min="8399" max="8399" width="16.85546875" style="11" customWidth="1"/>
    <col min="8400" max="8635" width="9.140625" style="11"/>
    <col min="8636" max="8636" width="5.85546875" style="11" customWidth="1"/>
    <col min="8637" max="8637" width="7.85546875" style="11" bestFit="1" customWidth="1"/>
    <col min="8638" max="8638" width="0.85546875" style="11" customWidth="1"/>
    <col min="8639" max="8639" width="8.7109375" style="11" bestFit="1" customWidth="1"/>
    <col min="8640" max="8640" width="0.85546875" style="11" customWidth="1"/>
    <col min="8641" max="8641" width="9.5703125" style="11" customWidth="1"/>
    <col min="8642" max="8642" width="0.85546875" style="11" customWidth="1"/>
    <col min="8643" max="8643" width="8.7109375" style="11" bestFit="1" customWidth="1"/>
    <col min="8644" max="8644" width="0.85546875" style="11" customWidth="1"/>
    <col min="8645" max="8645" width="12" style="11" bestFit="1" customWidth="1"/>
    <col min="8646" max="8647" width="10.42578125" style="11" bestFit="1" customWidth="1"/>
    <col min="8648" max="8648" width="14" style="11" bestFit="1" customWidth="1"/>
    <col min="8649" max="8649" width="10.28515625" style="11" bestFit="1" customWidth="1"/>
    <col min="8650" max="8650" width="8.7109375" style="11" bestFit="1" customWidth="1"/>
    <col min="8651" max="8651" width="0.85546875" style="11" customWidth="1"/>
    <col min="8652" max="8654" width="9.140625" style="11"/>
    <col min="8655" max="8655" width="16.85546875" style="11" customWidth="1"/>
    <col min="8656" max="8891" width="9.140625" style="11"/>
    <col min="8892" max="8892" width="5.85546875" style="11" customWidth="1"/>
    <col min="8893" max="8893" width="7.85546875" style="11" bestFit="1" customWidth="1"/>
    <col min="8894" max="8894" width="0.85546875" style="11" customWidth="1"/>
    <col min="8895" max="8895" width="8.7109375" style="11" bestFit="1" customWidth="1"/>
    <col min="8896" max="8896" width="0.85546875" style="11" customWidth="1"/>
    <col min="8897" max="8897" width="9.5703125" style="11" customWidth="1"/>
    <col min="8898" max="8898" width="0.85546875" style="11" customWidth="1"/>
    <col min="8899" max="8899" width="8.7109375" style="11" bestFit="1" customWidth="1"/>
    <col min="8900" max="8900" width="0.85546875" style="11" customWidth="1"/>
    <col min="8901" max="8901" width="12" style="11" bestFit="1" customWidth="1"/>
    <col min="8902" max="8903" width="10.42578125" style="11" bestFit="1" customWidth="1"/>
    <col min="8904" max="8904" width="14" style="11" bestFit="1" customWidth="1"/>
    <col min="8905" max="8905" width="10.28515625" style="11" bestFit="1" customWidth="1"/>
    <col min="8906" max="8906" width="8.7109375" style="11" bestFit="1" customWidth="1"/>
    <col min="8907" max="8907" width="0.85546875" style="11" customWidth="1"/>
    <col min="8908" max="8910" width="9.140625" style="11"/>
    <col min="8911" max="8911" width="16.85546875" style="11" customWidth="1"/>
    <col min="8912" max="9147" width="9.140625" style="11"/>
    <col min="9148" max="9148" width="5.85546875" style="11" customWidth="1"/>
    <col min="9149" max="9149" width="7.85546875" style="11" bestFit="1" customWidth="1"/>
    <col min="9150" max="9150" width="0.85546875" style="11" customWidth="1"/>
    <col min="9151" max="9151" width="8.7109375" style="11" bestFit="1" customWidth="1"/>
    <col min="9152" max="9152" width="0.85546875" style="11" customWidth="1"/>
    <col min="9153" max="9153" width="9.5703125" style="11" customWidth="1"/>
    <col min="9154" max="9154" width="0.85546875" style="11" customWidth="1"/>
    <col min="9155" max="9155" width="8.7109375" style="11" bestFit="1" customWidth="1"/>
    <col min="9156" max="9156" width="0.85546875" style="11" customWidth="1"/>
    <col min="9157" max="9157" width="12" style="11" bestFit="1" customWidth="1"/>
    <col min="9158" max="9159" width="10.42578125" style="11" bestFit="1" customWidth="1"/>
    <col min="9160" max="9160" width="14" style="11" bestFit="1" customWidth="1"/>
    <col min="9161" max="9161" width="10.28515625" style="11" bestFit="1" customWidth="1"/>
    <col min="9162" max="9162" width="8.7109375" style="11" bestFit="1" customWidth="1"/>
    <col min="9163" max="9163" width="0.85546875" style="11" customWidth="1"/>
    <col min="9164" max="9166" width="9.140625" style="11"/>
    <col min="9167" max="9167" width="16.85546875" style="11" customWidth="1"/>
    <col min="9168" max="9403" width="9.140625" style="11"/>
    <col min="9404" max="9404" width="5.85546875" style="11" customWidth="1"/>
    <col min="9405" max="9405" width="7.85546875" style="11" bestFit="1" customWidth="1"/>
    <col min="9406" max="9406" width="0.85546875" style="11" customWidth="1"/>
    <col min="9407" max="9407" width="8.7109375" style="11" bestFit="1" customWidth="1"/>
    <col min="9408" max="9408" width="0.85546875" style="11" customWidth="1"/>
    <col min="9409" max="9409" width="9.5703125" style="11" customWidth="1"/>
    <col min="9410" max="9410" width="0.85546875" style="11" customWidth="1"/>
    <col min="9411" max="9411" width="8.7109375" style="11" bestFit="1" customWidth="1"/>
    <col min="9412" max="9412" width="0.85546875" style="11" customWidth="1"/>
    <col min="9413" max="9413" width="12" style="11" bestFit="1" customWidth="1"/>
    <col min="9414" max="9415" width="10.42578125" style="11" bestFit="1" customWidth="1"/>
    <col min="9416" max="9416" width="14" style="11" bestFit="1" customWidth="1"/>
    <col min="9417" max="9417" width="10.28515625" style="11" bestFit="1" customWidth="1"/>
    <col min="9418" max="9418" width="8.7109375" style="11" bestFit="1" customWidth="1"/>
    <col min="9419" max="9419" width="0.85546875" style="11" customWidth="1"/>
    <col min="9420" max="9422" width="9.140625" style="11"/>
    <col min="9423" max="9423" width="16.85546875" style="11" customWidth="1"/>
    <col min="9424" max="9659" width="9.140625" style="11"/>
    <col min="9660" max="9660" width="5.85546875" style="11" customWidth="1"/>
    <col min="9661" max="9661" width="7.85546875" style="11" bestFit="1" customWidth="1"/>
    <col min="9662" max="9662" width="0.85546875" style="11" customWidth="1"/>
    <col min="9663" max="9663" width="8.7109375" style="11" bestFit="1" customWidth="1"/>
    <col min="9664" max="9664" width="0.85546875" style="11" customWidth="1"/>
    <col min="9665" max="9665" width="9.5703125" style="11" customWidth="1"/>
    <col min="9666" max="9666" width="0.85546875" style="11" customWidth="1"/>
    <col min="9667" max="9667" width="8.7109375" style="11" bestFit="1" customWidth="1"/>
    <col min="9668" max="9668" width="0.85546875" style="11" customWidth="1"/>
    <col min="9669" max="9669" width="12" style="11" bestFit="1" customWidth="1"/>
    <col min="9670" max="9671" width="10.42578125" style="11" bestFit="1" customWidth="1"/>
    <col min="9672" max="9672" width="14" style="11" bestFit="1" customWidth="1"/>
    <col min="9673" max="9673" width="10.28515625" style="11" bestFit="1" customWidth="1"/>
    <col min="9674" max="9674" width="8.7109375" style="11" bestFit="1" customWidth="1"/>
    <col min="9675" max="9675" width="0.85546875" style="11" customWidth="1"/>
    <col min="9676" max="9678" width="9.140625" style="11"/>
    <col min="9679" max="9679" width="16.85546875" style="11" customWidth="1"/>
    <col min="9680" max="9915" width="9.140625" style="11"/>
    <col min="9916" max="9916" width="5.85546875" style="11" customWidth="1"/>
    <col min="9917" max="9917" width="7.85546875" style="11" bestFit="1" customWidth="1"/>
    <col min="9918" max="9918" width="0.85546875" style="11" customWidth="1"/>
    <col min="9919" max="9919" width="8.7109375" style="11" bestFit="1" customWidth="1"/>
    <col min="9920" max="9920" width="0.85546875" style="11" customWidth="1"/>
    <col min="9921" max="9921" width="9.5703125" style="11" customWidth="1"/>
    <col min="9922" max="9922" width="0.85546875" style="11" customWidth="1"/>
    <col min="9923" max="9923" width="8.7109375" style="11" bestFit="1" customWidth="1"/>
    <col min="9924" max="9924" width="0.85546875" style="11" customWidth="1"/>
    <col min="9925" max="9925" width="12" style="11" bestFit="1" customWidth="1"/>
    <col min="9926" max="9927" width="10.42578125" style="11" bestFit="1" customWidth="1"/>
    <col min="9928" max="9928" width="14" style="11" bestFit="1" customWidth="1"/>
    <col min="9929" max="9929" width="10.28515625" style="11" bestFit="1" customWidth="1"/>
    <col min="9930" max="9930" width="8.7109375" style="11" bestFit="1" customWidth="1"/>
    <col min="9931" max="9931" width="0.85546875" style="11" customWidth="1"/>
    <col min="9932" max="9934" width="9.140625" style="11"/>
    <col min="9935" max="9935" width="16.85546875" style="11" customWidth="1"/>
    <col min="9936" max="10171" width="9.140625" style="11"/>
    <col min="10172" max="10172" width="5.85546875" style="11" customWidth="1"/>
    <col min="10173" max="10173" width="7.85546875" style="11" bestFit="1" customWidth="1"/>
    <col min="10174" max="10174" width="0.85546875" style="11" customWidth="1"/>
    <col min="10175" max="10175" width="8.7109375" style="11" bestFit="1" customWidth="1"/>
    <col min="10176" max="10176" width="0.85546875" style="11" customWidth="1"/>
    <col min="10177" max="10177" width="9.5703125" style="11" customWidth="1"/>
    <col min="10178" max="10178" width="0.85546875" style="11" customWidth="1"/>
    <col min="10179" max="10179" width="8.7109375" style="11" bestFit="1" customWidth="1"/>
    <col min="10180" max="10180" width="0.85546875" style="11" customWidth="1"/>
    <col min="10181" max="10181" width="12" style="11" bestFit="1" customWidth="1"/>
    <col min="10182" max="10183" width="10.42578125" style="11" bestFit="1" customWidth="1"/>
    <col min="10184" max="10184" width="14" style="11" bestFit="1" customWidth="1"/>
    <col min="10185" max="10185" width="10.28515625" style="11" bestFit="1" customWidth="1"/>
    <col min="10186" max="10186" width="8.7109375" style="11" bestFit="1" customWidth="1"/>
    <col min="10187" max="10187" width="0.85546875" style="11" customWidth="1"/>
    <col min="10188" max="10190" width="9.140625" style="11"/>
    <col min="10191" max="10191" width="16.85546875" style="11" customWidth="1"/>
    <col min="10192" max="10427" width="9.140625" style="11"/>
    <col min="10428" max="10428" width="5.85546875" style="11" customWidth="1"/>
    <col min="10429" max="10429" width="7.85546875" style="11" bestFit="1" customWidth="1"/>
    <col min="10430" max="10430" width="0.85546875" style="11" customWidth="1"/>
    <col min="10431" max="10431" width="8.7109375" style="11" bestFit="1" customWidth="1"/>
    <col min="10432" max="10432" width="0.85546875" style="11" customWidth="1"/>
    <col min="10433" max="10433" width="9.5703125" style="11" customWidth="1"/>
    <col min="10434" max="10434" width="0.85546875" style="11" customWidth="1"/>
    <col min="10435" max="10435" width="8.7109375" style="11" bestFit="1" customWidth="1"/>
    <col min="10436" max="10436" width="0.85546875" style="11" customWidth="1"/>
    <col min="10437" max="10437" width="12" style="11" bestFit="1" customWidth="1"/>
    <col min="10438" max="10439" width="10.42578125" style="11" bestFit="1" customWidth="1"/>
    <col min="10440" max="10440" width="14" style="11" bestFit="1" customWidth="1"/>
    <col min="10441" max="10441" width="10.28515625" style="11" bestFit="1" customWidth="1"/>
    <col min="10442" max="10442" width="8.7109375" style="11" bestFit="1" customWidth="1"/>
    <col min="10443" max="10443" width="0.85546875" style="11" customWidth="1"/>
    <col min="10444" max="10446" width="9.140625" style="11"/>
    <col min="10447" max="10447" width="16.85546875" style="11" customWidth="1"/>
    <col min="10448" max="10683" width="9.140625" style="11"/>
    <col min="10684" max="10684" width="5.85546875" style="11" customWidth="1"/>
    <col min="10685" max="10685" width="7.85546875" style="11" bestFit="1" customWidth="1"/>
    <col min="10686" max="10686" width="0.85546875" style="11" customWidth="1"/>
    <col min="10687" max="10687" width="8.7109375" style="11" bestFit="1" customWidth="1"/>
    <col min="10688" max="10688" width="0.85546875" style="11" customWidth="1"/>
    <col min="10689" max="10689" width="9.5703125" style="11" customWidth="1"/>
    <col min="10690" max="10690" width="0.85546875" style="11" customWidth="1"/>
    <col min="10691" max="10691" width="8.7109375" style="11" bestFit="1" customWidth="1"/>
    <col min="10692" max="10692" width="0.85546875" style="11" customWidth="1"/>
    <col min="10693" max="10693" width="12" style="11" bestFit="1" customWidth="1"/>
    <col min="10694" max="10695" width="10.42578125" style="11" bestFit="1" customWidth="1"/>
    <col min="10696" max="10696" width="14" style="11" bestFit="1" customWidth="1"/>
    <col min="10697" max="10697" width="10.28515625" style="11" bestFit="1" customWidth="1"/>
    <col min="10698" max="10698" width="8.7109375" style="11" bestFit="1" customWidth="1"/>
    <col min="10699" max="10699" width="0.85546875" style="11" customWidth="1"/>
    <col min="10700" max="10702" width="9.140625" style="11"/>
    <col min="10703" max="10703" width="16.85546875" style="11" customWidth="1"/>
    <col min="10704" max="10939" width="9.140625" style="11"/>
    <col min="10940" max="10940" width="5.85546875" style="11" customWidth="1"/>
    <col min="10941" max="10941" width="7.85546875" style="11" bestFit="1" customWidth="1"/>
    <col min="10942" max="10942" width="0.85546875" style="11" customWidth="1"/>
    <col min="10943" max="10943" width="8.7109375" style="11" bestFit="1" customWidth="1"/>
    <col min="10944" max="10944" width="0.85546875" style="11" customWidth="1"/>
    <col min="10945" max="10945" width="9.5703125" style="11" customWidth="1"/>
    <col min="10946" max="10946" width="0.85546875" style="11" customWidth="1"/>
    <col min="10947" max="10947" width="8.7109375" style="11" bestFit="1" customWidth="1"/>
    <col min="10948" max="10948" width="0.85546875" style="11" customWidth="1"/>
    <col min="10949" max="10949" width="12" style="11" bestFit="1" customWidth="1"/>
    <col min="10950" max="10951" width="10.42578125" style="11" bestFit="1" customWidth="1"/>
    <col min="10952" max="10952" width="14" style="11" bestFit="1" customWidth="1"/>
    <col min="10953" max="10953" width="10.28515625" style="11" bestFit="1" customWidth="1"/>
    <col min="10954" max="10954" width="8.7109375" style="11" bestFit="1" customWidth="1"/>
    <col min="10955" max="10955" width="0.85546875" style="11" customWidth="1"/>
    <col min="10956" max="10958" width="9.140625" style="11"/>
    <col min="10959" max="10959" width="16.85546875" style="11" customWidth="1"/>
    <col min="10960" max="11195" width="9.140625" style="11"/>
    <col min="11196" max="11196" width="5.85546875" style="11" customWidth="1"/>
    <col min="11197" max="11197" width="7.85546875" style="11" bestFit="1" customWidth="1"/>
    <col min="11198" max="11198" width="0.85546875" style="11" customWidth="1"/>
    <col min="11199" max="11199" width="8.7109375" style="11" bestFit="1" customWidth="1"/>
    <col min="11200" max="11200" width="0.85546875" style="11" customWidth="1"/>
    <col min="11201" max="11201" width="9.5703125" style="11" customWidth="1"/>
    <col min="11202" max="11202" width="0.85546875" style="11" customWidth="1"/>
    <col min="11203" max="11203" width="8.7109375" style="11" bestFit="1" customWidth="1"/>
    <col min="11204" max="11204" width="0.85546875" style="11" customWidth="1"/>
    <col min="11205" max="11205" width="12" style="11" bestFit="1" customWidth="1"/>
    <col min="11206" max="11207" width="10.42578125" style="11" bestFit="1" customWidth="1"/>
    <col min="11208" max="11208" width="14" style="11" bestFit="1" customWidth="1"/>
    <col min="11209" max="11209" width="10.28515625" style="11" bestFit="1" customWidth="1"/>
    <col min="11210" max="11210" width="8.7109375" style="11" bestFit="1" customWidth="1"/>
    <col min="11211" max="11211" width="0.85546875" style="11" customWidth="1"/>
    <col min="11212" max="11214" width="9.140625" style="11"/>
    <col min="11215" max="11215" width="16.85546875" style="11" customWidth="1"/>
    <col min="11216" max="11451" width="9.140625" style="11"/>
    <col min="11452" max="11452" width="5.85546875" style="11" customWidth="1"/>
    <col min="11453" max="11453" width="7.85546875" style="11" bestFit="1" customWidth="1"/>
    <col min="11454" max="11454" width="0.85546875" style="11" customWidth="1"/>
    <col min="11455" max="11455" width="8.7109375" style="11" bestFit="1" customWidth="1"/>
    <col min="11456" max="11456" width="0.85546875" style="11" customWidth="1"/>
    <col min="11457" max="11457" width="9.5703125" style="11" customWidth="1"/>
    <col min="11458" max="11458" width="0.85546875" style="11" customWidth="1"/>
    <col min="11459" max="11459" width="8.7109375" style="11" bestFit="1" customWidth="1"/>
    <col min="11460" max="11460" width="0.85546875" style="11" customWidth="1"/>
    <col min="11461" max="11461" width="12" style="11" bestFit="1" customWidth="1"/>
    <col min="11462" max="11463" width="10.42578125" style="11" bestFit="1" customWidth="1"/>
    <col min="11464" max="11464" width="14" style="11" bestFit="1" customWidth="1"/>
    <col min="11465" max="11465" width="10.28515625" style="11" bestFit="1" customWidth="1"/>
    <col min="11466" max="11466" width="8.7109375" style="11" bestFit="1" customWidth="1"/>
    <col min="11467" max="11467" width="0.85546875" style="11" customWidth="1"/>
    <col min="11468" max="11470" width="9.140625" style="11"/>
    <col min="11471" max="11471" width="16.85546875" style="11" customWidth="1"/>
    <col min="11472" max="11707" width="9.140625" style="11"/>
    <col min="11708" max="11708" width="5.85546875" style="11" customWidth="1"/>
    <col min="11709" max="11709" width="7.85546875" style="11" bestFit="1" customWidth="1"/>
    <col min="11710" max="11710" width="0.85546875" style="11" customWidth="1"/>
    <col min="11711" max="11711" width="8.7109375" style="11" bestFit="1" customWidth="1"/>
    <col min="11712" max="11712" width="0.85546875" style="11" customWidth="1"/>
    <col min="11713" max="11713" width="9.5703125" style="11" customWidth="1"/>
    <col min="11714" max="11714" width="0.85546875" style="11" customWidth="1"/>
    <col min="11715" max="11715" width="8.7109375" style="11" bestFit="1" customWidth="1"/>
    <col min="11716" max="11716" width="0.85546875" style="11" customWidth="1"/>
    <col min="11717" max="11717" width="12" style="11" bestFit="1" customWidth="1"/>
    <col min="11718" max="11719" width="10.42578125" style="11" bestFit="1" customWidth="1"/>
    <col min="11720" max="11720" width="14" style="11" bestFit="1" customWidth="1"/>
    <col min="11721" max="11721" width="10.28515625" style="11" bestFit="1" customWidth="1"/>
    <col min="11722" max="11722" width="8.7109375" style="11" bestFit="1" customWidth="1"/>
    <col min="11723" max="11723" width="0.85546875" style="11" customWidth="1"/>
    <col min="11724" max="11726" width="9.140625" style="11"/>
    <col min="11727" max="11727" width="16.85546875" style="11" customWidth="1"/>
    <col min="11728" max="11963" width="9.140625" style="11"/>
    <col min="11964" max="11964" width="5.85546875" style="11" customWidth="1"/>
    <col min="11965" max="11965" width="7.85546875" style="11" bestFit="1" customWidth="1"/>
    <col min="11966" max="11966" width="0.85546875" style="11" customWidth="1"/>
    <col min="11967" max="11967" width="8.7109375" style="11" bestFit="1" customWidth="1"/>
    <col min="11968" max="11968" width="0.85546875" style="11" customWidth="1"/>
    <col min="11969" max="11969" width="9.5703125" style="11" customWidth="1"/>
    <col min="11970" max="11970" width="0.85546875" style="11" customWidth="1"/>
    <col min="11971" max="11971" width="8.7109375" style="11" bestFit="1" customWidth="1"/>
    <col min="11972" max="11972" width="0.85546875" style="11" customWidth="1"/>
    <col min="11973" max="11973" width="12" style="11" bestFit="1" customWidth="1"/>
    <col min="11974" max="11975" width="10.42578125" style="11" bestFit="1" customWidth="1"/>
    <col min="11976" max="11976" width="14" style="11" bestFit="1" customWidth="1"/>
    <col min="11977" max="11977" width="10.28515625" style="11" bestFit="1" customWidth="1"/>
    <col min="11978" max="11978" width="8.7109375" style="11" bestFit="1" customWidth="1"/>
    <col min="11979" max="11979" width="0.85546875" style="11" customWidth="1"/>
    <col min="11980" max="11982" width="9.140625" style="11"/>
    <col min="11983" max="11983" width="16.85546875" style="11" customWidth="1"/>
    <col min="11984" max="12219" width="9.140625" style="11"/>
    <col min="12220" max="12220" width="5.85546875" style="11" customWidth="1"/>
    <col min="12221" max="12221" width="7.85546875" style="11" bestFit="1" customWidth="1"/>
    <col min="12222" max="12222" width="0.85546875" style="11" customWidth="1"/>
    <col min="12223" max="12223" width="8.7109375" style="11" bestFit="1" customWidth="1"/>
    <col min="12224" max="12224" width="0.85546875" style="11" customWidth="1"/>
    <col min="12225" max="12225" width="9.5703125" style="11" customWidth="1"/>
    <col min="12226" max="12226" width="0.85546875" style="11" customWidth="1"/>
    <col min="12227" max="12227" width="8.7109375" style="11" bestFit="1" customWidth="1"/>
    <col min="12228" max="12228" width="0.85546875" style="11" customWidth="1"/>
    <col min="12229" max="12229" width="12" style="11" bestFit="1" customWidth="1"/>
    <col min="12230" max="12231" width="10.42578125" style="11" bestFit="1" customWidth="1"/>
    <col min="12232" max="12232" width="14" style="11" bestFit="1" customWidth="1"/>
    <col min="12233" max="12233" width="10.28515625" style="11" bestFit="1" customWidth="1"/>
    <col min="12234" max="12234" width="8.7109375" style="11" bestFit="1" customWidth="1"/>
    <col min="12235" max="12235" width="0.85546875" style="11" customWidth="1"/>
    <col min="12236" max="12238" width="9.140625" style="11"/>
    <col min="12239" max="12239" width="16.85546875" style="11" customWidth="1"/>
    <col min="12240" max="12475" width="9.140625" style="11"/>
    <col min="12476" max="12476" width="5.85546875" style="11" customWidth="1"/>
    <col min="12477" max="12477" width="7.85546875" style="11" bestFit="1" customWidth="1"/>
    <col min="12478" max="12478" width="0.85546875" style="11" customWidth="1"/>
    <col min="12479" max="12479" width="8.7109375" style="11" bestFit="1" customWidth="1"/>
    <col min="12480" max="12480" width="0.85546875" style="11" customWidth="1"/>
    <col min="12481" max="12481" width="9.5703125" style="11" customWidth="1"/>
    <col min="12482" max="12482" width="0.85546875" style="11" customWidth="1"/>
    <col min="12483" max="12483" width="8.7109375" style="11" bestFit="1" customWidth="1"/>
    <col min="12484" max="12484" width="0.85546875" style="11" customWidth="1"/>
    <col min="12485" max="12485" width="12" style="11" bestFit="1" customWidth="1"/>
    <col min="12486" max="12487" width="10.42578125" style="11" bestFit="1" customWidth="1"/>
    <col min="12488" max="12488" width="14" style="11" bestFit="1" customWidth="1"/>
    <col min="12489" max="12489" width="10.28515625" style="11" bestFit="1" customWidth="1"/>
    <col min="12490" max="12490" width="8.7109375" style="11" bestFit="1" customWidth="1"/>
    <col min="12491" max="12491" width="0.85546875" style="11" customWidth="1"/>
    <col min="12492" max="12494" width="9.140625" style="11"/>
    <col min="12495" max="12495" width="16.85546875" style="11" customWidth="1"/>
    <col min="12496" max="12731" width="9.140625" style="11"/>
    <col min="12732" max="12732" width="5.85546875" style="11" customWidth="1"/>
    <col min="12733" max="12733" width="7.85546875" style="11" bestFit="1" customWidth="1"/>
    <col min="12734" max="12734" width="0.85546875" style="11" customWidth="1"/>
    <col min="12735" max="12735" width="8.7109375" style="11" bestFit="1" customWidth="1"/>
    <col min="12736" max="12736" width="0.85546875" style="11" customWidth="1"/>
    <col min="12737" max="12737" width="9.5703125" style="11" customWidth="1"/>
    <col min="12738" max="12738" width="0.85546875" style="11" customWidth="1"/>
    <col min="12739" max="12739" width="8.7109375" style="11" bestFit="1" customWidth="1"/>
    <col min="12740" max="12740" width="0.85546875" style="11" customWidth="1"/>
    <col min="12741" max="12741" width="12" style="11" bestFit="1" customWidth="1"/>
    <col min="12742" max="12743" width="10.42578125" style="11" bestFit="1" customWidth="1"/>
    <col min="12744" max="12744" width="14" style="11" bestFit="1" customWidth="1"/>
    <col min="12745" max="12745" width="10.28515625" style="11" bestFit="1" customWidth="1"/>
    <col min="12746" max="12746" width="8.7109375" style="11" bestFit="1" customWidth="1"/>
    <col min="12747" max="12747" width="0.85546875" style="11" customWidth="1"/>
    <col min="12748" max="12750" width="9.140625" style="11"/>
    <col min="12751" max="12751" width="16.85546875" style="11" customWidth="1"/>
    <col min="12752" max="12987" width="9.140625" style="11"/>
    <col min="12988" max="12988" width="5.85546875" style="11" customWidth="1"/>
    <col min="12989" max="12989" width="7.85546875" style="11" bestFit="1" customWidth="1"/>
    <col min="12990" max="12990" width="0.85546875" style="11" customWidth="1"/>
    <col min="12991" max="12991" width="8.7109375" style="11" bestFit="1" customWidth="1"/>
    <col min="12992" max="12992" width="0.85546875" style="11" customWidth="1"/>
    <col min="12993" max="12993" width="9.5703125" style="11" customWidth="1"/>
    <col min="12994" max="12994" width="0.85546875" style="11" customWidth="1"/>
    <col min="12995" max="12995" width="8.7109375" style="11" bestFit="1" customWidth="1"/>
    <col min="12996" max="12996" width="0.85546875" style="11" customWidth="1"/>
    <col min="12997" max="12997" width="12" style="11" bestFit="1" customWidth="1"/>
    <col min="12998" max="12999" width="10.42578125" style="11" bestFit="1" customWidth="1"/>
    <col min="13000" max="13000" width="14" style="11" bestFit="1" customWidth="1"/>
    <col min="13001" max="13001" width="10.28515625" style="11" bestFit="1" customWidth="1"/>
    <col min="13002" max="13002" width="8.7109375" style="11" bestFit="1" customWidth="1"/>
    <col min="13003" max="13003" width="0.85546875" style="11" customWidth="1"/>
    <col min="13004" max="13006" width="9.140625" style="11"/>
    <col min="13007" max="13007" width="16.85546875" style="11" customWidth="1"/>
    <col min="13008" max="13243" width="9.140625" style="11"/>
    <col min="13244" max="13244" width="5.85546875" style="11" customWidth="1"/>
    <col min="13245" max="13245" width="7.85546875" style="11" bestFit="1" customWidth="1"/>
    <col min="13246" max="13246" width="0.85546875" style="11" customWidth="1"/>
    <col min="13247" max="13247" width="8.7109375" style="11" bestFit="1" customWidth="1"/>
    <col min="13248" max="13248" width="0.85546875" style="11" customWidth="1"/>
    <col min="13249" max="13249" width="9.5703125" style="11" customWidth="1"/>
    <col min="13250" max="13250" width="0.85546875" style="11" customWidth="1"/>
    <col min="13251" max="13251" width="8.7109375" style="11" bestFit="1" customWidth="1"/>
    <col min="13252" max="13252" width="0.85546875" style="11" customWidth="1"/>
    <col min="13253" max="13253" width="12" style="11" bestFit="1" customWidth="1"/>
    <col min="13254" max="13255" width="10.42578125" style="11" bestFit="1" customWidth="1"/>
    <col min="13256" max="13256" width="14" style="11" bestFit="1" customWidth="1"/>
    <col min="13257" max="13257" width="10.28515625" style="11" bestFit="1" customWidth="1"/>
    <col min="13258" max="13258" width="8.7109375" style="11" bestFit="1" customWidth="1"/>
    <col min="13259" max="13259" width="0.85546875" style="11" customWidth="1"/>
    <col min="13260" max="13262" width="9.140625" style="11"/>
    <col min="13263" max="13263" width="16.85546875" style="11" customWidth="1"/>
    <col min="13264" max="13499" width="9.140625" style="11"/>
    <col min="13500" max="13500" width="5.85546875" style="11" customWidth="1"/>
    <col min="13501" max="13501" width="7.85546875" style="11" bestFit="1" customWidth="1"/>
    <col min="13502" max="13502" width="0.85546875" style="11" customWidth="1"/>
    <col min="13503" max="13503" width="8.7109375" style="11" bestFit="1" customWidth="1"/>
    <col min="13504" max="13504" width="0.85546875" style="11" customWidth="1"/>
    <col min="13505" max="13505" width="9.5703125" style="11" customWidth="1"/>
    <col min="13506" max="13506" width="0.85546875" style="11" customWidth="1"/>
    <col min="13507" max="13507" width="8.7109375" style="11" bestFit="1" customWidth="1"/>
    <col min="13508" max="13508" width="0.85546875" style="11" customWidth="1"/>
    <col min="13509" max="13509" width="12" style="11" bestFit="1" customWidth="1"/>
    <col min="13510" max="13511" width="10.42578125" style="11" bestFit="1" customWidth="1"/>
    <col min="13512" max="13512" width="14" style="11" bestFit="1" customWidth="1"/>
    <col min="13513" max="13513" width="10.28515625" style="11" bestFit="1" customWidth="1"/>
    <col min="13514" max="13514" width="8.7109375" style="11" bestFit="1" customWidth="1"/>
    <col min="13515" max="13515" width="0.85546875" style="11" customWidth="1"/>
    <col min="13516" max="13518" width="9.140625" style="11"/>
    <col min="13519" max="13519" width="16.85546875" style="11" customWidth="1"/>
    <col min="13520" max="13755" width="9.140625" style="11"/>
    <col min="13756" max="13756" width="5.85546875" style="11" customWidth="1"/>
    <col min="13757" max="13757" width="7.85546875" style="11" bestFit="1" customWidth="1"/>
    <col min="13758" max="13758" width="0.85546875" style="11" customWidth="1"/>
    <col min="13759" max="13759" width="8.7109375" style="11" bestFit="1" customWidth="1"/>
    <col min="13760" max="13760" width="0.85546875" style="11" customWidth="1"/>
    <col min="13761" max="13761" width="9.5703125" style="11" customWidth="1"/>
    <col min="13762" max="13762" width="0.85546875" style="11" customWidth="1"/>
    <col min="13763" max="13763" width="8.7109375" style="11" bestFit="1" customWidth="1"/>
    <col min="13764" max="13764" width="0.85546875" style="11" customWidth="1"/>
    <col min="13765" max="13765" width="12" style="11" bestFit="1" customWidth="1"/>
    <col min="13766" max="13767" width="10.42578125" style="11" bestFit="1" customWidth="1"/>
    <col min="13768" max="13768" width="14" style="11" bestFit="1" customWidth="1"/>
    <col min="13769" max="13769" width="10.28515625" style="11" bestFit="1" customWidth="1"/>
    <col min="13770" max="13770" width="8.7109375" style="11" bestFit="1" customWidth="1"/>
    <col min="13771" max="13771" width="0.85546875" style="11" customWidth="1"/>
    <col min="13772" max="13774" width="9.140625" style="11"/>
    <col min="13775" max="13775" width="16.85546875" style="11" customWidth="1"/>
    <col min="13776" max="14011" width="9.140625" style="11"/>
    <col min="14012" max="14012" width="5.85546875" style="11" customWidth="1"/>
    <col min="14013" max="14013" width="7.85546875" style="11" bestFit="1" customWidth="1"/>
    <col min="14014" max="14014" width="0.85546875" style="11" customWidth="1"/>
    <col min="14015" max="14015" width="8.7109375" style="11" bestFit="1" customWidth="1"/>
    <col min="14016" max="14016" width="0.85546875" style="11" customWidth="1"/>
    <col min="14017" max="14017" width="9.5703125" style="11" customWidth="1"/>
    <col min="14018" max="14018" width="0.85546875" style="11" customWidth="1"/>
    <col min="14019" max="14019" width="8.7109375" style="11" bestFit="1" customWidth="1"/>
    <col min="14020" max="14020" width="0.85546875" style="11" customWidth="1"/>
    <col min="14021" max="14021" width="12" style="11" bestFit="1" customWidth="1"/>
    <col min="14022" max="14023" width="10.42578125" style="11" bestFit="1" customWidth="1"/>
    <col min="14024" max="14024" width="14" style="11" bestFit="1" customWidth="1"/>
    <col min="14025" max="14025" width="10.28515625" style="11" bestFit="1" customWidth="1"/>
    <col min="14026" max="14026" width="8.7109375" style="11" bestFit="1" customWidth="1"/>
    <col min="14027" max="14027" width="0.85546875" style="11" customWidth="1"/>
    <col min="14028" max="14030" width="9.140625" style="11"/>
    <col min="14031" max="14031" width="16.85546875" style="11" customWidth="1"/>
    <col min="14032" max="14267" width="9.140625" style="11"/>
    <col min="14268" max="14268" width="5.85546875" style="11" customWidth="1"/>
    <col min="14269" max="14269" width="7.85546875" style="11" bestFit="1" customWidth="1"/>
    <col min="14270" max="14270" width="0.85546875" style="11" customWidth="1"/>
    <col min="14271" max="14271" width="8.7109375" style="11" bestFit="1" customWidth="1"/>
    <col min="14272" max="14272" width="0.85546875" style="11" customWidth="1"/>
    <col min="14273" max="14273" width="9.5703125" style="11" customWidth="1"/>
    <col min="14274" max="14274" width="0.85546875" style="11" customWidth="1"/>
    <col min="14275" max="14275" width="8.7109375" style="11" bestFit="1" customWidth="1"/>
    <col min="14276" max="14276" width="0.85546875" style="11" customWidth="1"/>
    <col min="14277" max="14277" width="12" style="11" bestFit="1" customWidth="1"/>
    <col min="14278" max="14279" width="10.42578125" style="11" bestFit="1" customWidth="1"/>
    <col min="14280" max="14280" width="14" style="11" bestFit="1" customWidth="1"/>
    <col min="14281" max="14281" width="10.28515625" style="11" bestFit="1" customWidth="1"/>
    <col min="14282" max="14282" width="8.7109375" style="11" bestFit="1" customWidth="1"/>
    <col min="14283" max="14283" width="0.85546875" style="11" customWidth="1"/>
    <col min="14284" max="14286" width="9.140625" style="11"/>
    <col min="14287" max="14287" width="16.85546875" style="11" customWidth="1"/>
    <col min="14288" max="14523" width="9.140625" style="11"/>
    <col min="14524" max="14524" width="5.85546875" style="11" customWidth="1"/>
    <col min="14525" max="14525" width="7.85546875" style="11" bestFit="1" customWidth="1"/>
    <col min="14526" max="14526" width="0.85546875" style="11" customWidth="1"/>
    <col min="14527" max="14527" width="8.7109375" style="11" bestFit="1" customWidth="1"/>
    <col min="14528" max="14528" width="0.85546875" style="11" customWidth="1"/>
    <col min="14529" max="14529" width="9.5703125" style="11" customWidth="1"/>
    <col min="14530" max="14530" width="0.85546875" style="11" customWidth="1"/>
    <col min="14531" max="14531" width="8.7109375" style="11" bestFit="1" customWidth="1"/>
    <col min="14532" max="14532" width="0.85546875" style="11" customWidth="1"/>
    <col min="14533" max="14533" width="12" style="11" bestFit="1" customWidth="1"/>
    <col min="14534" max="14535" width="10.42578125" style="11" bestFit="1" customWidth="1"/>
    <col min="14536" max="14536" width="14" style="11" bestFit="1" customWidth="1"/>
    <col min="14537" max="14537" width="10.28515625" style="11" bestFit="1" customWidth="1"/>
    <col min="14538" max="14538" width="8.7109375" style="11" bestFit="1" customWidth="1"/>
    <col min="14539" max="14539" width="0.85546875" style="11" customWidth="1"/>
    <col min="14540" max="14542" width="9.140625" style="11"/>
    <col min="14543" max="14543" width="16.85546875" style="11" customWidth="1"/>
    <col min="14544" max="14779" width="9.140625" style="11"/>
    <col min="14780" max="14780" width="5.85546875" style="11" customWidth="1"/>
    <col min="14781" max="14781" width="7.85546875" style="11" bestFit="1" customWidth="1"/>
    <col min="14782" max="14782" width="0.85546875" style="11" customWidth="1"/>
    <col min="14783" max="14783" width="8.7109375" style="11" bestFit="1" customWidth="1"/>
    <col min="14784" max="14784" width="0.85546875" style="11" customWidth="1"/>
    <col min="14785" max="14785" width="9.5703125" style="11" customWidth="1"/>
    <col min="14786" max="14786" width="0.85546875" style="11" customWidth="1"/>
    <col min="14787" max="14787" width="8.7109375" style="11" bestFit="1" customWidth="1"/>
    <col min="14788" max="14788" width="0.85546875" style="11" customWidth="1"/>
    <col min="14789" max="14789" width="12" style="11" bestFit="1" customWidth="1"/>
    <col min="14790" max="14791" width="10.42578125" style="11" bestFit="1" customWidth="1"/>
    <col min="14792" max="14792" width="14" style="11" bestFit="1" customWidth="1"/>
    <col min="14793" max="14793" width="10.28515625" style="11" bestFit="1" customWidth="1"/>
    <col min="14794" max="14794" width="8.7109375" style="11" bestFit="1" customWidth="1"/>
    <col min="14795" max="14795" width="0.85546875" style="11" customWidth="1"/>
    <col min="14796" max="14798" width="9.140625" style="11"/>
    <col min="14799" max="14799" width="16.85546875" style="11" customWidth="1"/>
    <col min="14800" max="15035" width="9.140625" style="11"/>
    <col min="15036" max="15036" width="5.85546875" style="11" customWidth="1"/>
    <col min="15037" max="15037" width="7.85546875" style="11" bestFit="1" customWidth="1"/>
    <col min="15038" max="15038" width="0.85546875" style="11" customWidth="1"/>
    <col min="15039" max="15039" width="8.7109375" style="11" bestFit="1" customWidth="1"/>
    <col min="15040" max="15040" width="0.85546875" style="11" customWidth="1"/>
    <col min="15041" max="15041" width="9.5703125" style="11" customWidth="1"/>
    <col min="15042" max="15042" width="0.85546875" style="11" customWidth="1"/>
    <col min="15043" max="15043" width="8.7109375" style="11" bestFit="1" customWidth="1"/>
    <col min="15044" max="15044" width="0.85546875" style="11" customWidth="1"/>
    <col min="15045" max="15045" width="12" style="11" bestFit="1" customWidth="1"/>
    <col min="15046" max="15047" width="10.42578125" style="11" bestFit="1" customWidth="1"/>
    <col min="15048" max="15048" width="14" style="11" bestFit="1" customWidth="1"/>
    <col min="15049" max="15049" width="10.28515625" style="11" bestFit="1" customWidth="1"/>
    <col min="15050" max="15050" width="8.7109375" style="11" bestFit="1" customWidth="1"/>
    <col min="15051" max="15051" width="0.85546875" style="11" customWidth="1"/>
    <col min="15052" max="15054" width="9.140625" style="11"/>
    <col min="15055" max="15055" width="16.85546875" style="11" customWidth="1"/>
    <col min="15056" max="15291" width="9.140625" style="11"/>
    <col min="15292" max="15292" width="5.85546875" style="11" customWidth="1"/>
    <col min="15293" max="15293" width="7.85546875" style="11" bestFit="1" customWidth="1"/>
    <col min="15294" max="15294" width="0.85546875" style="11" customWidth="1"/>
    <col min="15295" max="15295" width="8.7109375" style="11" bestFit="1" customWidth="1"/>
    <col min="15296" max="15296" width="0.85546875" style="11" customWidth="1"/>
    <col min="15297" max="15297" width="9.5703125" style="11" customWidth="1"/>
    <col min="15298" max="15298" width="0.85546875" style="11" customWidth="1"/>
    <col min="15299" max="15299" width="8.7109375" style="11" bestFit="1" customWidth="1"/>
    <col min="15300" max="15300" width="0.85546875" style="11" customWidth="1"/>
    <col min="15301" max="15301" width="12" style="11" bestFit="1" customWidth="1"/>
    <col min="15302" max="15303" width="10.42578125" style="11" bestFit="1" customWidth="1"/>
    <col min="15304" max="15304" width="14" style="11" bestFit="1" customWidth="1"/>
    <col min="15305" max="15305" width="10.28515625" style="11" bestFit="1" customWidth="1"/>
    <col min="15306" max="15306" width="8.7109375" style="11" bestFit="1" customWidth="1"/>
    <col min="15307" max="15307" width="0.85546875" style="11" customWidth="1"/>
    <col min="15308" max="15310" width="9.140625" style="11"/>
    <col min="15311" max="15311" width="16.85546875" style="11" customWidth="1"/>
    <col min="15312" max="15547" width="9.140625" style="11"/>
    <col min="15548" max="15548" width="5.85546875" style="11" customWidth="1"/>
    <col min="15549" max="15549" width="7.85546875" style="11" bestFit="1" customWidth="1"/>
    <col min="15550" max="15550" width="0.85546875" style="11" customWidth="1"/>
    <col min="15551" max="15551" width="8.7109375" style="11" bestFit="1" customWidth="1"/>
    <col min="15552" max="15552" width="0.85546875" style="11" customWidth="1"/>
    <col min="15553" max="15553" width="9.5703125" style="11" customWidth="1"/>
    <col min="15554" max="15554" width="0.85546875" style="11" customWidth="1"/>
    <col min="15555" max="15555" width="8.7109375" style="11" bestFit="1" customWidth="1"/>
    <col min="15556" max="15556" width="0.85546875" style="11" customWidth="1"/>
    <col min="15557" max="15557" width="12" style="11" bestFit="1" customWidth="1"/>
    <col min="15558" max="15559" width="10.42578125" style="11" bestFit="1" customWidth="1"/>
    <col min="15560" max="15560" width="14" style="11" bestFit="1" customWidth="1"/>
    <col min="15561" max="15561" width="10.28515625" style="11" bestFit="1" customWidth="1"/>
    <col min="15562" max="15562" width="8.7109375" style="11" bestFit="1" customWidth="1"/>
    <col min="15563" max="15563" width="0.85546875" style="11" customWidth="1"/>
    <col min="15564" max="15566" width="9.140625" style="11"/>
    <col min="15567" max="15567" width="16.85546875" style="11" customWidth="1"/>
    <col min="15568" max="15803" width="9.140625" style="11"/>
    <col min="15804" max="15804" width="5.85546875" style="11" customWidth="1"/>
    <col min="15805" max="15805" width="7.85546875" style="11" bestFit="1" customWidth="1"/>
    <col min="15806" max="15806" width="0.85546875" style="11" customWidth="1"/>
    <col min="15807" max="15807" width="8.7109375" style="11" bestFit="1" customWidth="1"/>
    <col min="15808" max="15808" width="0.85546875" style="11" customWidth="1"/>
    <col min="15809" max="15809" width="9.5703125" style="11" customWidth="1"/>
    <col min="15810" max="15810" width="0.85546875" style="11" customWidth="1"/>
    <col min="15811" max="15811" width="8.7109375" style="11" bestFit="1" customWidth="1"/>
    <col min="15812" max="15812" width="0.85546875" style="11" customWidth="1"/>
    <col min="15813" max="15813" width="12" style="11" bestFit="1" customWidth="1"/>
    <col min="15814" max="15815" width="10.42578125" style="11" bestFit="1" customWidth="1"/>
    <col min="15816" max="15816" width="14" style="11" bestFit="1" customWidth="1"/>
    <col min="15817" max="15817" width="10.28515625" style="11" bestFit="1" customWidth="1"/>
    <col min="15818" max="15818" width="8.7109375" style="11" bestFit="1" customWidth="1"/>
    <col min="15819" max="15819" width="0.85546875" style="11" customWidth="1"/>
    <col min="15820" max="15822" width="9.140625" style="11"/>
    <col min="15823" max="15823" width="16.85546875" style="11" customWidth="1"/>
    <col min="15824" max="16059" width="9.140625" style="11"/>
    <col min="16060" max="16060" width="5.85546875" style="11" customWidth="1"/>
    <col min="16061" max="16061" width="7.85546875" style="11" bestFit="1" customWidth="1"/>
    <col min="16062" max="16062" width="0.85546875" style="11" customWidth="1"/>
    <col min="16063" max="16063" width="8.7109375" style="11" bestFit="1" customWidth="1"/>
    <col min="16064" max="16064" width="0.85546875" style="11" customWidth="1"/>
    <col min="16065" max="16065" width="9.5703125" style="11" customWidth="1"/>
    <col min="16066" max="16066" width="0.85546875" style="11" customWidth="1"/>
    <col min="16067" max="16067" width="8.7109375" style="11" bestFit="1" customWidth="1"/>
    <col min="16068" max="16068" width="0.85546875" style="11" customWidth="1"/>
    <col min="16069" max="16069" width="12" style="11" bestFit="1" customWidth="1"/>
    <col min="16070" max="16071" width="10.42578125" style="11" bestFit="1" customWidth="1"/>
    <col min="16072" max="16072" width="14" style="11" bestFit="1" customWidth="1"/>
    <col min="16073" max="16073" width="10.28515625" style="11" bestFit="1" customWidth="1"/>
    <col min="16074" max="16074" width="8.7109375" style="11" bestFit="1" customWidth="1"/>
    <col min="16075" max="16075" width="0.85546875" style="11" customWidth="1"/>
    <col min="16076" max="16078" width="9.140625" style="11"/>
    <col min="16079" max="16079" width="16.85546875" style="11" customWidth="1"/>
    <col min="16080" max="16384" width="9.140625" style="11"/>
  </cols>
  <sheetData>
    <row r="1" spans="1:26" s="92" customFormat="1" ht="14.25" x14ac:dyDescent="0.2">
      <c r="A1" s="129" t="s">
        <v>478</v>
      </c>
      <c r="B1" s="66"/>
      <c r="C1" s="66"/>
      <c r="F1" s="66"/>
      <c r="G1" s="66"/>
      <c r="H1" s="66"/>
      <c r="I1" s="66"/>
      <c r="L1" s="66"/>
      <c r="M1" s="66"/>
      <c r="N1" s="66"/>
      <c r="O1" s="66"/>
      <c r="R1" s="66"/>
      <c r="U1" s="66"/>
      <c r="V1" s="255"/>
      <c r="W1" s="253"/>
      <c r="Z1" s="255"/>
    </row>
    <row r="2" spans="1:26" ht="21" customHeight="1" x14ac:dyDescent="0.2">
      <c r="A2" s="130" t="s">
        <v>452</v>
      </c>
      <c r="B2" s="187"/>
      <c r="C2" s="187"/>
      <c r="D2" s="91"/>
      <c r="E2" s="91"/>
      <c r="F2" s="187"/>
      <c r="G2" s="187"/>
      <c r="H2" s="187"/>
      <c r="I2" s="187"/>
      <c r="J2" s="10"/>
      <c r="K2" s="10"/>
      <c r="L2" s="187"/>
      <c r="M2" s="187"/>
      <c r="N2" s="187"/>
      <c r="O2" s="187"/>
      <c r="P2" s="10"/>
      <c r="Q2" s="10"/>
      <c r="R2" s="187"/>
      <c r="S2" s="10"/>
      <c r="T2" s="10"/>
      <c r="U2" s="187"/>
      <c r="V2" s="10"/>
      <c r="W2" s="187"/>
    </row>
    <row r="3" spans="1:26" x14ac:dyDescent="0.2">
      <c r="A3" s="30"/>
      <c r="B3" s="54">
        <v>2009</v>
      </c>
      <c r="C3" s="54"/>
      <c r="D3" s="54">
        <v>2010</v>
      </c>
      <c r="E3" s="54"/>
      <c r="F3" s="54">
        <v>2011</v>
      </c>
      <c r="G3" s="54"/>
      <c r="H3" s="54">
        <v>2012</v>
      </c>
      <c r="I3" s="54"/>
      <c r="J3" s="54">
        <v>2013</v>
      </c>
      <c r="K3" s="54"/>
      <c r="L3" s="54">
        <v>2014</v>
      </c>
      <c r="M3" s="54"/>
      <c r="N3" s="54">
        <v>2015</v>
      </c>
      <c r="O3" s="54"/>
      <c r="P3" s="54">
        <v>2016</v>
      </c>
      <c r="Q3" s="18"/>
      <c r="R3" s="18">
        <v>2017</v>
      </c>
      <c r="S3" s="186"/>
      <c r="T3" s="18">
        <v>2018</v>
      </c>
      <c r="U3" s="186"/>
      <c r="V3" s="11"/>
      <c r="W3" s="11"/>
      <c r="X3" s="245"/>
      <c r="Z3" s="11"/>
    </row>
    <row r="4" spans="1:26" s="196" customFormat="1" ht="27" customHeight="1" x14ac:dyDescent="0.2">
      <c r="A4" s="321" t="s">
        <v>465</v>
      </c>
      <c r="B4" s="141" t="s">
        <v>125</v>
      </c>
      <c r="C4" s="141" t="s">
        <v>123</v>
      </c>
      <c r="D4" s="141" t="s">
        <v>125</v>
      </c>
      <c r="E4" s="141" t="s">
        <v>123</v>
      </c>
      <c r="F4" s="141" t="s">
        <v>125</v>
      </c>
      <c r="G4" s="141" t="s">
        <v>123</v>
      </c>
      <c r="H4" s="141" t="s">
        <v>125</v>
      </c>
      <c r="I4" s="141" t="s">
        <v>123</v>
      </c>
      <c r="J4" s="141" t="s">
        <v>125</v>
      </c>
      <c r="K4" s="141" t="s">
        <v>123</v>
      </c>
      <c r="L4" s="141" t="s">
        <v>125</v>
      </c>
      <c r="M4" s="141" t="s">
        <v>123</v>
      </c>
      <c r="N4" s="141" t="s">
        <v>125</v>
      </c>
      <c r="O4" s="254" t="s">
        <v>123</v>
      </c>
      <c r="P4" s="141" t="s">
        <v>125</v>
      </c>
      <c r="Q4" s="254" t="s">
        <v>123</v>
      </c>
      <c r="R4" s="141" t="s">
        <v>125</v>
      </c>
      <c r="S4" s="253" t="s">
        <v>123</v>
      </c>
      <c r="T4" s="141" t="s">
        <v>125</v>
      </c>
      <c r="U4" s="253" t="s">
        <v>123</v>
      </c>
    </row>
    <row r="5" spans="1:26" s="196" customFormat="1" ht="15.75" customHeight="1" x14ac:dyDescent="0.2">
      <c r="A5" s="207" t="s">
        <v>422</v>
      </c>
      <c r="B5" s="189" t="s">
        <v>125</v>
      </c>
      <c r="C5" s="189" t="s">
        <v>123</v>
      </c>
      <c r="D5" s="189" t="s">
        <v>125</v>
      </c>
      <c r="E5" s="189" t="s">
        <v>123</v>
      </c>
      <c r="F5" s="189" t="s">
        <v>125</v>
      </c>
      <c r="G5" s="189" t="s">
        <v>123</v>
      </c>
      <c r="H5" s="189" t="s">
        <v>125</v>
      </c>
      <c r="I5" s="189" t="s">
        <v>123</v>
      </c>
      <c r="J5" s="189" t="s">
        <v>125</v>
      </c>
      <c r="K5" s="189" t="s">
        <v>123</v>
      </c>
      <c r="L5" s="189" t="s">
        <v>125</v>
      </c>
      <c r="M5" s="189" t="s">
        <v>123</v>
      </c>
      <c r="N5" s="189" t="s">
        <v>125</v>
      </c>
      <c r="O5" s="190" t="s">
        <v>123</v>
      </c>
      <c r="P5" s="189" t="s">
        <v>125</v>
      </c>
      <c r="Q5" s="190" t="s">
        <v>123</v>
      </c>
      <c r="R5" s="189" t="s">
        <v>125</v>
      </c>
      <c r="S5" s="198" t="s">
        <v>123</v>
      </c>
      <c r="T5" s="189" t="s">
        <v>125</v>
      </c>
      <c r="U5" s="198" t="s">
        <v>123</v>
      </c>
    </row>
    <row r="6" spans="1:26" s="196" customFormat="1" ht="15.75" customHeight="1" x14ac:dyDescent="0.2">
      <c r="A6" s="207" t="s">
        <v>421</v>
      </c>
      <c r="B6" s="189" t="s">
        <v>125</v>
      </c>
      <c r="C6" s="189" t="s">
        <v>123</v>
      </c>
      <c r="D6" s="189" t="s">
        <v>125</v>
      </c>
      <c r="E6" s="189" t="s">
        <v>123</v>
      </c>
      <c r="F6" s="189" t="s">
        <v>125</v>
      </c>
      <c r="G6" s="189" t="s">
        <v>123</v>
      </c>
      <c r="H6" s="189" t="s">
        <v>125</v>
      </c>
      <c r="I6" s="189" t="s">
        <v>123</v>
      </c>
      <c r="J6" s="189" t="s">
        <v>125</v>
      </c>
      <c r="K6" s="189" t="s">
        <v>123</v>
      </c>
      <c r="L6" s="189" t="s">
        <v>125</v>
      </c>
      <c r="M6" s="189" t="s">
        <v>123</v>
      </c>
      <c r="N6" s="189" t="s">
        <v>125</v>
      </c>
      <c r="O6" s="190" t="s">
        <v>123</v>
      </c>
      <c r="P6" s="189" t="s">
        <v>125</v>
      </c>
      <c r="Q6" s="190" t="s">
        <v>123</v>
      </c>
      <c r="R6" s="189" t="s">
        <v>125</v>
      </c>
      <c r="S6" s="198" t="s">
        <v>123</v>
      </c>
      <c r="T6" s="189" t="s">
        <v>125</v>
      </c>
      <c r="U6" s="198" t="s">
        <v>123</v>
      </c>
    </row>
    <row r="7" spans="1:26" s="196" customFormat="1" ht="15.75" customHeight="1" x14ac:dyDescent="0.2">
      <c r="A7" s="300" t="s">
        <v>277</v>
      </c>
      <c r="B7" s="301" t="s">
        <v>125</v>
      </c>
      <c r="C7" s="301" t="s">
        <v>123</v>
      </c>
      <c r="D7" s="301" t="s">
        <v>125</v>
      </c>
      <c r="E7" s="301" t="s">
        <v>123</v>
      </c>
      <c r="F7" s="301" t="s">
        <v>125</v>
      </c>
      <c r="G7" s="301" t="s">
        <v>123</v>
      </c>
      <c r="H7" s="301" t="s">
        <v>125</v>
      </c>
      <c r="I7" s="301" t="s">
        <v>123</v>
      </c>
      <c r="J7" s="301" t="s">
        <v>125</v>
      </c>
      <c r="K7" s="301" t="s">
        <v>123</v>
      </c>
      <c r="L7" s="301" t="s">
        <v>125</v>
      </c>
      <c r="M7" s="301" t="s">
        <v>123</v>
      </c>
      <c r="N7" s="301" t="s">
        <v>125</v>
      </c>
      <c r="O7" s="234" t="s">
        <v>123</v>
      </c>
      <c r="P7" s="301" t="s">
        <v>125</v>
      </c>
      <c r="Q7" s="234" t="s">
        <v>123</v>
      </c>
      <c r="R7" s="301" t="s">
        <v>125</v>
      </c>
      <c r="S7" s="236" t="s">
        <v>123</v>
      </c>
      <c r="T7" s="301" t="s">
        <v>125</v>
      </c>
      <c r="U7" s="236" t="s">
        <v>123</v>
      </c>
    </row>
    <row r="8" spans="1:26" s="196" customFormat="1" ht="31.5" customHeight="1" x14ac:dyDescent="0.2">
      <c r="A8" s="321" t="s">
        <v>381</v>
      </c>
      <c r="B8" s="141">
        <v>1244.021</v>
      </c>
      <c r="C8" s="141" t="s">
        <v>123</v>
      </c>
      <c r="D8" s="141">
        <v>1275.3699999999999</v>
      </c>
      <c r="E8" s="141" t="s">
        <v>123</v>
      </c>
      <c r="F8" s="141">
        <v>1333.2049999999999</v>
      </c>
      <c r="G8" s="141" t="s">
        <v>123</v>
      </c>
      <c r="H8" s="141">
        <v>1368.6079999999999</v>
      </c>
      <c r="I8" s="141" t="s">
        <v>123</v>
      </c>
      <c r="J8" s="141">
        <v>1420.9158</v>
      </c>
      <c r="K8" s="141" t="s">
        <v>123</v>
      </c>
      <c r="L8" s="141">
        <v>1434.6563000000001</v>
      </c>
      <c r="M8" s="141" t="s">
        <v>123</v>
      </c>
      <c r="N8" s="141">
        <v>1482.6469999999999</v>
      </c>
      <c r="O8" s="254" t="s">
        <v>123</v>
      </c>
      <c r="P8" s="141">
        <v>1547.5541000000001</v>
      </c>
      <c r="Q8" s="254" t="s">
        <v>123</v>
      </c>
      <c r="R8" s="141">
        <v>1568.8476000000001</v>
      </c>
      <c r="S8" s="253" t="s">
        <v>228</v>
      </c>
      <c r="T8" s="141">
        <v>1620.3630000000001</v>
      </c>
      <c r="U8" s="253" t="s">
        <v>123</v>
      </c>
    </row>
    <row r="9" spans="1:26" s="196" customFormat="1" ht="15.75" customHeight="1" x14ac:dyDescent="0.2">
      <c r="A9" s="207" t="s">
        <v>422</v>
      </c>
      <c r="B9" s="189">
        <v>717.45399999999995</v>
      </c>
      <c r="C9" s="190" t="s">
        <v>123</v>
      </c>
      <c r="D9" s="189">
        <v>734.13599999999997</v>
      </c>
      <c r="E9" s="190" t="s">
        <v>123</v>
      </c>
      <c r="F9" s="189">
        <v>768.27499999999998</v>
      </c>
      <c r="G9" s="190" t="s">
        <v>123</v>
      </c>
      <c r="H9" s="189">
        <v>785.61599999999999</v>
      </c>
      <c r="I9" s="190" t="s">
        <v>123</v>
      </c>
      <c r="J9" s="189">
        <v>800.61900000000003</v>
      </c>
      <c r="K9" s="190" t="s">
        <v>123</v>
      </c>
      <c r="L9" s="189">
        <v>809.97400000000005</v>
      </c>
      <c r="M9" s="190" t="s">
        <v>123</v>
      </c>
      <c r="N9" s="189">
        <v>820.10299999999995</v>
      </c>
      <c r="O9" s="190" t="s">
        <v>123</v>
      </c>
      <c r="P9" s="189">
        <v>852.11940000000004</v>
      </c>
      <c r="Q9" s="190" t="s">
        <v>123</v>
      </c>
      <c r="R9" s="189">
        <v>860.76549999999997</v>
      </c>
      <c r="S9" s="198" t="s">
        <v>228</v>
      </c>
      <c r="T9" s="189">
        <v>863.95889999999997</v>
      </c>
      <c r="U9" s="198" t="s">
        <v>123</v>
      </c>
    </row>
    <row r="10" spans="1:26" s="196" customFormat="1" ht="15.75" customHeight="1" x14ac:dyDescent="0.2">
      <c r="A10" s="207" t="s">
        <v>421</v>
      </c>
      <c r="B10" s="195">
        <v>37439.618000000002</v>
      </c>
      <c r="C10" s="195" t="s">
        <v>123</v>
      </c>
      <c r="D10" s="195">
        <v>42030.5694</v>
      </c>
      <c r="E10" s="195" t="s">
        <v>123</v>
      </c>
      <c r="F10" s="195">
        <v>44865.353000000003</v>
      </c>
      <c r="G10" s="195" t="s">
        <v>123</v>
      </c>
      <c r="H10" s="195">
        <v>40531.044999999998</v>
      </c>
      <c r="I10" s="195" t="s">
        <v>123</v>
      </c>
      <c r="J10" s="195">
        <v>51355.648999999998</v>
      </c>
      <c r="K10" s="195" t="s">
        <v>123</v>
      </c>
      <c r="L10" s="195">
        <v>52539.315600000002</v>
      </c>
      <c r="M10" s="195" t="s">
        <v>123</v>
      </c>
      <c r="N10" s="195">
        <v>54253.462</v>
      </c>
      <c r="O10" s="190" t="s">
        <v>123</v>
      </c>
      <c r="P10" s="195">
        <v>56465.3943</v>
      </c>
      <c r="Q10" s="190" t="s">
        <v>123</v>
      </c>
      <c r="R10" s="195">
        <v>57031.405299999999</v>
      </c>
      <c r="S10" s="198" t="s">
        <v>228</v>
      </c>
      <c r="T10" s="195">
        <v>58021.129200000003</v>
      </c>
      <c r="U10" s="198" t="s">
        <v>123</v>
      </c>
    </row>
    <row r="11" spans="1:26" s="196" customFormat="1" ht="15.75" customHeight="1" x14ac:dyDescent="0.2">
      <c r="A11" s="307" t="s">
        <v>277</v>
      </c>
      <c r="B11" s="308">
        <v>12603.531000000001</v>
      </c>
      <c r="C11" s="308" t="s">
        <v>123</v>
      </c>
      <c r="D11" s="308">
        <v>12890.892</v>
      </c>
      <c r="E11" s="308" t="s">
        <v>123</v>
      </c>
      <c r="F11" s="308">
        <v>13618.133</v>
      </c>
      <c r="G11" s="308" t="s">
        <v>123</v>
      </c>
      <c r="H11" s="308">
        <v>14492.409</v>
      </c>
      <c r="I11" s="308" t="s">
        <v>123</v>
      </c>
      <c r="J11" s="308">
        <v>14390.779</v>
      </c>
      <c r="K11" s="308" t="s">
        <v>123</v>
      </c>
      <c r="L11" s="308">
        <v>15197.725899999999</v>
      </c>
      <c r="M11" s="308" t="s">
        <v>123</v>
      </c>
      <c r="N11" s="308">
        <v>15760.772000000001</v>
      </c>
      <c r="O11" s="309" t="s">
        <v>123</v>
      </c>
      <c r="P11" s="308">
        <v>16061.28</v>
      </c>
      <c r="Q11" s="309" t="s">
        <v>123</v>
      </c>
      <c r="R11" s="308">
        <v>16292.910599999999</v>
      </c>
      <c r="S11" s="350" t="s">
        <v>228</v>
      </c>
      <c r="T11" s="308">
        <v>16648.5039</v>
      </c>
      <c r="U11" s="198" t="s">
        <v>123</v>
      </c>
    </row>
    <row r="12" spans="1:26" s="196" customFormat="1" ht="48" customHeight="1" x14ac:dyDescent="0.2">
      <c r="A12" s="396" t="s">
        <v>449</v>
      </c>
      <c r="B12" s="396"/>
      <c r="C12" s="396"/>
      <c r="D12" s="396"/>
      <c r="E12" s="396"/>
      <c r="F12" s="396"/>
      <c r="G12" s="396"/>
      <c r="H12" s="396"/>
      <c r="I12" s="396"/>
      <c r="J12" s="396"/>
      <c r="K12" s="396"/>
      <c r="L12" s="396"/>
      <c r="M12" s="396"/>
      <c r="N12" s="396"/>
      <c r="O12" s="396"/>
      <c r="P12" s="396"/>
      <c r="Q12" s="396"/>
      <c r="R12" s="396"/>
      <c r="S12" s="396"/>
      <c r="T12" s="396"/>
      <c r="U12" s="198"/>
      <c r="W12" s="198"/>
    </row>
    <row r="13" spans="1:26" s="196" customFormat="1" ht="11.25" customHeight="1" x14ac:dyDescent="0.2">
      <c r="A13" s="380" t="s">
        <v>430</v>
      </c>
      <c r="B13" s="380"/>
      <c r="C13" s="380"/>
      <c r="D13" s="380"/>
      <c r="E13" s="380"/>
      <c r="F13" s="380"/>
      <c r="G13" s="380"/>
      <c r="H13" s="380"/>
      <c r="I13" s="380"/>
      <c r="J13" s="380"/>
      <c r="K13" s="380"/>
      <c r="L13" s="380"/>
      <c r="M13" s="380"/>
      <c r="N13" s="380"/>
      <c r="O13" s="380"/>
      <c r="P13" s="380"/>
      <c r="Q13" s="380"/>
      <c r="R13" s="380"/>
      <c r="S13" s="380"/>
      <c r="T13" s="380"/>
      <c r="U13" s="310"/>
      <c r="W13" s="310"/>
      <c r="Z13" s="136"/>
    </row>
    <row r="14" spans="1:26" s="136" customFormat="1" ht="26.25" customHeight="1" x14ac:dyDescent="0.2">
      <c r="A14" s="380" t="s">
        <v>431</v>
      </c>
      <c r="B14" s="380"/>
      <c r="C14" s="380"/>
      <c r="D14" s="380"/>
      <c r="E14" s="380"/>
      <c r="F14" s="380"/>
      <c r="G14" s="380"/>
      <c r="H14" s="380"/>
      <c r="I14" s="380"/>
      <c r="J14" s="380"/>
      <c r="K14" s="380"/>
      <c r="L14" s="380"/>
      <c r="M14" s="380"/>
      <c r="N14" s="380"/>
      <c r="O14" s="380"/>
      <c r="P14" s="380"/>
      <c r="Q14" s="380"/>
      <c r="R14" s="380"/>
      <c r="S14" s="380"/>
      <c r="T14" s="380"/>
      <c r="U14" s="380"/>
      <c r="Z14" s="245"/>
    </row>
    <row r="15" spans="1:26" ht="11.25" customHeight="1" x14ac:dyDescent="0.2"/>
  </sheetData>
  <mergeCells count="3">
    <mergeCell ref="A14:U14"/>
    <mergeCell ref="A13:T13"/>
    <mergeCell ref="A12:T12"/>
  </mergeCells>
  <pageMargins left="0.75" right="0.75" top="1" bottom="1" header="0.5" footer="0.5"/>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30">
    <tabColor rgb="FFFF0000"/>
  </sheetPr>
  <dimension ref="A1:AA18"/>
  <sheetViews>
    <sheetView zoomScaleNormal="100" workbookViewId="0">
      <selection activeCell="E13" sqref="E13"/>
    </sheetView>
  </sheetViews>
  <sheetFormatPr defaultRowHeight="11.25" x14ac:dyDescent="0.2"/>
  <cols>
    <col min="1" max="1" width="5.85546875" style="11" customWidth="1"/>
    <col min="2" max="2" width="9" style="11" customWidth="1"/>
    <col min="3" max="3" width="1" style="66" customWidth="1"/>
    <col min="4" max="4" width="9.7109375" style="66" customWidth="1"/>
    <col min="5" max="5" width="8.7109375" style="11" bestFit="1" customWidth="1"/>
    <col min="6" max="6" width="1" style="66" customWidth="1"/>
    <col min="7" max="7" width="11.85546875" style="66" customWidth="1"/>
    <col min="8" max="8" width="9.5703125" style="11" customWidth="1"/>
    <col min="9" max="9" width="1" style="66" customWidth="1"/>
    <col min="10" max="10" width="10.85546875" style="66" customWidth="1"/>
    <col min="11" max="11" width="8.7109375" style="11" bestFit="1" customWidth="1"/>
    <col min="12" max="12" width="1" style="66" customWidth="1"/>
    <col min="13" max="13" width="11.28515625" style="66" customWidth="1"/>
    <col min="14" max="14" width="12" style="11" bestFit="1" customWidth="1"/>
    <col min="15" max="15" width="1" style="66" customWidth="1"/>
    <col min="16" max="16" width="10.42578125" style="11" bestFit="1" customWidth="1"/>
    <col min="17" max="17" width="1" style="66" customWidth="1"/>
    <col min="18" max="18" width="10.42578125" style="11" bestFit="1" customWidth="1"/>
    <col min="19" max="19" width="1" style="66" customWidth="1"/>
    <col min="20" max="20" width="14" style="11" bestFit="1" customWidth="1"/>
    <col min="21" max="21" width="1" style="66" customWidth="1"/>
    <col min="22" max="22" width="10.28515625" style="11" bestFit="1" customWidth="1"/>
    <col min="23" max="23" width="1" style="66" customWidth="1"/>
    <col min="24" max="24" width="8.7109375" style="11" bestFit="1" customWidth="1"/>
    <col min="25" max="25" width="1" style="66" customWidth="1"/>
    <col min="26" max="26" width="10" style="11" customWidth="1"/>
    <col min="27" max="27" width="1" style="66" customWidth="1"/>
    <col min="28" max="254" width="9.140625" style="11"/>
    <col min="255" max="255" width="5.85546875" style="11" customWidth="1"/>
    <col min="256" max="256" width="7.85546875" style="11" bestFit="1" customWidth="1"/>
    <col min="257" max="257" width="0.85546875" style="11" customWidth="1"/>
    <col min="258" max="258" width="8.7109375" style="11" bestFit="1" customWidth="1"/>
    <col min="259" max="259" width="0.85546875" style="11" customWidth="1"/>
    <col min="260" max="260" width="9.5703125" style="11" customWidth="1"/>
    <col min="261" max="261" width="0.85546875" style="11" customWidth="1"/>
    <col min="262" max="262" width="8.7109375" style="11" bestFit="1" customWidth="1"/>
    <col min="263" max="263" width="0.85546875" style="11" customWidth="1"/>
    <col min="264" max="264" width="12" style="11" bestFit="1" customWidth="1"/>
    <col min="265" max="266" width="10.42578125" style="11" bestFit="1" customWidth="1"/>
    <col min="267" max="267" width="14" style="11" bestFit="1" customWidth="1"/>
    <col min="268" max="268" width="10.28515625" style="11" bestFit="1" customWidth="1"/>
    <col min="269" max="269" width="8.7109375" style="11" bestFit="1" customWidth="1"/>
    <col min="270" max="270" width="0.85546875" style="11" customWidth="1"/>
    <col min="271" max="273" width="9.140625" style="11"/>
    <col min="274" max="274" width="16.85546875" style="11" customWidth="1"/>
    <col min="275" max="510" width="9.140625" style="11"/>
    <col min="511" max="511" width="5.85546875" style="11" customWidth="1"/>
    <col min="512" max="512" width="7.85546875" style="11" bestFit="1" customWidth="1"/>
    <col min="513" max="513" width="0.85546875" style="11" customWidth="1"/>
    <col min="514" max="514" width="8.7109375" style="11" bestFit="1" customWidth="1"/>
    <col min="515" max="515" width="0.85546875" style="11" customWidth="1"/>
    <col min="516" max="516" width="9.5703125" style="11" customWidth="1"/>
    <col min="517" max="517" width="0.85546875" style="11" customWidth="1"/>
    <col min="518" max="518" width="8.7109375" style="11" bestFit="1" customWidth="1"/>
    <col min="519" max="519" width="0.85546875" style="11" customWidth="1"/>
    <col min="520" max="520" width="12" style="11" bestFit="1" customWidth="1"/>
    <col min="521" max="522" width="10.42578125" style="11" bestFit="1" customWidth="1"/>
    <col min="523" max="523" width="14" style="11" bestFit="1" customWidth="1"/>
    <col min="524" max="524" width="10.28515625" style="11" bestFit="1" customWidth="1"/>
    <col min="525" max="525" width="8.7109375" style="11" bestFit="1" customWidth="1"/>
    <col min="526" max="526" width="0.85546875" style="11" customWidth="1"/>
    <col min="527" max="529" width="9.140625" style="11"/>
    <col min="530" max="530" width="16.85546875" style="11" customWidth="1"/>
    <col min="531" max="766" width="9.140625" style="11"/>
    <col min="767" max="767" width="5.85546875" style="11" customWidth="1"/>
    <col min="768" max="768" width="7.85546875" style="11" bestFit="1" customWidth="1"/>
    <col min="769" max="769" width="0.85546875" style="11" customWidth="1"/>
    <col min="770" max="770" width="8.7109375" style="11" bestFit="1" customWidth="1"/>
    <col min="771" max="771" width="0.85546875" style="11" customWidth="1"/>
    <col min="772" max="772" width="9.5703125" style="11" customWidth="1"/>
    <col min="773" max="773" width="0.85546875" style="11" customWidth="1"/>
    <col min="774" max="774" width="8.7109375" style="11" bestFit="1" customWidth="1"/>
    <col min="775" max="775" width="0.85546875" style="11" customWidth="1"/>
    <col min="776" max="776" width="12" style="11" bestFit="1" customWidth="1"/>
    <col min="777" max="778" width="10.42578125" style="11" bestFit="1" customWidth="1"/>
    <col min="779" max="779" width="14" style="11" bestFit="1" customWidth="1"/>
    <col min="780" max="780" width="10.28515625" style="11" bestFit="1" customWidth="1"/>
    <col min="781" max="781" width="8.7109375" style="11" bestFit="1" customWidth="1"/>
    <col min="782" max="782" width="0.85546875" style="11" customWidth="1"/>
    <col min="783" max="785" width="9.140625" style="11"/>
    <col min="786" max="786" width="16.85546875" style="11" customWidth="1"/>
    <col min="787" max="1022" width="9.140625" style="11"/>
    <col min="1023" max="1023" width="5.85546875" style="11" customWidth="1"/>
    <col min="1024" max="1024" width="7.85546875" style="11" bestFit="1" customWidth="1"/>
    <col min="1025" max="1025" width="0.85546875" style="11" customWidth="1"/>
    <col min="1026" max="1026" width="8.7109375" style="11" bestFit="1" customWidth="1"/>
    <col min="1027" max="1027" width="0.85546875" style="11" customWidth="1"/>
    <col min="1028" max="1028" width="9.5703125" style="11" customWidth="1"/>
    <col min="1029" max="1029" width="0.85546875" style="11" customWidth="1"/>
    <col min="1030" max="1030" width="8.7109375" style="11" bestFit="1" customWidth="1"/>
    <col min="1031" max="1031" width="0.85546875" style="11" customWidth="1"/>
    <col min="1032" max="1032" width="12" style="11" bestFit="1" customWidth="1"/>
    <col min="1033" max="1034" width="10.42578125" style="11" bestFit="1" customWidth="1"/>
    <col min="1035" max="1035" width="14" style="11" bestFit="1" customWidth="1"/>
    <col min="1036" max="1036" width="10.28515625" style="11" bestFit="1" customWidth="1"/>
    <col min="1037" max="1037" width="8.7109375" style="11" bestFit="1" customWidth="1"/>
    <col min="1038" max="1038" width="0.85546875" style="11" customWidth="1"/>
    <col min="1039" max="1041" width="9.140625" style="11"/>
    <col min="1042" max="1042" width="16.85546875" style="11" customWidth="1"/>
    <col min="1043" max="1278" width="9.140625" style="11"/>
    <col min="1279" max="1279" width="5.85546875" style="11" customWidth="1"/>
    <col min="1280" max="1280" width="7.85546875" style="11" bestFit="1" customWidth="1"/>
    <col min="1281" max="1281" width="0.85546875" style="11" customWidth="1"/>
    <col min="1282" max="1282" width="8.7109375" style="11" bestFit="1" customWidth="1"/>
    <col min="1283" max="1283" width="0.85546875" style="11" customWidth="1"/>
    <col min="1284" max="1284" width="9.5703125" style="11" customWidth="1"/>
    <col min="1285" max="1285" width="0.85546875" style="11" customWidth="1"/>
    <col min="1286" max="1286" width="8.7109375" style="11" bestFit="1" customWidth="1"/>
    <col min="1287" max="1287" width="0.85546875" style="11" customWidth="1"/>
    <col min="1288" max="1288" width="12" style="11" bestFit="1" customWidth="1"/>
    <col min="1289" max="1290" width="10.42578125" style="11" bestFit="1" customWidth="1"/>
    <col min="1291" max="1291" width="14" style="11" bestFit="1" customWidth="1"/>
    <col min="1292" max="1292" width="10.28515625" style="11" bestFit="1" customWidth="1"/>
    <col min="1293" max="1293" width="8.7109375" style="11" bestFit="1" customWidth="1"/>
    <col min="1294" max="1294" width="0.85546875" style="11" customWidth="1"/>
    <col min="1295" max="1297" width="9.140625" style="11"/>
    <col min="1298" max="1298" width="16.85546875" style="11" customWidth="1"/>
    <col min="1299" max="1534" width="9.140625" style="11"/>
    <col min="1535" max="1535" width="5.85546875" style="11" customWidth="1"/>
    <col min="1536" max="1536" width="7.85546875" style="11" bestFit="1" customWidth="1"/>
    <col min="1537" max="1537" width="0.85546875" style="11" customWidth="1"/>
    <col min="1538" max="1538" width="8.7109375" style="11" bestFit="1" customWidth="1"/>
    <col min="1539" max="1539" width="0.85546875" style="11" customWidth="1"/>
    <col min="1540" max="1540" width="9.5703125" style="11" customWidth="1"/>
    <col min="1541" max="1541" width="0.85546875" style="11" customWidth="1"/>
    <col min="1542" max="1542" width="8.7109375" style="11" bestFit="1" customWidth="1"/>
    <col min="1543" max="1543" width="0.85546875" style="11" customWidth="1"/>
    <col min="1544" max="1544" width="12" style="11" bestFit="1" customWidth="1"/>
    <col min="1545" max="1546" width="10.42578125" style="11" bestFit="1" customWidth="1"/>
    <col min="1547" max="1547" width="14" style="11" bestFit="1" customWidth="1"/>
    <col min="1548" max="1548" width="10.28515625" style="11" bestFit="1" customWidth="1"/>
    <col min="1549" max="1549" width="8.7109375" style="11" bestFit="1" customWidth="1"/>
    <col min="1550" max="1550" width="0.85546875" style="11" customWidth="1"/>
    <col min="1551" max="1553" width="9.140625" style="11"/>
    <col min="1554" max="1554" width="16.85546875" style="11" customWidth="1"/>
    <col min="1555" max="1790" width="9.140625" style="11"/>
    <col min="1791" max="1791" width="5.85546875" style="11" customWidth="1"/>
    <col min="1792" max="1792" width="7.85546875" style="11" bestFit="1" customWidth="1"/>
    <col min="1793" max="1793" width="0.85546875" style="11" customWidth="1"/>
    <col min="1794" max="1794" width="8.7109375" style="11" bestFit="1" customWidth="1"/>
    <col min="1795" max="1795" width="0.85546875" style="11" customWidth="1"/>
    <col min="1796" max="1796" width="9.5703125" style="11" customWidth="1"/>
    <col min="1797" max="1797" width="0.85546875" style="11" customWidth="1"/>
    <col min="1798" max="1798" width="8.7109375" style="11" bestFit="1" customWidth="1"/>
    <col min="1799" max="1799" width="0.85546875" style="11" customWidth="1"/>
    <col min="1800" max="1800" width="12" style="11" bestFit="1" customWidth="1"/>
    <col min="1801" max="1802" width="10.42578125" style="11" bestFit="1" customWidth="1"/>
    <col min="1803" max="1803" width="14" style="11" bestFit="1" customWidth="1"/>
    <col min="1804" max="1804" width="10.28515625" style="11" bestFit="1" customWidth="1"/>
    <col min="1805" max="1805" width="8.7109375" style="11" bestFit="1" customWidth="1"/>
    <col min="1806" max="1806" width="0.85546875" style="11" customWidth="1"/>
    <col min="1807" max="1809" width="9.140625" style="11"/>
    <col min="1810" max="1810" width="16.85546875" style="11" customWidth="1"/>
    <col min="1811" max="2046" width="9.140625" style="11"/>
    <col min="2047" max="2047" width="5.85546875" style="11" customWidth="1"/>
    <col min="2048" max="2048" width="7.85546875" style="11" bestFit="1" customWidth="1"/>
    <col min="2049" max="2049" width="0.85546875" style="11" customWidth="1"/>
    <col min="2050" max="2050" width="8.7109375" style="11" bestFit="1" customWidth="1"/>
    <col min="2051" max="2051" width="0.85546875" style="11" customWidth="1"/>
    <col min="2052" max="2052" width="9.5703125" style="11" customWidth="1"/>
    <col min="2053" max="2053" width="0.85546875" style="11" customWidth="1"/>
    <col min="2054" max="2054" width="8.7109375" style="11" bestFit="1" customWidth="1"/>
    <col min="2055" max="2055" width="0.85546875" style="11" customWidth="1"/>
    <col min="2056" max="2056" width="12" style="11" bestFit="1" customWidth="1"/>
    <col min="2057" max="2058" width="10.42578125" style="11" bestFit="1" customWidth="1"/>
    <col min="2059" max="2059" width="14" style="11" bestFit="1" customWidth="1"/>
    <col min="2060" max="2060" width="10.28515625" style="11" bestFit="1" customWidth="1"/>
    <col min="2061" max="2061" width="8.7109375" style="11" bestFit="1" customWidth="1"/>
    <col min="2062" max="2062" width="0.85546875" style="11" customWidth="1"/>
    <col min="2063" max="2065" width="9.140625" style="11"/>
    <col min="2066" max="2066" width="16.85546875" style="11" customWidth="1"/>
    <col min="2067" max="2302" width="9.140625" style="11"/>
    <col min="2303" max="2303" width="5.85546875" style="11" customWidth="1"/>
    <col min="2304" max="2304" width="7.85546875" style="11" bestFit="1" customWidth="1"/>
    <col min="2305" max="2305" width="0.85546875" style="11" customWidth="1"/>
    <col min="2306" max="2306" width="8.7109375" style="11" bestFit="1" customWidth="1"/>
    <col min="2307" max="2307" width="0.85546875" style="11" customWidth="1"/>
    <col min="2308" max="2308" width="9.5703125" style="11" customWidth="1"/>
    <col min="2309" max="2309" width="0.85546875" style="11" customWidth="1"/>
    <col min="2310" max="2310" width="8.7109375" style="11" bestFit="1" customWidth="1"/>
    <col min="2311" max="2311" width="0.85546875" style="11" customWidth="1"/>
    <col min="2312" max="2312" width="12" style="11" bestFit="1" customWidth="1"/>
    <col min="2313" max="2314" width="10.42578125" style="11" bestFit="1" customWidth="1"/>
    <col min="2315" max="2315" width="14" style="11" bestFit="1" customWidth="1"/>
    <col min="2316" max="2316" width="10.28515625" style="11" bestFit="1" customWidth="1"/>
    <col min="2317" max="2317" width="8.7109375" style="11" bestFit="1" customWidth="1"/>
    <col min="2318" max="2318" width="0.85546875" style="11" customWidth="1"/>
    <col min="2319" max="2321" width="9.140625" style="11"/>
    <col min="2322" max="2322" width="16.85546875" style="11" customWidth="1"/>
    <col min="2323" max="2558" width="9.140625" style="11"/>
    <col min="2559" max="2559" width="5.85546875" style="11" customWidth="1"/>
    <col min="2560" max="2560" width="7.85546875" style="11" bestFit="1" customWidth="1"/>
    <col min="2561" max="2561" width="0.85546875" style="11" customWidth="1"/>
    <col min="2562" max="2562" width="8.7109375" style="11" bestFit="1" customWidth="1"/>
    <col min="2563" max="2563" width="0.85546875" style="11" customWidth="1"/>
    <col min="2564" max="2564" width="9.5703125" style="11" customWidth="1"/>
    <col min="2565" max="2565" width="0.85546875" style="11" customWidth="1"/>
    <col min="2566" max="2566" width="8.7109375" style="11" bestFit="1" customWidth="1"/>
    <col min="2567" max="2567" width="0.85546875" style="11" customWidth="1"/>
    <col min="2568" max="2568" width="12" style="11" bestFit="1" customWidth="1"/>
    <col min="2569" max="2570" width="10.42578125" style="11" bestFit="1" customWidth="1"/>
    <col min="2571" max="2571" width="14" style="11" bestFit="1" customWidth="1"/>
    <col min="2572" max="2572" width="10.28515625" style="11" bestFit="1" customWidth="1"/>
    <col min="2573" max="2573" width="8.7109375" style="11" bestFit="1" customWidth="1"/>
    <col min="2574" max="2574" width="0.85546875" style="11" customWidth="1"/>
    <col min="2575" max="2577" width="9.140625" style="11"/>
    <col min="2578" max="2578" width="16.85546875" style="11" customWidth="1"/>
    <col min="2579" max="2814" width="9.140625" style="11"/>
    <col min="2815" max="2815" width="5.85546875" style="11" customWidth="1"/>
    <col min="2816" max="2816" width="7.85546875" style="11" bestFit="1" customWidth="1"/>
    <col min="2817" max="2817" width="0.85546875" style="11" customWidth="1"/>
    <col min="2818" max="2818" width="8.7109375" style="11" bestFit="1" customWidth="1"/>
    <col min="2819" max="2819" width="0.85546875" style="11" customWidth="1"/>
    <col min="2820" max="2820" width="9.5703125" style="11" customWidth="1"/>
    <col min="2821" max="2821" width="0.85546875" style="11" customWidth="1"/>
    <col min="2822" max="2822" width="8.7109375" style="11" bestFit="1" customWidth="1"/>
    <col min="2823" max="2823" width="0.85546875" style="11" customWidth="1"/>
    <col min="2824" max="2824" width="12" style="11" bestFit="1" customWidth="1"/>
    <col min="2825" max="2826" width="10.42578125" style="11" bestFit="1" customWidth="1"/>
    <col min="2827" max="2827" width="14" style="11" bestFit="1" customWidth="1"/>
    <col min="2828" max="2828" width="10.28515625" style="11" bestFit="1" customWidth="1"/>
    <col min="2829" max="2829" width="8.7109375" style="11" bestFit="1" customWidth="1"/>
    <col min="2830" max="2830" width="0.85546875" style="11" customWidth="1"/>
    <col min="2831" max="2833" width="9.140625" style="11"/>
    <col min="2834" max="2834" width="16.85546875" style="11" customWidth="1"/>
    <col min="2835" max="3070" width="9.140625" style="11"/>
    <col min="3071" max="3071" width="5.85546875" style="11" customWidth="1"/>
    <col min="3072" max="3072" width="7.85546875" style="11" bestFit="1" customWidth="1"/>
    <col min="3073" max="3073" width="0.85546875" style="11" customWidth="1"/>
    <col min="3074" max="3074" width="8.7109375" style="11" bestFit="1" customWidth="1"/>
    <col min="3075" max="3075" width="0.85546875" style="11" customWidth="1"/>
    <col min="3076" max="3076" width="9.5703125" style="11" customWidth="1"/>
    <col min="3077" max="3077" width="0.85546875" style="11" customWidth="1"/>
    <col min="3078" max="3078" width="8.7109375" style="11" bestFit="1" customWidth="1"/>
    <col min="3079" max="3079" width="0.85546875" style="11" customWidth="1"/>
    <col min="3080" max="3080" width="12" style="11" bestFit="1" customWidth="1"/>
    <col min="3081" max="3082" width="10.42578125" style="11" bestFit="1" customWidth="1"/>
    <col min="3083" max="3083" width="14" style="11" bestFit="1" customWidth="1"/>
    <col min="3084" max="3084" width="10.28515625" style="11" bestFit="1" customWidth="1"/>
    <col min="3085" max="3085" width="8.7109375" style="11" bestFit="1" customWidth="1"/>
    <col min="3086" max="3086" width="0.85546875" style="11" customWidth="1"/>
    <col min="3087" max="3089" width="9.140625" style="11"/>
    <col min="3090" max="3090" width="16.85546875" style="11" customWidth="1"/>
    <col min="3091" max="3326" width="9.140625" style="11"/>
    <col min="3327" max="3327" width="5.85546875" style="11" customWidth="1"/>
    <col min="3328" max="3328" width="7.85546875" style="11" bestFit="1" customWidth="1"/>
    <col min="3329" max="3329" width="0.85546875" style="11" customWidth="1"/>
    <col min="3330" max="3330" width="8.7109375" style="11" bestFit="1" customWidth="1"/>
    <col min="3331" max="3331" width="0.85546875" style="11" customWidth="1"/>
    <col min="3332" max="3332" width="9.5703125" style="11" customWidth="1"/>
    <col min="3333" max="3333" width="0.85546875" style="11" customWidth="1"/>
    <col min="3334" max="3334" width="8.7109375" style="11" bestFit="1" customWidth="1"/>
    <col min="3335" max="3335" width="0.85546875" style="11" customWidth="1"/>
    <col min="3336" max="3336" width="12" style="11" bestFit="1" customWidth="1"/>
    <col min="3337" max="3338" width="10.42578125" style="11" bestFit="1" customWidth="1"/>
    <col min="3339" max="3339" width="14" style="11" bestFit="1" customWidth="1"/>
    <col min="3340" max="3340" width="10.28515625" style="11" bestFit="1" customWidth="1"/>
    <col min="3341" max="3341" width="8.7109375" style="11" bestFit="1" customWidth="1"/>
    <col min="3342" max="3342" width="0.85546875" style="11" customWidth="1"/>
    <col min="3343" max="3345" width="9.140625" style="11"/>
    <col min="3346" max="3346" width="16.85546875" style="11" customWidth="1"/>
    <col min="3347" max="3582" width="9.140625" style="11"/>
    <col min="3583" max="3583" width="5.85546875" style="11" customWidth="1"/>
    <col min="3584" max="3584" width="7.85546875" style="11" bestFit="1" customWidth="1"/>
    <col min="3585" max="3585" width="0.85546875" style="11" customWidth="1"/>
    <col min="3586" max="3586" width="8.7109375" style="11" bestFit="1" customWidth="1"/>
    <col min="3587" max="3587" width="0.85546875" style="11" customWidth="1"/>
    <col min="3588" max="3588" width="9.5703125" style="11" customWidth="1"/>
    <col min="3589" max="3589" width="0.85546875" style="11" customWidth="1"/>
    <col min="3590" max="3590" width="8.7109375" style="11" bestFit="1" customWidth="1"/>
    <col min="3591" max="3591" width="0.85546875" style="11" customWidth="1"/>
    <col min="3592" max="3592" width="12" style="11" bestFit="1" customWidth="1"/>
    <col min="3593" max="3594" width="10.42578125" style="11" bestFit="1" customWidth="1"/>
    <col min="3595" max="3595" width="14" style="11" bestFit="1" customWidth="1"/>
    <col min="3596" max="3596" width="10.28515625" style="11" bestFit="1" customWidth="1"/>
    <col min="3597" max="3597" width="8.7109375" style="11" bestFit="1" customWidth="1"/>
    <col min="3598" max="3598" width="0.85546875" style="11" customWidth="1"/>
    <col min="3599" max="3601" width="9.140625" style="11"/>
    <col min="3602" max="3602" width="16.85546875" style="11" customWidth="1"/>
    <col min="3603" max="3838" width="9.140625" style="11"/>
    <col min="3839" max="3839" width="5.85546875" style="11" customWidth="1"/>
    <col min="3840" max="3840" width="7.85546875" style="11" bestFit="1" customWidth="1"/>
    <col min="3841" max="3841" width="0.85546875" style="11" customWidth="1"/>
    <col min="3842" max="3842" width="8.7109375" style="11" bestFit="1" customWidth="1"/>
    <col min="3843" max="3843" width="0.85546875" style="11" customWidth="1"/>
    <col min="3844" max="3844" width="9.5703125" style="11" customWidth="1"/>
    <col min="3845" max="3845" width="0.85546875" style="11" customWidth="1"/>
    <col min="3846" max="3846" width="8.7109375" style="11" bestFit="1" customWidth="1"/>
    <col min="3847" max="3847" width="0.85546875" style="11" customWidth="1"/>
    <col min="3848" max="3848" width="12" style="11" bestFit="1" customWidth="1"/>
    <col min="3849" max="3850" width="10.42578125" style="11" bestFit="1" customWidth="1"/>
    <col min="3851" max="3851" width="14" style="11" bestFit="1" customWidth="1"/>
    <col min="3852" max="3852" width="10.28515625" style="11" bestFit="1" customWidth="1"/>
    <col min="3853" max="3853" width="8.7109375" style="11" bestFit="1" customWidth="1"/>
    <col min="3854" max="3854" width="0.85546875" style="11" customWidth="1"/>
    <col min="3855" max="3857" width="9.140625" style="11"/>
    <col min="3858" max="3858" width="16.85546875" style="11" customWidth="1"/>
    <col min="3859" max="4094" width="9.140625" style="11"/>
    <col min="4095" max="4095" width="5.85546875" style="11" customWidth="1"/>
    <col min="4096" max="4096" width="7.85546875" style="11" bestFit="1" customWidth="1"/>
    <col min="4097" max="4097" width="0.85546875" style="11" customWidth="1"/>
    <col min="4098" max="4098" width="8.7109375" style="11" bestFit="1" customWidth="1"/>
    <col min="4099" max="4099" width="0.85546875" style="11" customWidth="1"/>
    <col min="4100" max="4100" width="9.5703125" style="11" customWidth="1"/>
    <col min="4101" max="4101" width="0.85546875" style="11" customWidth="1"/>
    <col min="4102" max="4102" width="8.7109375" style="11" bestFit="1" customWidth="1"/>
    <col min="4103" max="4103" width="0.85546875" style="11" customWidth="1"/>
    <col min="4104" max="4104" width="12" style="11" bestFit="1" customWidth="1"/>
    <col min="4105" max="4106" width="10.42578125" style="11" bestFit="1" customWidth="1"/>
    <col min="4107" max="4107" width="14" style="11" bestFit="1" customWidth="1"/>
    <col min="4108" max="4108" width="10.28515625" style="11" bestFit="1" customWidth="1"/>
    <col min="4109" max="4109" width="8.7109375" style="11" bestFit="1" customWidth="1"/>
    <col min="4110" max="4110" width="0.85546875" style="11" customWidth="1"/>
    <col min="4111" max="4113" width="9.140625" style="11"/>
    <col min="4114" max="4114" width="16.85546875" style="11" customWidth="1"/>
    <col min="4115" max="4350" width="9.140625" style="11"/>
    <col min="4351" max="4351" width="5.85546875" style="11" customWidth="1"/>
    <col min="4352" max="4352" width="7.85546875" style="11" bestFit="1" customWidth="1"/>
    <col min="4353" max="4353" width="0.85546875" style="11" customWidth="1"/>
    <col min="4354" max="4354" width="8.7109375" style="11" bestFit="1" customWidth="1"/>
    <col min="4355" max="4355" width="0.85546875" style="11" customWidth="1"/>
    <col min="4356" max="4356" width="9.5703125" style="11" customWidth="1"/>
    <col min="4357" max="4357" width="0.85546875" style="11" customWidth="1"/>
    <col min="4358" max="4358" width="8.7109375" style="11" bestFit="1" customWidth="1"/>
    <col min="4359" max="4359" width="0.85546875" style="11" customWidth="1"/>
    <col min="4360" max="4360" width="12" style="11" bestFit="1" customWidth="1"/>
    <col min="4361" max="4362" width="10.42578125" style="11" bestFit="1" customWidth="1"/>
    <col min="4363" max="4363" width="14" style="11" bestFit="1" customWidth="1"/>
    <col min="4364" max="4364" width="10.28515625" style="11" bestFit="1" customWidth="1"/>
    <col min="4365" max="4365" width="8.7109375" style="11" bestFit="1" customWidth="1"/>
    <col min="4366" max="4366" width="0.85546875" style="11" customWidth="1"/>
    <col min="4367" max="4369" width="9.140625" style="11"/>
    <col min="4370" max="4370" width="16.85546875" style="11" customWidth="1"/>
    <col min="4371" max="4606" width="9.140625" style="11"/>
    <col min="4607" max="4607" width="5.85546875" style="11" customWidth="1"/>
    <col min="4608" max="4608" width="7.85546875" style="11" bestFit="1" customWidth="1"/>
    <col min="4609" max="4609" width="0.85546875" style="11" customWidth="1"/>
    <col min="4610" max="4610" width="8.7109375" style="11" bestFit="1" customWidth="1"/>
    <col min="4611" max="4611" width="0.85546875" style="11" customWidth="1"/>
    <col min="4612" max="4612" width="9.5703125" style="11" customWidth="1"/>
    <col min="4613" max="4613" width="0.85546875" style="11" customWidth="1"/>
    <col min="4614" max="4614" width="8.7109375" style="11" bestFit="1" customWidth="1"/>
    <col min="4615" max="4615" width="0.85546875" style="11" customWidth="1"/>
    <col min="4616" max="4616" width="12" style="11" bestFit="1" customWidth="1"/>
    <col min="4617" max="4618" width="10.42578125" style="11" bestFit="1" customWidth="1"/>
    <col min="4619" max="4619" width="14" style="11" bestFit="1" customWidth="1"/>
    <col min="4620" max="4620" width="10.28515625" style="11" bestFit="1" customWidth="1"/>
    <col min="4621" max="4621" width="8.7109375" style="11" bestFit="1" customWidth="1"/>
    <col min="4622" max="4622" width="0.85546875" style="11" customWidth="1"/>
    <col min="4623" max="4625" width="9.140625" style="11"/>
    <col min="4626" max="4626" width="16.85546875" style="11" customWidth="1"/>
    <col min="4627" max="4862" width="9.140625" style="11"/>
    <col min="4863" max="4863" width="5.85546875" style="11" customWidth="1"/>
    <col min="4864" max="4864" width="7.85546875" style="11" bestFit="1" customWidth="1"/>
    <col min="4865" max="4865" width="0.85546875" style="11" customWidth="1"/>
    <col min="4866" max="4866" width="8.7109375" style="11" bestFit="1" customWidth="1"/>
    <col min="4867" max="4867" width="0.85546875" style="11" customWidth="1"/>
    <col min="4868" max="4868" width="9.5703125" style="11" customWidth="1"/>
    <col min="4869" max="4869" width="0.85546875" style="11" customWidth="1"/>
    <col min="4870" max="4870" width="8.7109375" style="11" bestFit="1" customWidth="1"/>
    <col min="4871" max="4871" width="0.85546875" style="11" customWidth="1"/>
    <col min="4872" max="4872" width="12" style="11" bestFit="1" customWidth="1"/>
    <col min="4873" max="4874" width="10.42578125" style="11" bestFit="1" customWidth="1"/>
    <col min="4875" max="4875" width="14" style="11" bestFit="1" customWidth="1"/>
    <col min="4876" max="4876" width="10.28515625" style="11" bestFit="1" customWidth="1"/>
    <col min="4877" max="4877" width="8.7109375" style="11" bestFit="1" customWidth="1"/>
    <col min="4878" max="4878" width="0.85546875" style="11" customWidth="1"/>
    <col min="4879" max="4881" width="9.140625" style="11"/>
    <col min="4882" max="4882" width="16.85546875" style="11" customWidth="1"/>
    <col min="4883" max="5118" width="9.140625" style="11"/>
    <col min="5119" max="5119" width="5.85546875" style="11" customWidth="1"/>
    <col min="5120" max="5120" width="7.85546875" style="11" bestFit="1" customWidth="1"/>
    <col min="5121" max="5121" width="0.85546875" style="11" customWidth="1"/>
    <col min="5122" max="5122" width="8.7109375" style="11" bestFit="1" customWidth="1"/>
    <col min="5123" max="5123" width="0.85546875" style="11" customWidth="1"/>
    <col min="5124" max="5124" width="9.5703125" style="11" customWidth="1"/>
    <col min="5125" max="5125" width="0.85546875" style="11" customWidth="1"/>
    <col min="5126" max="5126" width="8.7109375" style="11" bestFit="1" customWidth="1"/>
    <col min="5127" max="5127" width="0.85546875" style="11" customWidth="1"/>
    <col min="5128" max="5128" width="12" style="11" bestFit="1" customWidth="1"/>
    <col min="5129" max="5130" width="10.42578125" style="11" bestFit="1" customWidth="1"/>
    <col min="5131" max="5131" width="14" style="11" bestFit="1" customWidth="1"/>
    <col min="5132" max="5132" width="10.28515625" style="11" bestFit="1" customWidth="1"/>
    <col min="5133" max="5133" width="8.7109375" style="11" bestFit="1" customWidth="1"/>
    <col min="5134" max="5134" width="0.85546875" style="11" customWidth="1"/>
    <col min="5135" max="5137" width="9.140625" style="11"/>
    <col min="5138" max="5138" width="16.85546875" style="11" customWidth="1"/>
    <col min="5139" max="5374" width="9.140625" style="11"/>
    <col min="5375" max="5375" width="5.85546875" style="11" customWidth="1"/>
    <col min="5376" max="5376" width="7.85546875" style="11" bestFit="1" customWidth="1"/>
    <col min="5377" max="5377" width="0.85546875" style="11" customWidth="1"/>
    <col min="5378" max="5378" width="8.7109375" style="11" bestFit="1" customWidth="1"/>
    <col min="5379" max="5379" width="0.85546875" style="11" customWidth="1"/>
    <col min="5380" max="5380" width="9.5703125" style="11" customWidth="1"/>
    <col min="5381" max="5381" width="0.85546875" style="11" customWidth="1"/>
    <col min="5382" max="5382" width="8.7109375" style="11" bestFit="1" customWidth="1"/>
    <col min="5383" max="5383" width="0.85546875" style="11" customWidth="1"/>
    <col min="5384" max="5384" width="12" style="11" bestFit="1" customWidth="1"/>
    <col min="5385" max="5386" width="10.42578125" style="11" bestFit="1" customWidth="1"/>
    <col min="5387" max="5387" width="14" style="11" bestFit="1" customWidth="1"/>
    <col min="5388" max="5388" width="10.28515625" style="11" bestFit="1" customWidth="1"/>
    <col min="5389" max="5389" width="8.7109375" style="11" bestFit="1" customWidth="1"/>
    <col min="5390" max="5390" width="0.85546875" style="11" customWidth="1"/>
    <col min="5391" max="5393" width="9.140625" style="11"/>
    <col min="5394" max="5394" width="16.85546875" style="11" customWidth="1"/>
    <col min="5395" max="5630" width="9.140625" style="11"/>
    <col min="5631" max="5631" width="5.85546875" style="11" customWidth="1"/>
    <col min="5632" max="5632" width="7.85546875" style="11" bestFit="1" customWidth="1"/>
    <col min="5633" max="5633" width="0.85546875" style="11" customWidth="1"/>
    <col min="5634" max="5634" width="8.7109375" style="11" bestFit="1" customWidth="1"/>
    <col min="5635" max="5635" width="0.85546875" style="11" customWidth="1"/>
    <col min="5636" max="5636" width="9.5703125" style="11" customWidth="1"/>
    <col min="5637" max="5637" width="0.85546875" style="11" customWidth="1"/>
    <col min="5638" max="5638" width="8.7109375" style="11" bestFit="1" customWidth="1"/>
    <col min="5639" max="5639" width="0.85546875" style="11" customWidth="1"/>
    <col min="5640" max="5640" width="12" style="11" bestFit="1" customWidth="1"/>
    <col min="5641" max="5642" width="10.42578125" style="11" bestFit="1" customWidth="1"/>
    <col min="5643" max="5643" width="14" style="11" bestFit="1" customWidth="1"/>
    <col min="5644" max="5644" width="10.28515625" style="11" bestFit="1" customWidth="1"/>
    <col min="5645" max="5645" width="8.7109375" style="11" bestFit="1" customWidth="1"/>
    <col min="5646" max="5646" width="0.85546875" style="11" customWidth="1"/>
    <col min="5647" max="5649" width="9.140625" style="11"/>
    <col min="5650" max="5650" width="16.85546875" style="11" customWidth="1"/>
    <col min="5651" max="5886" width="9.140625" style="11"/>
    <col min="5887" max="5887" width="5.85546875" style="11" customWidth="1"/>
    <col min="5888" max="5888" width="7.85546875" style="11" bestFit="1" customWidth="1"/>
    <col min="5889" max="5889" width="0.85546875" style="11" customWidth="1"/>
    <col min="5890" max="5890" width="8.7109375" style="11" bestFit="1" customWidth="1"/>
    <col min="5891" max="5891" width="0.85546875" style="11" customWidth="1"/>
    <col min="5892" max="5892" width="9.5703125" style="11" customWidth="1"/>
    <col min="5893" max="5893" width="0.85546875" style="11" customWidth="1"/>
    <col min="5894" max="5894" width="8.7109375" style="11" bestFit="1" customWidth="1"/>
    <col min="5895" max="5895" width="0.85546875" style="11" customWidth="1"/>
    <col min="5896" max="5896" width="12" style="11" bestFit="1" customWidth="1"/>
    <col min="5897" max="5898" width="10.42578125" style="11" bestFit="1" customWidth="1"/>
    <col min="5899" max="5899" width="14" style="11" bestFit="1" customWidth="1"/>
    <col min="5900" max="5900" width="10.28515625" style="11" bestFit="1" customWidth="1"/>
    <col min="5901" max="5901" width="8.7109375" style="11" bestFit="1" customWidth="1"/>
    <col min="5902" max="5902" width="0.85546875" style="11" customWidth="1"/>
    <col min="5903" max="5905" width="9.140625" style="11"/>
    <col min="5906" max="5906" width="16.85546875" style="11" customWidth="1"/>
    <col min="5907" max="6142" width="9.140625" style="11"/>
    <col min="6143" max="6143" width="5.85546875" style="11" customWidth="1"/>
    <col min="6144" max="6144" width="7.85546875" style="11" bestFit="1" customWidth="1"/>
    <col min="6145" max="6145" width="0.85546875" style="11" customWidth="1"/>
    <col min="6146" max="6146" width="8.7109375" style="11" bestFit="1" customWidth="1"/>
    <col min="6147" max="6147" width="0.85546875" style="11" customWidth="1"/>
    <col min="6148" max="6148" width="9.5703125" style="11" customWidth="1"/>
    <col min="6149" max="6149" width="0.85546875" style="11" customWidth="1"/>
    <col min="6150" max="6150" width="8.7109375" style="11" bestFit="1" customWidth="1"/>
    <col min="6151" max="6151" width="0.85546875" style="11" customWidth="1"/>
    <col min="6152" max="6152" width="12" style="11" bestFit="1" customWidth="1"/>
    <col min="6153" max="6154" width="10.42578125" style="11" bestFit="1" customWidth="1"/>
    <col min="6155" max="6155" width="14" style="11" bestFit="1" customWidth="1"/>
    <col min="6156" max="6156" width="10.28515625" style="11" bestFit="1" customWidth="1"/>
    <col min="6157" max="6157" width="8.7109375" style="11" bestFit="1" customWidth="1"/>
    <col min="6158" max="6158" width="0.85546875" style="11" customWidth="1"/>
    <col min="6159" max="6161" width="9.140625" style="11"/>
    <col min="6162" max="6162" width="16.85546875" style="11" customWidth="1"/>
    <col min="6163" max="6398" width="9.140625" style="11"/>
    <col min="6399" max="6399" width="5.85546875" style="11" customWidth="1"/>
    <col min="6400" max="6400" width="7.85546875" style="11" bestFit="1" customWidth="1"/>
    <col min="6401" max="6401" width="0.85546875" style="11" customWidth="1"/>
    <col min="6402" max="6402" width="8.7109375" style="11" bestFit="1" customWidth="1"/>
    <col min="6403" max="6403" width="0.85546875" style="11" customWidth="1"/>
    <col min="6404" max="6404" width="9.5703125" style="11" customWidth="1"/>
    <col min="6405" max="6405" width="0.85546875" style="11" customWidth="1"/>
    <col min="6406" max="6406" width="8.7109375" style="11" bestFit="1" customWidth="1"/>
    <col min="6407" max="6407" width="0.85546875" style="11" customWidth="1"/>
    <col min="6408" max="6408" width="12" style="11" bestFit="1" customWidth="1"/>
    <col min="6409" max="6410" width="10.42578125" style="11" bestFit="1" customWidth="1"/>
    <col min="6411" max="6411" width="14" style="11" bestFit="1" customWidth="1"/>
    <col min="6412" max="6412" width="10.28515625" style="11" bestFit="1" customWidth="1"/>
    <col min="6413" max="6413" width="8.7109375" style="11" bestFit="1" customWidth="1"/>
    <col min="6414" max="6414" width="0.85546875" style="11" customWidth="1"/>
    <col min="6415" max="6417" width="9.140625" style="11"/>
    <col min="6418" max="6418" width="16.85546875" style="11" customWidth="1"/>
    <col min="6419" max="6654" width="9.140625" style="11"/>
    <col min="6655" max="6655" width="5.85546875" style="11" customWidth="1"/>
    <col min="6656" max="6656" width="7.85546875" style="11" bestFit="1" customWidth="1"/>
    <col min="6657" max="6657" width="0.85546875" style="11" customWidth="1"/>
    <col min="6658" max="6658" width="8.7109375" style="11" bestFit="1" customWidth="1"/>
    <col min="6659" max="6659" width="0.85546875" style="11" customWidth="1"/>
    <col min="6660" max="6660" width="9.5703125" style="11" customWidth="1"/>
    <col min="6661" max="6661" width="0.85546875" style="11" customWidth="1"/>
    <col min="6662" max="6662" width="8.7109375" style="11" bestFit="1" customWidth="1"/>
    <col min="6663" max="6663" width="0.85546875" style="11" customWidth="1"/>
    <col min="6664" max="6664" width="12" style="11" bestFit="1" customWidth="1"/>
    <col min="6665" max="6666" width="10.42578125" style="11" bestFit="1" customWidth="1"/>
    <col min="6667" max="6667" width="14" style="11" bestFit="1" customWidth="1"/>
    <col min="6668" max="6668" width="10.28515625" style="11" bestFit="1" customWidth="1"/>
    <col min="6669" max="6669" width="8.7109375" style="11" bestFit="1" customWidth="1"/>
    <col min="6670" max="6670" width="0.85546875" style="11" customWidth="1"/>
    <col min="6671" max="6673" width="9.140625" style="11"/>
    <col min="6674" max="6674" width="16.85546875" style="11" customWidth="1"/>
    <col min="6675" max="6910" width="9.140625" style="11"/>
    <col min="6911" max="6911" width="5.85546875" style="11" customWidth="1"/>
    <col min="6912" max="6912" width="7.85546875" style="11" bestFit="1" customWidth="1"/>
    <col min="6913" max="6913" width="0.85546875" style="11" customWidth="1"/>
    <col min="6914" max="6914" width="8.7109375" style="11" bestFit="1" customWidth="1"/>
    <col min="6915" max="6915" width="0.85546875" style="11" customWidth="1"/>
    <col min="6916" max="6916" width="9.5703125" style="11" customWidth="1"/>
    <col min="6917" max="6917" width="0.85546875" style="11" customWidth="1"/>
    <col min="6918" max="6918" width="8.7109375" style="11" bestFit="1" customWidth="1"/>
    <col min="6919" max="6919" width="0.85546875" style="11" customWidth="1"/>
    <col min="6920" max="6920" width="12" style="11" bestFit="1" customWidth="1"/>
    <col min="6921" max="6922" width="10.42578125" style="11" bestFit="1" customWidth="1"/>
    <col min="6923" max="6923" width="14" style="11" bestFit="1" customWidth="1"/>
    <col min="6924" max="6924" width="10.28515625" style="11" bestFit="1" customWidth="1"/>
    <col min="6925" max="6925" width="8.7109375" style="11" bestFit="1" customWidth="1"/>
    <col min="6926" max="6926" width="0.85546875" style="11" customWidth="1"/>
    <col min="6927" max="6929" width="9.140625" style="11"/>
    <col min="6930" max="6930" width="16.85546875" style="11" customWidth="1"/>
    <col min="6931" max="7166" width="9.140625" style="11"/>
    <col min="7167" max="7167" width="5.85546875" style="11" customWidth="1"/>
    <col min="7168" max="7168" width="7.85546875" style="11" bestFit="1" customWidth="1"/>
    <col min="7169" max="7169" width="0.85546875" style="11" customWidth="1"/>
    <col min="7170" max="7170" width="8.7109375" style="11" bestFit="1" customWidth="1"/>
    <col min="7171" max="7171" width="0.85546875" style="11" customWidth="1"/>
    <col min="7172" max="7172" width="9.5703125" style="11" customWidth="1"/>
    <col min="7173" max="7173" width="0.85546875" style="11" customWidth="1"/>
    <col min="7174" max="7174" width="8.7109375" style="11" bestFit="1" customWidth="1"/>
    <col min="7175" max="7175" width="0.85546875" style="11" customWidth="1"/>
    <col min="7176" max="7176" width="12" style="11" bestFit="1" customWidth="1"/>
    <col min="7177" max="7178" width="10.42578125" style="11" bestFit="1" customWidth="1"/>
    <col min="7179" max="7179" width="14" style="11" bestFit="1" customWidth="1"/>
    <col min="7180" max="7180" width="10.28515625" style="11" bestFit="1" customWidth="1"/>
    <col min="7181" max="7181" width="8.7109375" style="11" bestFit="1" customWidth="1"/>
    <col min="7182" max="7182" width="0.85546875" style="11" customWidth="1"/>
    <col min="7183" max="7185" width="9.140625" style="11"/>
    <col min="7186" max="7186" width="16.85546875" style="11" customWidth="1"/>
    <col min="7187" max="7422" width="9.140625" style="11"/>
    <col min="7423" max="7423" width="5.85546875" style="11" customWidth="1"/>
    <col min="7424" max="7424" width="7.85546875" style="11" bestFit="1" customWidth="1"/>
    <col min="7425" max="7425" width="0.85546875" style="11" customWidth="1"/>
    <col min="7426" max="7426" width="8.7109375" style="11" bestFit="1" customWidth="1"/>
    <col min="7427" max="7427" width="0.85546875" style="11" customWidth="1"/>
    <col min="7428" max="7428" width="9.5703125" style="11" customWidth="1"/>
    <col min="7429" max="7429" width="0.85546875" style="11" customWidth="1"/>
    <col min="7430" max="7430" width="8.7109375" style="11" bestFit="1" customWidth="1"/>
    <col min="7431" max="7431" width="0.85546875" style="11" customWidth="1"/>
    <col min="7432" max="7432" width="12" style="11" bestFit="1" customWidth="1"/>
    <col min="7433" max="7434" width="10.42578125" style="11" bestFit="1" customWidth="1"/>
    <col min="7435" max="7435" width="14" style="11" bestFit="1" customWidth="1"/>
    <col min="7436" max="7436" width="10.28515625" style="11" bestFit="1" customWidth="1"/>
    <col min="7437" max="7437" width="8.7109375" style="11" bestFit="1" customWidth="1"/>
    <col min="7438" max="7438" width="0.85546875" style="11" customWidth="1"/>
    <col min="7439" max="7441" width="9.140625" style="11"/>
    <col min="7442" max="7442" width="16.85546875" style="11" customWidth="1"/>
    <col min="7443" max="7678" width="9.140625" style="11"/>
    <col min="7679" max="7679" width="5.85546875" style="11" customWidth="1"/>
    <col min="7680" max="7680" width="7.85546875" style="11" bestFit="1" customWidth="1"/>
    <col min="7681" max="7681" width="0.85546875" style="11" customWidth="1"/>
    <col min="7682" max="7682" width="8.7109375" style="11" bestFit="1" customWidth="1"/>
    <col min="7683" max="7683" width="0.85546875" style="11" customWidth="1"/>
    <col min="7684" max="7684" width="9.5703125" style="11" customWidth="1"/>
    <col min="7685" max="7685" width="0.85546875" style="11" customWidth="1"/>
    <col min="7686" max="7686" width="8.7109375" style="11" bestFit="1" customWidth="1"/>
    <col min="7687" max="7687" width="0.85546875" style="11" customWidth="1"/>
    <col min="7688" max="7688" width="12" style="11" bestFit="1" customWidth="1"/>
    <col min="7689" max="7690" width="10.42578125" style="11" bestFit="1" customWidth="1"/>
    <col min="7691" max="7691" width="14" style="11" bestFit="1" customWidth="1"/>
    <col min="7692" max="7692" width="10.28515625" style="11" bestFit="1" customWidth="1"/>
    <col min="7693" max="7693" width="8.7109375" style="11" bestFit="1" customWidth="1"/>
    <col min="7694" max="7694" width="0.85546875" style="11" customWidth="1"/>
    <col min="7695" max="7697" width="9.140625" style="11"/>
    <col min="7698" max="7698" width="16.85546875" style="11" customWidth="1"/>
    <col min="7699" max="7934" width="9.140625" style="11"/>
    <col min="7935" max="7935" width="5.85546875" style="11" customWidth="1"/>
    <col min="7936" max="7936" width="7.85546875" style="11" bestFit="1" customWidth="1"/>
    <col min="7937" max="7937" width="0.85546875" style="11" customWidth="1"/>
    <col min="7938" max="7938" width="8.7109375" style="11" bestFit="1" customWidth="1"/>
    <col min="7939" max="7939" width="0.85546875" style="11" customWidth="1"/>
    <col min="7940" max="7940" width="9.5703125" style="11" customWidth="1"/>
    <col min="7941" max="7941" width="0.85546875" style="11" customWidth="1"/>
    <col min="7942" max="7942" width="8.7109375" style="11" bestFit="1" customWidth="1"/>
    <col min="7943" max="7943" width="0.85546875" style="11" customWidth="1"/>
    <col min="7944" max="7944" width="12" style="11" bestFit="1" customWidth="1"/>
    <col min="7945" max="7946" width="10.42578125" style="11" bestFit="1" customWidth="1"/>
    <col min="7947" max="7947" width="14" style="11" bestFit="1" customWidth="1"/>
    <col min="7948" max="7948" width="10.28515625" style="11" bestFit="1" customWidth="1"/>
    <col min="7949" max="7949" width="8.7109375" style="11" bestFit="1" customWidth="1"/>
    <col min="7950" max="7950" width="0.85546875" style="11" customWidth="1"/>
    <col min="7951" max="7953" width="9.140625" style="11"/>
    <col min="7954" max="7954" width="16.85546875" style="11" customWidth="1"/>
    <col min="7955" max="8190" width="9.140625" style="11"/>
    <col min="8191" max="8191" width="5.85546875" style="11" customWidth="1"/>
    <col min="8192" max="8192" width="7.85546875" style="11" bestFit="1" customWidth="1"/>
    <col min="8193" max="8193" width="0.85546875" style="11" customWidth="1"/>
    <col min="8194" max="8194" width="8.7109375" style="11" bestFit="1" customWidth="1"/>
    <col min="8195" max="8195" width="0.85546875" style="11" customWidth="1"/>
    <col min="8196" max="8196" width="9.5703125" style="11" customWidth="1"/>
    <col min="8197" max="8197" width="0.85546875" style="11" customWidth="1"/>
    <col min="8198" max="8198" width="8.7109375" style="11" bestFit="1" customWidth="1"/>
    <col min="8199" max="8199" width="0.85546875" style="11" customWidth="1"/>
    <col min="8200" max="8200" width="12" style="11" bestFit="1" customWidth="1"/>
    <col min="8201" max="8202" width="10.42578125" style="11" bestFit="1" customWidth="1"/>
    <col min="8203" max="8203" width="14" style="11" bestFit="1" customWidth="1"/>
    <col min="8204" max="8204" width="10.28515625" style="11" bestFit="1" customWidth="1"/>
    <col min="8205" max="8205" width="8.7109375" style="11" bestFit="1" customWidth="1"/>
    <col min="8206" max="8206" width="0.85546875" style="11" customWidth="1"/>
    <col min="8207" max="8209" width="9.140625" style="11"/>
    <col min="8210" max="8210" width="16.85546875" style="11" customWidth="1"/>
    <col min="8211" max="8446" width="9.140625" style="11"/>
    <col min="8447" max="8447" width="5.85546875" style="11" customWidth="1"/>
    <col min="8448" max="8448" width="7.85546875" style="11" bestFit="1" customWidth="1"/>
    <col min="8449" max="8449" width="0.85546875" style="11" customWidth="1"/>
    <col min="8450" max="8450" width="8.7109375" style="11" bestFit="1" customWidth="1"/>
    <col min="8451" max="8451" width="0.85546875" style="11" customWidth="1"/>
    <col min="8452" max="8452" width="9.5703125" style="11" customWidth="1"/>
    <col min="8453" max="8453" width="0.85546875" style="11" customWidth="1"/>
    <col min="8454" max="8454" width="8.7109375" style="11" bestFit="1" customWidth="1"/>
    <col min="8455" max="8455" width="0.85546875" style="11" customWidth="1"/>
    <col min="8456" max="8456" width="12" style="11" bestFit="1" customWidth="1"/>
    <col min="8457" max="8458" width="10.42578125" style="11" bestFit="1" customWidth="1"/>
    <col min="8459" max="8459" width="14" style="11" bestFit="1" customWidth="1"/>
    <col min="8460" max="8460" width="10.28515625" style="11" bestFit="1" customWidth="1"/>
    <col min="8461" max="8461" width="8.7109375" style="11" bestFit="1" customWidth="1"/>
    <col min="8462" max="8462" width="0.85546875" style="11" customWidth="1"/>
    <col min="8463" max="8465" width="9.140625" style="11"/>
    <col min="8466" max="8466" width="16.85546875" style="11" customWidth="1"/>
    <col min="8467" max="8702" width="9.140625" style="11"/>
    <col min="8703" max="8703" width="5.85546875" style="11" customWidth="1"/>
    <col min="8704" max="8704" width="7.85546875" style="11" bestFit="1" customWidth="1"/>
    <col min="8705" max="8705" width="0.85546875" style="11" customWidth="1"/>
    <col min="8706" max="8706" width="8.7109375" style="11" bestFit="1" customWidth="1"/>
    <col min="8707" max="8707" width="0.85546875" style="11" customWidth="1"/>
    <col min="8708" max="8708" width="9.5703125" style="11" customWidth="1"/>
    <col min="8709" max="8709" width="0.85546875" style="11" customWidth="1"/>
    <col min="8710" max="8710" width="8.7109375" style="11" bestFit="1" customWidth="1"/>
    <col min="8711" max="8711" width="0.85546875" style="11" customWidth="1"/>
    <col min="8712" max="8712" width="12" style="11" bestFit="1" customWidth="1"/>
    <col min="8713" max="8714" width="10.42578125" style="11" bestFit="1" customWidth="1"/>
    <col min="8715" max="8715" width="14" style="11" bestFit="1" customWidth="1"/>
    <col min="8716" max="8716" width="10.28515625" style="11" bestFit="1" customWidth="1"/>
    <col min="8717" max="8717" width="8.7109375" style="11" bestFit="1" customWidth="1"/>
    <col min="8718" max="8718" width="0.85546875" style="11" customWidth="1"/>
    <col min="8719" max="8721" width="9.140625" style="11"/>
    <col min="8722" max="8722" width="16.85546875" style="11" customWidth="1"/>
    <col min="8723" max="8958" width="9.140625" style="11"/>
    <col min="8959" max="8959" width="5.85546875" style="11" customWidth="1"/>
    <col min="8960" max="8960" width="7.85546875" style="11" bestFit="1" customWidth="1"/>
    <col min="8961" max="8961" width="0.85546875" style="11" customWidth="1"/>
    <col min="8962" max="8962" width="8.7109375" style="11" bestFit="1" customWidth="1"/>
    <col min="8963" max="8963" width="0.85546875" style="11" customWidth="1"/>
    <col min="8964" max="8964" width="9.5703125" style="11" customWidth="1"/>
    <col min="8965" max="8965" width="0.85546875" style="11" customWidth="1"/>
    <col min="8966" max="8966" width="8.7109375" style="11" bestFit="1" customWidth="1"/>
    <col min="8967" max="8967" width="0.85546875" style="11" customWidth="1"/>
    <col min="8968" max="8968" width="12" style="11" bestFit="1" customWidth="1"/>
    <col min="8969" max="8970" width="10.42578125" style="11" bestFit="1" customWidth="1"/>
    <col min="8971" max="8971" width="14" style="11" bestFit="1" customWidth="1"/>
    <col min="8972" max="8972" width="10.28515625" style="11" bestFit="1" customWidth="1"/>
    <col min="8973" max="8973" width="8.7109375" style="11" bestFit="1" customWidth="1"/>
    <col min="8974" max="8974" width="0.85546875" style="11" customWidth="1"/>
    <col min="8975" max="8977" width="9.140625" style="11"/>
    <col min="8978" max="8978" width="16.85546875" style="11" customWidth="1"/>
    <col min="8979" max="9214" width="9.140625" style="11"/>
    <col min="9215" max="9215" width="5.85546875" style="11" customWidth="1"/>
    <col min="9216" max="9216" width="7.85546875" style="11" bestFit="1" customWidth="1"/>
    <col min="9217" max="9217" width="0.85546875" style="11" customWidth="1"/>
    <col min="9218" max="9218" width="8.7109375" style="11" bestFit="1" customWidth="1"/>
    <col min="9219" max="9219" width="0.85546875" style="11" customWidth="1"/>
    <col min="9220" max="9220" width="9.5703125" style="11" customWidth="1"/>
    <col min="9221" max="9221" width="0.85546875" style="11" customWidth="1"/>
    <col min="9222" max="9222" width="8.7109375" style="11" bestFit="1" customWidth="1"/>
    <col min="9223" max="9223" width="0.85546875" style="11" customWidth="1"/>
    <col min="9224" max="9224" width="12" style="11" bestFit="1" customWidth="1"/>
    <col min="9225" max="9226" width="10.42578125" style="11" bestFit="1" customWidth="1"/>
    <col min="9227" max="9227" width="14" style="11" bestFit="1" customWidth="1"/>
    <col min="9228" max="9228" width="10.28515625" style="11" bestFit="1" customWidth="1"/>
    <col min="9229" max="9229" width="8.7109375" style="11" bestFit="1" customWidth="1"/>
    <col min="9230" max="9230" width="0.85546875" style="11" customWidth="1"/>
    <col min="9231" max="9233" width="9.140625" style="11"/>
    <col min="9234" max="9234" width="16.85546875" style="11" customWidth="1"/>
    <col min="9235" max="9470" width="9.140625" style="11"/>
    <col min="9471" max="9471" width="5.85546875" style="11" customWidth="1"/>
    <col min="9472" max="9472" width="7.85546875" style="11" bestFit="1" customWidth="1"/>
    <col min="9473" max="9473" width="0.85546875" style="11" customWidth="1"/>
    <col min="9474" max="9474" width="8.7109375" style="11" bestFit="1" customWidth="1"/>
    <col min="9475" max="9475" width="0.85546875" style="11" customWidth="1"/>
    <col min="9476" max="9476" width="9.5703125" style="11" customWidth="1"/>
    <col min="9477" max="9477" width="0.85546875" style="11" customWidth="1"/>
    <col min="9478" max="9478" width="8.7109375" style="11" bestFit="1" customWidth="1"/>
    <col min="9479" max="9479" width="0.85546875" style="11" customWidth="1"/>
    <col min="9480" max="9480" width="12" style="11" bestFit="1" customWidth="1"/>
    <col min="9481" max="9482" width="10.42578125" style="11" bestFit="1" customWidth="1"/>
    <col min="9483" max="9483" width="14" style="11" bestFit="1" customWidth="1"/>
    <col min="9484" max="9484" width="10.28515625" style="11" bestFit="1" customWidth="1"/>
    <col min="9485" max="9485" width="8.7109375" style="11" bestFit="1" customWidth="1"/>
    <col min="9486" max="9486" width="0.85546875" style="11" customWidth="1"/>
    <col min="9487" max="9489" width="9.140625" style="11"/>
    <col min="9490" max="9490" width="16.85546875" style="11" customWidth="1"/>
    <col min="9491" max="9726" width="9.140625" style="11"/>
    <col min="9727" max="9727" width="5.85546875" style="11" customWidth="1"/>
    <col min="9728" max="9728" width="7.85546875" style="11" bestFit="1" customWidth="1"/>
    <col min="9729" max="9729" width="0.85546875" style="11" customWidth="1"/>
    <col min="9730" max="9730" width="8.7109375" style="11" bestFit="1" customWidth="1"/>
    <col min="9731" max="9731" width="0.85546875" style="11" customWidth="1"/>
    <col min="9732" max="9732" width="9.5703125" style="11" customWidth="1"/>
    <col min="9733" max="9733" width="0.85546875" style="11" customWidth="1"/>
    <col min="9734" max="9734" width="8.7109375" style="11" bestFit="1" customWidth="1"/>
    <col min="9735" max="9735" width="0.85546875" style="11" customWidth="1"/>
    <col min="9736" max="9736" width="12" style="11" bestFit="1" customWidth="1"/>
    <col min="9737" max="9738" width="10.42578125" style="11" bestFit="1" customWidth="1"/>
    <col min="9739" max="9739" width="14" style="11" bestFit="1" customWidth="1"/>
    <col min="9740" max="9740" width="10.28515625" style="11" bestFit="1" customWidth="1"/>
    <col min="9741" max="9741" width="8.7109375" style="11" bestFit="1" customWidth="1"/>
    <col min="9742" max="9742" width="0.85546875" style="11" customWidth="1"/>
    <col min="9743" max="9745" width="9.140625" style="11"/>
    <col min="9746" max="9746" width="16.85546875" style="11" customWidth="1"/>
    <col min="9747" max="9982" width="9.140625" style="11"/>
    <col min="9983" max="9983" width="5.85546875" style="11" customWidth="1"/>
    <col min="9984" max="9984" width="7.85546875" style="11" bestFit="1" customWidth="1"/>
    <col min="9985" max="9985" width="0.85546875" style="11" customWidth="1"/>
    <col min="9986" max="9986" width="8.7109375" style="11" bestFit="1" customWidth="1"/>
    <col min="9987" max="9987" width="0.85546875" style="11" customWidth="1"/>
    <col min="9988" max="9988" width="9.5703125" style="11" customWidth="1"/>
    <col min="9989" max="9989" width="0.85546875" style="11" customWidth="1"/>
    <col min="9990" max="9990" width="8.7109375" style="11" bestFit="1" customWidth="1"/>
    <col min="9991" max="9991" width="0.85546875" style="11" customWidth="1"/>
    <col min="9992" max="9992" width="12" style="11" bestFit="1" customWidth="1"/>
    <col min="9993" max="9994" width="10.42578125" style="11" bestFit="1" customWidth="1"/>
    <col min="9995" max="9995" width="14" style="11" bestFit="1" customWidth="1"/>
    <col min="9996" max="9996" width="10.28515625" style="11" bestFit="1" customWidth="1"/>
    <col min="9997" max="9997" width="8.7109375" style="11" bestFit="1" customWidth="1"/>
    <col min="9998" max="9998" width="0.85546875" style="11" customWidth="1"/>
    <col min="9999" max="10001" width="9.140625" style="11"/>
    <col min="10002" max="10002" width="16.85546875" style="11" customWidth="1"/>
    <col min="10003" max="10238" width="9.140625" style="11"/>
    <col min="10239" max="10239" width="5.85546875" style="11" customWidth="1"/>
    <col min="10240" max="10240" width="7.85546875" style="11" bestFit="1" customWidth="1"/>
    <col min="10241" max="10241" width="0.85546875" style="11" customWidth="1"/>
    <col min="10242" max="10242" width="8.7109375" style="11" bestFit="1" customWidth="1"/>
    <col min="10243" max="10243" width="0.85546875" style="11" customWidth="1"/>
    <col min="10244" max="10244" width="9.5703125" style="11" customWidth="1"/>
    <col min="10245" max="10245" width="0.85546875" style="11" customWidth="1"/>
    <col min="10246" max="10246" width="8.7109375" style="11" bestFit="1" customWidth="1"/>
    <col min="10247" max="10247" width="0.85546875" style="11" customWidth="1"/>
    <col min="10248" max="10248" width="12" style="11" bestFit="1" customWidth="1"/>
    <col min="10249" max="10250" width="10.42578125" style="11" bestFit="1" customWidth="1"/>
    <col min="10251" max="10251" width="14" style="11" bestFit="1" customWidth="1"/>
    <col min="10252" max="10252" width="10.28515625" style="11" bestFit="1" customWidth="1"/>
    <col min="10253" max="10253" width="8.7109375" style="11" bestFit="1" customWidth="1"/>
    <col min="10254" max="10254" width="0.85546875" style="11" customWidth="1"/>
    <col min="10255" max="10257" width="9.140625" style="11"/>
    <col min="10258" max="10258" width="16.85546875" style="11" customWidth="1"/>
    <col min="10259" max="10494" width="9.140625" style="11"/>
    <col min="10495" max="10495" width="5.85546875" style="11" customWidth="1"/>
    <col min="10496" max="10496" width="7.85546875" style="11" bestFit="1" customWidth="1"/>
    <col min="10497" max="10497" width="0.85546875" style="11" customWidth="1"/>
    <col min="10498" max="10498" width="8.7109375" style="11" bestFit="1" customWidth="1"/>
    <col min="10499" max="10499" width="0.85546875" style="11" customWidth="1"/>
    <col min="10500" max="10500" width="9.5703125" style="11" customWidth="1"/>
    <col min="10501" max="10501" width="0.85546875" style="11" customWidth="1"/>
    <col min="10502" max="10502" width="8.7109375" style="11" bestFit="1" customWidth="1"/>
    <col min="10503" max="10503" width="0.85546875" style="11" customWidth="1"/>
    <col min="10504" max="10504" width="12" style="11" bestFit="1" customWidth="1"/>
    <col min="10505" max="10506" width="10.42578125" style="11" bestFit="1" customWidth="1"/>
    <col min="10507" max="10507" width="14" style="11" bestFit="1" customWidth="1"/>
    <col min="10508" max="10508" width="10.28515625" style="11" bestFit="1" customWidth="1"/>
    <col min="10509" max="10509" width="8.7109375" style="11" bestFit="1" customWidth="1"/>
    <col min="10510" max="10510" width="0.85546875" style="11" customWidth="1"/>
    <col min="10511" max="10513" width="9.140625" style="11"/>
    <col min="10514" max="10514" width="16.85546875" style="11" customWidth="1"/>
    <col min="10515" max="10750" width="9.140625" style="11"/>
    <col min="10751" max="10751" width="5.85546875" style="11" customWidth="1"/>
    <col min="10752" max="10752" width="7.85546875" style="11" bestFit="1" customWidth="1"/>
    <col min="10753" max="10753" width="0.85546875" style="11" customWidth="1"/>
    <col min="10754" max="10754" width="8.7109375" style="11" bestFit="1" customWidth="1"/>
    <col min="10755" max="10755" width="0.85546875" style="11" customWidth="1"/>
    <col min="10756" max="10756" width="9.5703125" style="11" customWidth="1"/>
    <col min="10757" max="10757" width="0.85546875" style="11" customWidth="1"/>
    <col min="10758" max="10758" width="8.7109375" style="11" bestFit="1" customWidth="1"/>
    <col min="10759" max="10759" width="0.85546875" style="11" customWidth="1"/>
    <col min="10760" max="10760" width="12" style="11" bestFit="1" customWidth="1"/>
    <col min="10761" max="10762" width="10.42578125" style="11" bestFit="1" customWidth="1"/>
    <col min="10763" max="10763" width="14" style="11" bestFit="1" customWidth="1"/>
    <col min="10764" max="10764" width="10.28515625" style="11" bestFit="1" customWidth="1"/>
    <col min="10765" max="10765" width="8.7109375" style="11" bestFit="1" customWidth="1"/>
    <col min="10766" max="10766" width="0.85546875" style="11" customWidth="1"/>
    <col min="10767" max="10769" width="9.140625" style="11"/>
    <col min="10770" max="10770" width="16.85546875" style="11" customWidth="1"/>
    <col min="10771" max="11006" width="9.140625" style="11"/>
    <col min="11007" max="11007" width="5.85546875" style="11" customWidth="1"/>
    <col min="11008" max="11008" width="7.85546875" style="11" bestFit="1" customWidth="1"/>
    <col min="11009" max="11009" width="0.85546875" style="11" customWidth="1"/>
    <col min="11010" max="11010" width="8.7109375" style="11" bestFit="1" customWidth="1"/>
    <col min="11011" max="11011" width="0.85546875" style="11" customWidth="1"/>
    <col min="11012" max="11012" width="9.5703125" style="11" customWidth="1"/>
    <col min="11013" max="11013" width="0.85546875" style="11" customWidth="1"/>
    <col min="11014" max="11014" width="8.7109375" style="11" bestFit="1" customWidth="1"/>
    <col min="11015" max="11015" width="0.85546875" style="11" customWidth="1"/>
    <col min="11016" max="11016" width="12" style="11" bestFit="1" customWidth="1"/>
    <col min="11017" max="11018" width="10.42578125" style="11" bestFit="1" customWidth="1"/>
    <col min="11019" max="11019" width="14" style="11" bestFit="1" customWidth="1"/>
    <col min="11020" max="11020" width="10.28515625" style="11" bestFit="1" customWidth="1"/>
    <col min="11021" max="11021" width="8.7109375" style="11" bestFit="1" customWidth="1"/>
    <col min="11022" max="11022" width="0.85546875" style="11" customWidth="1"/>
    <col min="11023" max="11025" width="9.140625" style="11"/>
    <col min="11026" max="11026" width="16.85546875" style="11" customWidth="1"/>
    <col min="11027" max="11262" width="9.140625" style="11"/>
    <col min="11263" max="11263" width="5.85546875" style="11" customWidth="1"/>
    <col min="11264" max="11264" width="7.85546875" style="11" bestFit="1" customWidth="1"/>
    <col min="11265" max="11265" width="0.85546875" style="11" customWidth="1"/>
    <col min="11266" max="11266" width="8.7109375" style="11" bestFit="1" customWidth="1"/>
    <col min="11267" max="11267" width="0.85546875" style="11" customWidth="1"/>
    <col min="11268" max="11268" width="9.5703125" style="11" customWidth="1"/>
    <col min="11269" max="11269" width="0.85546875" style="11" customWidth="1"/>
    <col min="11270" max="11270" width="8.7109375" style="11" bestFit="1" customWidth="1"/>
    <col min="11271" max="11271" width="0.85546875" style="11" customWidth="1"/>
    <col min="11272" max="11272" width="12" style="11" bestFit="1" customWidth="1"/>
    <col min="11273" max="11274" width="10.42578125" style="11" bestFit="1" customWidth="1"/>
    <col min="11275" max="11275" width="14" style="11" bestFit="1" customWidth="1"/>
    <col min="11276" max="11276" width="10.28515625" style="11" bestFit="1" customWidth="1"/>
    <col min="11277" max="11277" width="8.7109375" style="11" bestFit="1" customWidth="1"/>
    <col min="11278" max="11278" width="0.85546875" style="11" customWidth="1"/>
    <col min="11279" max="11281" width="9.140625" style="11"/>
    <col min="11282" max="11282" width="16.85546875" style="11" customWidth="1"/>
    <col min="11283" max="11518" width="9.140625" style="11"/>
    <col min="11519" max="11519" width="5.85546875" style="11" customWidth="1"/>
    <col min="11520" max="11520" width="7.85546875" style="11" bestFit="1" customWidth="1"/>
    <col min="11521" max="11521" width="0.85546875" style="11" customWidth="1"/>
    <col min="11522" max="11522" width="8.7109375" style="11" bestFit="1" customWidth="1"/>
    <col min="11523" max="11523" width="0.85546875" style="11" customWidth="1"/>
    <col min="11524" max="11524" width="9.5703125" style="11" customWidth="1"/>
    <col min="11525" max="11525" width="0.85546875" style="11" customWidth="1"/>
    <col min="11526" max="11526" width="8.7109375" style="11" bestFit="1" customWidth="1"/>
    <col min="11527" max="11527" width="0.85546875" style="11" customWidth="1"/>
    <col min="11528" max="11528" width="12" style="11" bestFit="1" customWidth="1"/>
    <col min="11529" max="11530" width="10.42578125" style="11" bestFit="1" customWidth="1"/>
    <col min="11531" max="11531" width="14" style="11" bestFit="1" customWidth="1"/>
    <col min="11532" max="11532" width="10.28515625" style="11" bestFit="1" customWidth="1"/>
    <col min="11533" max="11533" width="8.7109375" style="11" bestFit="1" customWidth="1"/>
    <col min="11534" max="11534" width="0.85546875" style="11" customWidth="1"/>
    <col min="11535" max="11537" width="9.140625" style="11"/>
    <col min="11538" max="11538" width="16.85546875" style="11" customWidth="1"/>
    <col min="11539" max="11774" width="9.140625" style="11"/>
    <col min="11775" max="11775" width="5.85546875" style="11" customWidth="1"/>
    <col min="11776" max="11776" width="7.85546875" style="11" bestFit="1" customWidth="1"/>
    <col min="11777" max="11777" width="0.85546875" style="11" customWidth="1"/>
    <col min="11778" max="11778" width="8.7109375" style="11" bestFit="1" customWidth="1"/>
    <col min="11779" max="11779" width="0.85546875" style="11" customWidth="1"/>
    <col min="11780" max="11780" width="9.5703125" style="11" customWidth="1"/>
    <col min="11781" max="11781" width="0.85546875" style="11" customWidth="1"/>
    <col min="11782" max="11782" width="8.7109375" style="11" bestFit="1" customWidth="1"/>
    <col min="11783" max="11783" width="0.85546875" style="11" customWidth="1"/>
    <col min="11784" max="11784" width="12" style="11" bestFit="1" customWidth="1"/>
    <col min="11785" max="11786" width="10.42578125" style="11" bestFit="1" customWidth="1"/>
    <col min="11787" max="11787" width="14" style="11" bestFit="1" customWidth="1"/>
    <col min="11788" max="11788" width="10.28515625" style="11" bestFit="1" customWidth="1"/>
    <col min="11789" max="11789" width="8.7109375" style="11" bestFit="1" customWidth="1"/>
    <col min="11790" max="11790" width="0.85546875" style="11" customWidth="1"/>
    <col min="11791" max="11793" width="9.140625" style="11"/>
    <col min="11794" max="11794" width="16.85546875" style="11" customWidth="1"/>
    <col min="11795" max="12030" width="9.140625" style="11"/>
    <col min="12031" max="12031" width="5.85546875" style="11" customWidth="1"/>
    <col min="12032" max="12032" width="7.85546875" style="11" bestFit="1" customWidth="1"/>
    <col min="12033" max="12033" width="0.85546875" style="11" customWidth="1"/>
    <col min="12034" max="12034" width="8.7109375" style="11" bestFit="1" customWidth="1"/>
    <col min="12035" max="12035" width="0.85546875" style="11" customWidth="1"/>
    <col min="12036" max="12036" width="9.5703125" style="11" customWidth="1"/>
    <col min="12037" max="12037" width="0.85546875" style="11" customWidth="1"/>
    <col min="12038" max="12038" width="8.7109375" style="11" bestFit="1" customWidth="1"/>
    <col min="12039" max="12039" width="0.85546875" style="11" customWidth="1"/>
    <col min="12040" max="12040" width="12" style="11" bestFit="1" customWidth="1"/>
    <col min="12041" max="12042" width="10.42578125" style="11" bestFit="1" customWidth="1"/>
    <col min="12043" max="12043" width="14" style="11" bestFit="1" customWidth="1"/>
    <col min="12044" max="12044" width="10.28515625" style="11" bestFit="1" customWidth="1"/>
    <col min="12045" max="12045" width="8.7109375" style="11" bestFit="1" customWidth="1"/>
    <col min="12046" max="12046" width="0.85546875" style="11" customWidth="1"/>
    <col min="12047" max="12049" width="9.140625" style="11"/>
    <col min="12050" max="12050" width="16.85546875" style="11" customWidth="1"/>
    <col min="12051" max="12286" width="9.140625" style="11"/>
    <col min="12287" max="12287" width="5.85546875" style="11" customWidth="1"/>
    <col min="12288" max="12288" width="7.85546875" style="11" bestFit="1" customWidth="1"/>
    <col min="12289" max="12289" width="0.85546875" style="11" customWidth="1"/>
    <col min="12290" max="12290" width="8.7109375" style="11" bestFit="1" customWidth="1"/>
    <col min="12291" max="12291" width="0.85546875" style="11" customWidth="1"/>
    <col min="12292" max="12292" width="9.5703125" style="11" customWidth="1"/>
    <col min="12293" max="12293" width="0.85546875" style="11" customWidth="1"/>
    <col min="12294" max="12294" width="8.7109375" style="11" bestFit="1" customWidth="1"/>
    <col min="12295" max="12295" width="0.85546875" style="11" customWidth="1"/>
    <col min="12296" max="12296" width="12" style="11" bestFit="1" customWidth="1"/>
    <col min="12297" max="12298" width="10.42578125" style="11" bestFit="1" customWidth="1"/>
    <col min="12299" max="12299" width="14" style="11" bestFit="1" customWidth="1"/>
    <col min="12300" max="12300" width="10.28515625" style="11" bestFit="1" customWidth="1"/>
    <col min="12301" max="12301" width="8.7109375" style="11" bestFit="1" customWidth="1"/>
    <col min="12302" max="12302" width="0.85546875" style="11" customWidth="1"/>
    <col min="12303" max="12305" width="9.140625" style="11"/>
    <col min="12306" max="12306" width="16.85546875" style="11" customWidth="1"/>
    <col min="12307" max="12542" width="9.140625" style="11"/>
    <col min="12543" max="12543" width="5.85546875" style="11" customWidth="1"/>
    <col min="12544" max="12544" width="7.85546875" style="11" bestFit="1" customWidth="1"/>
    <col min="12545" max="12545" width="0.85546875" style="11" customWidth="1"/>
    <col min="12546" max="12546" width="8.7109375" style="11" bestFit="1" customWidth="1"/>
    <col min="12547" max="12547" width="0.85546875" style="11" customWidth="1"/>
    <col min="12548" max="12548" width="9.5703125" style="11" customWidth="1"/>
    <col min="12549" max="12549" width="0.85546875" style="11" customWidth="1"/>
    <col min="12550" max="12550" width="8.7109375" style="11" bestFit="1" customWidth="1"/>
    <col min="12551" max="12551" width="0.85546875" style="11" customWidth="1"/>
    <col min="12552" max="12552" width="12" style="11" bestFit="1" customWidth="1"/>
    <col min="12553" max="12554" width="10.42578125" style="11" bestFit="1" customWidth="1"/>
    <col min="12555" max="12555" width="14" style="11" bestFit="1" customWidth="1"/>
    <col min="12556" max="12556" width="10.28515625" style="11" bestFit="1" customWidth="1"/>
    <col min="12557" max="12557" width="8.7109375" style="11" bestFit="1" customWidth="1"/>
    <col min="12558" max="12558" width="0.85546875" style="11" customWidth="1"/>
    <col min="12559" max="12561" width="9.140625" style="11"/>
    <col min="12562" max="12562" width="16.85546875" style="11" customWidth="1"/>
    <col min="12563" max="12798" width="9.140625" style="11"/>
    <col min="12799" max="12799" width="5.85546875" style="11" customWidth="1"/>
    <col min="12800" max="12800" width="7.85546875" style="11" bestFit="1" customWidth="1"/>
    <col min="12801" max="12801" width="0.85546875" style="11" customWidth="1"/>
    <col min="12802" max="12802" width="8.7109375" style="11" bestFit="1" customWidth="1"/>
    <col min="12803" max="12803" width="0.85546875" style="11" customWidth="1"/>
    <col min="12804" max="12804" width="9.5703125" style="11" customWidth="1"/>
    <col min="12805" max="12805" width="0.85546875" style="11" customWidth="1"/>
    <col min="12806" max="12806" width="8.7109375" style="11" bestFit="1" customWidth="1"/>
    <col min="12807" max="12807" width="0.85546875" style="11" customWidth="1"/>
    <col min="12808" max="12808" width="12" style="11" bestFit="1" customWidth="1"/>
    <col min="12809" max="12810" width="10.42578125" style="11" bestFit="1" customWidth="1"/>
    <col min="12811" max="12811" width="14" style="11" bestFit="1" customWidth="1"/>
    <col min="12812" max="12812" width="10.28515625" style="11" bestFit="1" customWidth="1"/>
    <col min="12813" max="12813" width="8.7109375" style="11" bestFit="1" customWidth="1"/>
    <col min="12814" max="12814" width="0.85546875" style="11" customWidth="1"/>
    <col min="12815" max="12817" width="9.140625" style="11"/>
    <col min="12818" max="12818" width="16.85546875" style="11" customWidth="1"/>
    <col min="12819" max="13054" width="9.140625" style="11"/>
    <col min="13055" max="13055" width="5.85546875" style="11" customWidth="1"/>
    <col min="13056" max="13056" width="7.85546875" style="11" bestFit="1" customWidth="1"/>
    <col min="13057" max="13057" width="0.85546875" style="11" customWidth="1"/>
    <col min="13058" max="13058" width="8.7109375" style="11" bestFit="1" customWidth="1"/>
    <col min="13059" max="13059" width="0.85546875" style="11" customWidth="1"/>
    <col min="13060" max="13060" width="9.5703125" style="11" customWidth="1"/>
    <col min="13061" max="13061" width="0.85546875" style="11" customWidth="1"/>
    <col min="13062" max="13062" width="8.7109375" style="11" bestFit="1" customWidth="1"/>
    <col min="13063" max="13063" width="0.85546875" style="11" customWidth="1"/>
    <col min="13064" max="13064" width="12" style="11" bestFit="1" customWidth="1"/>
    <col min="13065" max="13066" width="10.42578125" style="11" bestFit="1" customWidth="1"/>
    <col min="13067" max="13067" width="14" style="11" bestFit="1" customWidth="1"/>
    <col min="13068" max="13068" width="10.28515625" style="11" bestFit="1" customWidth="1"/>
    <col min="13069" max="13069" width="8.7109375" style="11" bestFit="1" customWidth="1"/>
    <col min="13070" max="13070" width="0.85546875" style="11" customWidth="1"/>
    <col min="13071" max="13073" width="9.140625" style="11"/>
    <col min="13074" max="13074" width="16.85546875" style="11" customWidth="1"/>
    <col min="13075" max="13310" width="9.140625" style="11"/>
    <col min="13311" max="13311" width="5.85546875" style="11" customWidth="1"/>
    <col min="13312" max="13312" width="7.85546875" style="11" bestFit="1" customWidth="1"/>
    <col min="13313" max="13313" width="0.85546875" style="11" customWidth="1"/>
    <col min="13314" max="13314" width="8.7109375" style="11" bestFit="1" customWidth="1"/>
    <col min="13315" max="13315" width="0.85546875" style="11" customWidth="1"/>
    <col min="13316" max="13316" width="9.5703125" style="11" customWidth="1"/>
    <col min="13317" max="13317" width="0.85546875" style="11" customWidth="1"/>
    <col min="13318" max="13318" width="8.7109375" style="11" bestFit="1" customWidth="1"/>
    <col min="13319" max="13319" width="0.85546875" style="11" customWidth="1"/>
    <col min="13320" max="13320" width="12" style="11" bestFit="1" customWidth="1"/>
    <col min="13321" max="13322" width="10.42578125" style="11" bestFit="1" customWidth="1"/>
    <col min="13323" max="13323" width="14" style="11" bestFit="1" customWidth="1"/>
    <col min="13324" max="13324" width="10.28515625" style="11" bestFit="1" customWidth="1"/>
    <col min="13325" max="13325" width="8.7109375" style="11" bestFit="1" customWidth="1"/>
    <col min="13326" max="13326" width="0.85546875" style="11" customWidth="1"/>
    <col min="13327" max="13329" width="9.140625" style="11"/>
    <col min="13330" max="13330" width="16.85546875" style="11" customWidth="1"/>
    <col min="13331" max="13566" width="9.140625" style="11"/>
    <col min="13567" max="13567" width="5.85546875" style="11" customWidth="1"/>
    <col min="13568" max="13568" width="7.85546875" style="11" bestFit="1" customWidth="1"/>
    <col min="13569" max="13569" width="0.85546875" style="11" customWidth="1"/>
    <col min="13570" max="13570" width="8.7109375" style="11" bestFit="1" customWidth="1"/>
    <col min="13571" max="13571" width="0.85546875" style="11" customWidth="1"/>
    <col min="13572" max="13572" width="9.5703125" style="11" customWidth="1"/>
    <col min="13573" max="13573" width="0.85546875" style="11" customWidth="1"/>
    <col min="13574" max="13574" width="8.7109375" style="11" bestFit="1" customWidth="1"/>
    <col min="13575" max="13575" width="0.85546875" style="11" customWidth="1"/>
    <col min="13576" max="13576" width="12" style="11" bestFit="1" customWidth="1"/>
    <col min="13577" max="13578" width="10.42578125" style="11" bestFit="1" customWidth="1"/>
    <col min="13579" max="13579" width="14" style="11" bestFit="1" customWidth="1"/>
    <col min="13580" max="13580" width="10.28515625" style="11" bestFit="1" customWidth="1"/>
    <col min="13581" max="13581" width="8.7109375" style="11" bestFit="1" customWidth="1"/>
    <col min="13582" max="13582" width="0.85546875" style="11" customWidth="1"/>
    <col min="13583" max="13585" width="9.140625" style="11"/>
    <col min="13586" max="13586" width="16.85546875" style="11" customWidth="1"/>
    <col min="13587" max="13822" width="9.140625" style="11"/>
    <col min="13823" max="13823" width="5.85546875" style="11" customWidth="1"/>
    <col min="13824" max="13824" width="7.85546875" style="11" bestFit="1" customWidth="1"/>
    <col min="13825" max="13825" width="0.85546875" style="11" customWidth="1"/>
    <col min="13826" max="13826" width="8.7109375" style="11" bestFit="1" customWidth="1"/>
    <col min="13827" max="13827" width="0.85546875" style="11" customWidth="1"/>
    <col min="13828" max="13828" width="9.5703125" style="11" customWidth="1"/>
    <col min="13829" max="13829" width="0.85546875" style="11" customWidth="1"/>
    <col min="13830" max="13830" width="8.7109375" style="11" bestFit="1" customWidth="1"/>
    <col min="13831" max="13831" width="0.85546875" style="11" customWidth="1"/>
    <col min="13832" max="13832" width="12" style="11" bestFit="1" customWidth="1"/>
    <col min="13833" max="13834" width="10.42578125" style="11" bestFit="1" customWidth="1"/>
    <col min="13835" max="13835" width="14" style="11" bestFit="1" customWidth="1"/>
    <col min="13836" max="13836" width="10.28515625" style="11" bestFit="1" customWidth="1"/>
    <col min="13837" max="13837" width="8.7109375" style="11" bestFit="1" customWidth="1"/>
    <col min="13838" max="13838" width="0.85546875" style="11" customWidth="1"/>
    <col min="13839" max="13841" width="9.140625" style="11"/>
    <col min="13842" max="13842" width="16.85546875" style="11" customWidth="1"/>
    <col min="13843" max="14078" width="9.140625" style="11"/>
    <col min="14079" max="14079" width="5.85546875" style="11" customWidth="1"/>
    <col min="14080" max="14080" width="7.85546875" style="11" bestFit="1" customWidth="1"/>
    <col min="14081" max="14081" width="0.85546875" style="11" customWidth="1"/>
    <col min="14082" max="14082" width="8.7109375" style="11" bestFit="1" customWidth="1"/>
    <col min="14083" max="14083" width="0.85546875" style="11" customWidth="1"/>
    <col min="14084" max="14084" width="9.5703125" style="11" customWidth="1"/>
    <col min="14085" max="14085" width="0.85546875" style="11" customWidth="1"/>
    <col min="14086" max="14086" width="8.7109375" style="11" bestFit="1" customWidth="1"/>
    <col min="14087" max="14087" width="0.85546875" style="11" customWidth="1"/>
    <col min="14088" max="14088" width="12" style="11" bestFit="1" customWidth="1"/>
    <col min="14089" max="14090" width="10.42578125" style="11" bestFit="1" customWidth="1"/>
    <col min="14091" max="14091" width="14" style="11" bestFit="1" customWidth="1"/>
    <col min="14092" max="14092" width="10.28515625" style="11" bestFit="1" customWidth="1"/>
    <col min="14093" max="14093" width="8.7109375" style="11" bestFit="1" customWidth="1"/>
    <col min="14094" max="14094" width="0.85546875" style="11" customWidth="1"/>
    <col min="14095" max="14097" width="9.140625" style="11"/>
    <col min="14098" max="14098" width="16.85546875" style="11" customWidth="1"/>
    <col min="14099" max="14334" width="9.140625" style="11"/>
    <col min="14335" max="14335" width="5.85546875" style="11" customWidth="1"/>
    <col min="14336" max="14336" width="7.85546875" style="11" bestFit="1" customWidth="1"/>
    <col min="14337" max="14337" width="0.85546875" style="11" customWidth="1"/>
    <col min="14338" max="14338" width="8.7109375" style="11" bestFit="1" customWidth="1"/>
    <col min="14339" max="14339" width="0.85546875" style="11" customWidth="1"/>
    <col min="14340" max="14340" width="9.5703125" style="11" customWidth="1"/>
    <col min="14341" max="14341" width="0.85546875" style="11" customWidth="1"/>
    <col min="14342" max="14342" width="8.7109375" style="11" bestFit="1" customWidth="1"/>
    <col min="14343" max="14343" width="0.85546875" style="11" customWidth="1"/>
    <col min="14344" max="14344" width="12" style="11" bestFit="1" customWidth="1"/>
    <col min="14345" max="14346" width="10.42578125" style="11" bestFit="1" customWidth="1"/>
    <col min="14347" max="14347" width="14" style="11" bestFit="1" customWidth="1"/>
    <col min="14348" max="14348" width="10.28515625" style="11" bestFit="1" customWidth="1"/>
    <col min="14349" max="14349" width="8.7109375" style="11" bestFit="1" customWidth="1"/>
    <col min="14350" max="14350" width="0.85546875" style="11" customWidth="1"/>
    <col min="14351" max="14353" width="9.140625" style="11"/>
    <col min="14354" max="14354" width="16.85546875" style="11" customWidth="1"/>
    <col min="14355" max="14590" width="9.140625" style="11"/>
    <col min="14591" max="14591" width="5.85546875" style="11" customWidth="1"/>
    <col min="14592" max="14592" width="7.85546875" style="11" bestFit="1" customWidth="1"/>
    <col min="14593" max="14593" width="0.85546875" style="11" customWidth="1"/>
    <col min="14594" max="14594" width="8.7109375" style="11" bestFit="1" customWidth="1"/>
    <col min="14595" max="14595" width="0.85546875" style="11" customWidth="1"/>
    <col min="14596" max="14596" width="9.5703125" style="11" customWidth="1"/>
    <col min="14597" max="14597" width="0.85546875" style="11" customWidth="1"/>
    <col min="14598" max="14598" width="8.7109375" style="11" bestFit="1" customWidth="1"/>
    <col min="14599" max="14599" width="0.85546875" style="11" customWidth="1"/>
    <col min="14600" max="14600" width="12" style="11" bestFit="1" customWidth="1"/>
    <col min="14601" max="14602" width="10.42578125" style="11" bestFit="1" customWidth="1"/>
    <col min="14603" max="14603" width="14" style="11" bestFit="1" customWidth="1"/>
    <col min="14604" max="14604" width="10.28515625" style="11" bestFit="1" customWidth="1"/>
    <col min="14605" max="14605" width="8.7109375" style="11" bestFit="1" customWidth="1"/>
    <col min="14606" max="14606" width="0.85546875" style="11" customWidth="1"/>
    <col min="14607" max="14609" width="9.140625" style="11"/>
    <col min="14610" max="14610" width="16.85546875" style="11" customWidth="1"/>
    <col min="14611" max="14846" width="9.140625" style="11"/>
    <col min="14847" max="14847" width="5.85546875" style="11" customWidth="1"/>
    <col min="14848" max="14848" width="7.85546875" style="11" bestFit="1" customWidth="1"/>
    <col min="14849" max="14849" width="0.85546875" style="11" customWidth="1"/>
    <col min="14850" max="14850" width="8.7109375" style="11" bestFit="1" customWidth="1"/>
    <col min="14851" max="14851" width="0.85546875" style="11" customWidth="1"/>
    <col min="14852" max="14852" width="9.5703125" style="11" customWidth="1"/>
    <col min="14853" max="14853" width="0.85546875" style="11" customWidth="1"/>
    <col min="14854" max="14854" width="8.7109375" style="11" bestFit="1" customWidth="1"/>
    <col min="14855" max="14855" width="0.85546875" style="11" customWidth="1"/>
    <col min="14856" max="14856" width="12" style="11" bestFit="1" customWidth="1"/>
    <col min="14857" max="14858" width="10.42578125" style="11" bestFit="1" customWidth="1"/>
    <col min="14859" max="14859" width="14" style="11" bestFit="1" customWidth="1"/>
    <col min="14860" max="14860" width="10.28515625" style="11" bestFit="1" customWidth="1"/>
    <col min="14861" max="14861" width="8.7109375" style="11" bestFit="1" customWidth="1"/>
    <col min="14862" max="14862" width="0.85546875" style="11" customWidth="1"/>
    <col min="14863" max="14865" width="9.140625" style="11"/>
    <col min="14866" max="14866" width="16.85546875" style="11" customWidth="1"/>
    <col min="14867" max="15102" width="9.140625" style="11"/>
    <col min="15103" max="15103" width="5.85546875" style="11" customWidth="1"/>
    <col min="15104" max="15104" width="7.85546875" style="11" bestFit="1" customWidth="1"/>
    <col min="15105" max="15105" width="0.85546875" style="11" customWidth="1"/>
    <col min="15106" max="15106" width="8.7109375" style="11" bestFit="1" customWidth="1"/>
    <col min="15107" max="15107" width="0.85546875" style="11" customWidth="1"/>
    <col min="15108" max="15108" width="9.5703125" style="11" customWidth="1"/>
    <col min="15109" max="15109" width="0.85546875" style="11" customWidth="1"/>
    <col min="15110" max="15110" width="8.7109375" style="11" bestFit="1" customWidth="1"/>
    <col min="15111" max="15111" width="0.85546875" style="11" customWidth="1"/>
    <col min="15112" max="15112" width="12" style="11" bestFit="1" customWidth="1"/>
    <col min="15113" max="15114" width="10.42578125" style="11" bestFit="1" customWidth="1"/>
    <col min="15115" max="15115" width="14" style="11" bestFit="1" customWidth="1"/>
    <col min="15116" max="15116" width="10.28515625" style="11" bestFit="1" customWidth="1"/>
    <col min="15117" max="15117" width="8.7109375" style="11" bestFit="1" customWidth="1"/>
    <col min="15118" max="15118" width="0.85546875" style="11" customWidth="1"/>
    <col min="15119" max="15121" width="9.140625" style="11"/>
    <col min="15122" max="15122" width="16.85546875" style="11" customWidth="1"/>
    <col min="15123" max="15358" width="9.140625" style="11"/>
    <col min="15359" max="15359" width="5.85546875" style="11" customWidth="1"/>
    <col min="15360" max="15360" width="7.85546875" style="11" bestFit="1" customWidth="1"/>
    <col min="15361" max="15361" width="0.85546875" style="11" customWidth="1"/>
    <col min="15362" max="15362" width="8.7109375" style="11" bestFit="1" customWidth="1"/>
    <col min="15363" max="15363" width="0.85546875" style="11" customWidth="1"/>
    <col min="15364" max="15364" width="9.5703125" style="11" customWidth="1"/>
    <col min="15365" max="15365" width="0.85546875" style="11" customWidth="1"/>
    <col min="15366" max="15366" width="8.7109375" style="11" bestFit="1" customWidth="1"/>
    <col min="15367" max="15367" width="0.85546875" style="11" customWidth="1"/>
    <col min="15368" max="15368" width="12" style="11" bestFit="1" customWidth="1"/>
    <col min="15369" max="15370" width="10.42578125" style="11" bestFit="1" customWidth="1"/>
    <col min="15371" max="15371" width="14" style="11" bestFit="1" customWidth="1"/>
    <col min="15372" max="15372" width="10.28515625" style="11" bestFit="1" customWidth="1"/>
    <col min="15373" max="15373" width="8.7109375" style="11" bestFit="1" customWidth="1"/>
    <col min="15374" max="15374" width="0.85546875" style="11" customWidth="1"/>
    <col min="15375" max="15377" width="9.140625" style="11"/>
    <col min="15378" max="15378" width="16.85546875" style="11" customWidth="1"/>
    <col min="15379" max="15614" width="9.140625" style="11"/>
    <col min="15615" max="15615" width="5.85546875" style="11" customWidth="1"/>
    <col min="15616" max="15616" width="7.85546875" style="11" bestFit="1" customWidth="1"/>
    <col min="15617" max="15617" width="0.85546875" style="11" customWidth="1"/>
    <col min="15618" max="15618" width="8.7109375" style="11" bestFit="1" customWidth="1"/>
    <col min="15619" max="15619" width="0.85546875" style="11" customWidth="1"/>
    <col min="15620" max="15620" width="9.5703125" style="11" customWidth="1"/>
    <col min="15621" max="15621" width="0.85546875" style="11" customWidth="1"/>
    <col min="15622" max="15622" width="8.7109375" style="11" bestFit="1" customWidth="1"/>
    <col min="15623" max="15623" width="0.85546875" style="11" customWidth="1"/>
    <col min="15624" max="15624" width="12" style="11" bestFit="1" customWidth="1"/>
    <col min="15625" max="15626" width="10.42578125" style="11" bestFit="1" customWidth="1"/>
    <col min="15627" max="15627" width="14" style="11" bestFit="1" customWidth="1"/>
    <col min="15628" max="15628" width="10.28515625" style="11" bestFit="1" customWidth="1"/>
    <col min="15629" max="15629" width="8.7109375" style="11" bestFit="1" customWidth="1"/>
    <col min="15630" max="15630" width="0.85546875" style="11" customWidth="1"/>
    <col min="15631" max="15633" width="9.140625" style="11"/>
    <col min="15634" max="15634" width="16.85546875" style="11" customWidth="1"/>
    <col min="15635" max="15870" width="9.140625" style="11"/>
    <col min="15871" max="15871" width="5.85546875" style="11" customWidth="1"/>
    <col min="15872" max="15872" width="7.85546875" style="11" bestFit="1" customWidth="1"/>
    <col min="15873" max="15873" width="0.85546875" style="11" customWidth="1"/>
    <col min="15874" max="15874" width="8.7109375" style="11" bestFit="1" customWidth="1"/>
    <col min="15875" max="15875" width="0.85546875" style="11" customWidth="1"/>
    <col min="15876" max="15876" width="9.5703125" style="11" customWidth="1"/>
    <col min="15877" max="15877" width="0.85546875" style="11" customWidth="1"/>
    <col min="15878" max="15878" width="8.7109375" style="11" bestFit="1" customWidth="1"/>
    <col min="15879" max="15879" width="0.85546875" style="11" customWidth="1"/>
    <col min="15880" max="15880" width="12" style="11" bestFit="1" customWidth="1"/>
    <col min="15881" max="15882" width="10.42578125" style="11" bestFit="1" customWidth="1"/>
    <col min="15883" max="15883" width="14" style="11" bestFit="1" customWidth="1"/>
    <col min="15884" max="15884" width="10.28515625" style="11" bestFit="1" customWidth="1"/>
    <col min="15885" max="15885" width="8.7109375" style="11" bestFit="1" customWidth="1"/>
    <col min="15886" max="15886" width="0.85546875" style="11" customWidth="1"/>
    <col min="15887" max="15889" width="9.140625" style="11"/>
    <col min="15890" max="15890" width="16.85546875" style="11" customWidth="1"/>
    <col min="15891" max="16126" width="9.140625" style="11"/>
    <col min="16127" max="16127" width="5.85546875" style="11" customWidth="1"/>
    <col min="16128" max="16128" width="7.85546875" style="11" bestFit="1" customWidth="1"/>
    <col min="16129" max="16129" width="0.85546875" style="11" customWidth="1"/>
    <col min="16130" max="16130" width="8.7109375" style="11" bestFit="1" customWidth="1"/>
    <col min="16131" max="16131" width="0.85546875" style="11" customWidth="1"/>
    <col min="16132" max="16132" width="9.5703125" style="11" customWidth="1"/>
    <col min="16133" max="16133" width="0.85546875" style="11" customWidth="1"/>
    <col min="16134" max="16134" width="8.7109375" style="11" bestFit="1" customWidth="1"/>
    <col min="16135" max="16135" width="0.85546875" style="11" customWidth="1"/>
    <col min="16136" max="16136" width="12" style="11" bestFit="1" customWidth="1"/>
    <col min="16137" max="16138" width="10.42578125" style="11" bestFit="1" customWidth="1"/>
    <col min="16139" max="16139" width="14" style="11" bestFit="1" customWidth="1"/>
    <col min="16140" max="16140" width="10.28515625" style="11" bestFit="1" customWidth="1"/>
    <col min="16141" max="16141" width="8.7109375" style="11" bestFit="1" customWidth="1"/>
    <col min="16142" max="16142" width="0.85546875" style="11" customWidth="1"/>
    <col min="16143" max="16145" width="9.140625" style="11"/>
    <col min="16146" max="16146" width="16.85546875" style="11" customWidth="1"/>
    <col min="16147" max="16384" width="9.140625" style="11"/>
  </cols>
  <sheetData>
    <row r="1" spans="1:27" s="168" customFormat="1" ht="12.75" x14ac:dyDescent="0.2">
      <c r="A1" s="169" t="s">
        <v>263</v>
      </c>
      <c r="C1" s="170"/>
      <c r="D1" s="170"/>
      <c r="F1" s="170"/>
      <c r="G1" s="170"/>
      <c r="I1" s="170"/>
      <c r="J1" s="170"/>
      <c r="L1" s="170"/>
      <c r="M1" s="170"/>
      <c r="O1" s="170"/>
      <c r="Q1" s="170"/>
      <c r="S1" s="170"/>
      <c r="U1" s="170"/>
      <c r="W1" s="170"/>
      <c r="Y1" s="170"/>
      <c r="AA1" s="170"/>
    </row>
    <row r="2" spans="1:27" ht="12.75" x14ac:dyDescent="0.2">
      <c r="A2" s="130" t="s">
        <v>264</v>
      </c>
      <c r="B2" s="9"/>
      <c r="C2" s="61"/>
      <c r="D2" s="61"/>
      <c r="E2" s="9"/>
      <c r="F2" s="61"/>
      <c r="G2" s="61"/>
      <c r="H2" s="9"/>
      <c r="I2" s="61"/>
      <c r="J2" s="61"/>
      <c r="K2" s="9"/>
      <c r="L2" s="61"/>
      <c r="M2" s="61"/>
      <c r="N2" s="9"/>
      <c r="O2" s="61"/>
      <c r="P2" s="9"/>
      <c r="Q2" s="61"/>
      <c r="R2" s="9"/>
      <c r="S2" s="61"/>
      <c r="T2" s="9"/>
      <c r="U2" s="61"/>
      <c r="V2" s="9"/>
      <c r="W2" s="61"/>
      <c r="X2" s="9"/>
      <c r="Y2" s="61"/>
      <c r="Z2" s="9"/>
      <c r="AA2" s="61"/>
    </row>
    <row r="3" spans="1:27" ht="56.25" x14ac:dyDescent="0.2">
      <c r="A3" s="12"/>
      <c r="B3" s="13" t="s">
        <v>175</v>
      </c>
      <c r="C3" s="62"/>
      <c r="D3" s="62"/>
      <c r="E3" s="13" t="s">
        <v>174</v>
      </c>
      <c r="F3" s="62"/>
      <c r="G3" s="62"/>
      <c r="H3" s="116" t="s">
        <v>192</v>
      </c>
      <c r="I3" s="62"/>
      <c r="J3" s="62"/>
      <c r="K3" s="13" t="s">
        <v>213</v>
      </c>
      <c r="L3" s="62"/>
      <c r="M3" s="62"/>
      <c r="N3" s="384" t="s">
        <v>212</v>
      </c>
      <c r="O3" s="383"/>
      <c r="P3" s="383"/>
      <c r="Q3" s="383"/>
      <c r="R3" s="383"/>
      <c r="S3" s="383"/>
      <c r="T3" s="383"/>
      <c r="U3" s="383"/>
      <c r="V3" s="383"/>
      <c r="W3" s="383"/>
      <c r="X3" s="383"/>
      <c r="Y3" s="62"/>
      <c r="Z3" s="116" t="s">
        <v>211</v>
      </c>
      <c r="AA3" s="64"/>
    </row>
    <row r="4" spans="1:27" ht="56.25" x14ac:dyDescent="0.2">
      <c r="A4" s="19" t="s">
        <v>163</v>
      </c>
      <c r="B4" s="132" t="s">
        <v>210</v>
      </c>
      <c r="C4" s="63"/>
      <c r="D4" s="180" t="s">
        <v>241</v>
      </c>
      <c r="E4" s="132" t="s">
        <v>210</v>
      </c>
      <c r="F4" s="63"/>
      <c r="G4" s="175"/>
      <c r="H4" s="132" t="s">
        <v>210</v>
      </c>
      <c r="I4" s="63"/>
      <c r="J4" s="175"/>
      <c r="K4" s="132" t="s">
        <v>210</v>
      </c>
      <c r="L4" s="63"/>
      <c r="M4" s="175"/>
      <c r="N4" s="22" t="s">
        <v>151</v>
      </c>
      <c r="O4" s="63"/>
      <c r="P4" s="21" t="s">
        <v>138</v>
      </c>
      <c r="Q4" s="63"/>
      <c r="R4" s="21" t="s">
        <v>139</v>
      </c>
      <c r="S4" s="63"/>
      <c r="T4" s="21" t="s">
        <v>140</v>
      </c>
      <c r="U4" s="63"/>
      <c r="V4" s="21" t="s">
        <v>152</v>
      </c>
      <c r="W4" s="63"/>
      <c r="X4" s="22" t="s">
        <v>143</v>
      </c>
      <c r="Y4" s="63"/>
      <c r="Z4" s="22" t="s">
        <v>162</v>
      </c>
      <c r="AA4" s="63"/>
    </row>
    <row r="5" spans="1:27" x14ac:dyDescent="0.2">
      <c r="A5" s="23"/>
      <c r="B5" s="23"/>
      <c r="C5" s="64"/>
      <c r="D5" s="176"/>
      <c r="E5" s="23"/>
      <c r="F5" s="64"/>
      <c r="G5" s="176"/>
      <c r="H5" s="23"/>
      <c r="I5" s="64"/>
      <c r="J5" s="176"/>
      <c r="K5" s="23"/>
      <c r="L5" s="64"/>
      <c r="M5" s="176"/>
      <c r="O5" s="64"/>
      <c r="P5" s="48"/>
      <c r="Q5" s="64"/>
      <c r="R5" s="48"/>
      <c r="S5" s="64"/>
      <c r="T5" s="48"/>
      <c r="U5" s="64"/>
      <c r="W5" s="64"/>
      <c r="Y5" s="64"/>
      <c r="Z5" s="23"/>
      <c r="AA5" s="64"/>
    </row>
    <row r="6" spans="1:27" ht="11.25" customHeight="1" x14ac:dyDescent="0.2">
      <c r="A6" s="49">
        <v>2007</v>
      </c>
      <c r="B6" s="141">
        <v>1207.47</v>
      </c>
      <c r="C6" s="73" t="s">
        <v>123</v>
      </c>
      <c r="D6" s="177"/>
      <c r="E6" s="141">
        <v>677.51</v>
      </c>
      <c r="F6" s="73" t="s">
        <v>228</v>
      </c>
      <c r="G6" s="177"/>
      <c r="H6" s="44" t="s">
        <v>125</v>
      </c>
      <c r="I6" s="73" t="s">
        <v>123</v>
      </c>
      <c r="J6" s="177"/>
      <c r="K6" s="141">
        <v>11790.36</v>
      </c>
      <c r="L6" s="73" t="s">
        <v>123</v>
      </c>
      <c r="M6" s="177"/>
      <c r="N6" s="25">
        <v>13834.86</v>
      </c>
      <c r="O6" s="73" t="s">
        <v>123</v>
      </c>
      <c r="P6" s="25">
        <v>3314.72</v>
      </c>
      <c r="Q6" s="73" t="s">
        <v>123</v>
      </c>
      <c r="R6" s="25">
        <v>9909.14</v>
      </c>
      <c r="S6" s="73" t="s">
        <v>123</v>
      </c>
      <c r="T6" s="25">
        <v>281.60000000000002</v>
      </c>
      <c r="U6" s="73" t="s">
        <v>123</v>
      </c>
      <c r="V6" s="24">
        <v>13505.46</v>
      </c>
      <c r="W6" s="73" t="s">
        <v>123</v>
      </c>
      <c r="X6" s="24">
        <v>27340.32</v>
      </c>
      <c r="Y6" s="73" t="s">
        <v>123</v>
      </c>
      <c r="Z6" s="25">
        <v>28166.23</v>
      </c>
      <c r="AA6" s="73" t="s">
        <v>123</v>
      </c>
    </row>
    <row r="7" spans="1:27" s="10" customFormat="1" ht="11.25" customHeight="1" x14ac:dyDescent="0.2">
      <c r="A7" s="52">
        <v>2008</v>
      </c>
      <c r="B7" s="141">
        <v>1236.72</v>
      </c>
      <c r="C7" s="74" t="s">
        <v>123</v>
      </c>
      <c r="D7" s="178"/>
      <c r="E7" s="141">
        <v>705.52</v>
      </c>
      <c r="F7" s="74" t="s">
        <v>228</v>
      </c>
      <c r="G7" s="178"/>
      <c r="H7" s="25">
        <v>38852.29</v>
      </c>
      <c r="I7" s="74" t="s">
        <v>123</v>
      </c>
      <c r="J7" s="178"/>
      <c r="K7" s="141">
        <v>12139.36</v>
      </c>
      <c r="L7" s="74" t="s">
        <v>123</v>
      </c>
      <c r="M7" s="178"/>
      <c r="N7" s="25">
        <v>14374.95</v>
      </c>
      <c r="O7" s="74" t="s">
        <v>123</v>
      </c>
      <c r="P7" s="25">
        <v>3936.98</v>
      </c>
      <c r="Q7" s="74" t="s">
        <v>123</v>
      </c>
      <c r="R7" s="25">
        <v>10212.19</v>
      </c>
      <c r="S7" s="74" t="s">
        <v>123</v>
      </c>
      <c r="T7" s="25">
        <v>280.05</v>
      </c>
      <c r="U7" s="74" t="s">
        <v>123</v>
      </c>
      <c r="V7" s="25">
        <v>14429.22</v>
      </c>
      <c r="W7" s="74" t="s">
        <v>123</v>
      </c>
      <c r="X7" s="25">
        <v>28804.17</v>
      </c>
      <c r="Y7" s="74" t="s">
        <v>123</v>
      </c>
      <c r="Z7" s="25">
        <v>29683.86</v>
      </c>
      <c r="AA7" s="74" t="s">
        <v>123</v>
      </c>
    </row>
    <row r="8" spans="1:27" s="10" customFormat="1" ht="11.25" customHeight="1" x14ac:dyDescent="0.2">
      <c r="A8" s="52">
        <v>2009</v>
      </c>
      <c r="B8" s="141">
        <v>1244.02</v>
      </c>
      <c r="C8" s="74" t="s">
        <v>123</v>
      </c>
      <c r="D8" s="178"/>
      <c r="E8" s="141">
        <v>717.45</v>
      </c>
      <c r="F8" s="74" t="s">
        <v>228</v>
      </c>
      <c r="G8" s="178"/>
      <c r="H8" s="25">
        <v>37439.620000000003</v>
      </c>
      <c r="I8" s="74" t="s">
        <v>123</v>
      </c>
      <c r="J8" s="178"/>
      <c r="K8" s="141">
        <v>12603.53</v>
      </c>
      <c r="L8" s="74" t="s">
        <v>123</v>
      </c>
      <c r="M8" s="178"/>
      <c r="N8" s="25">
        <v>15010.32</v>
      </c>
      <c r="O8" s="74" t="s">
        <v>123</v>
      </c>
      <c r="P8" s="25">
        <v>4029.63</v>
      </c>
      <c r="Q8" s="74" t="s">
        <v>123</v>
      </c>
      <c r="R8" s="25">
        <v>10839.15</v>
      </c>
      <c r="S8" s="74" t="s">
        <v>123</v>
      </c>
      <c r="T8" s="25">
        <v>274.73</v>
      </c>
      <c r="U8" s="74" t="s">
        <v>123</v>
      </c>
      <c r="V8" s="25">
        <v>15143.51</v>
      </c>
      <c r="W8" s="74" t="s">
        <v>123</v>
      </c>
      <c r="X8" s="25">
        <v>30153.82</v>
      </c>
      <c r="Y8" s="74" t="s">
        <v>123</v>
      </c>
      <c r="Z8" s="25">
        <v>31200.28</v>
      </c>
      <c r="AA8" s="74" t="s">
        <v>123</v>
      </c>
    </row>
    <row r="9" spans="1:27" x14ac:dyDescent="0.2">
      <c r="A9" s="52">
        <v>2010</v>
      </c>
      <c r="B9" s="141">
        <v>1275.3699999999999</v>
      </c>
      <c r="C9" s="74" t="s">
        <v>123</v>
      </c>
      <c r="D9" s="178"/>
      <c r="E9" s="141">
        <v>735.18</v>
      </c>
      <c r="F9" s="74" t="s">
        <v>228</v>
      </c>
      <c r="G9" s="178"/>
      <c r="H9" s="25">
        <v>42030.57</v>
      </c>
      <c r="I9" s="74" t="s">
        <v>123</v>
      </c>
      <c r="J9" s="178"/>
      <c r="K9" s="141">
        <v>12890.89</v>
      </c>
      <c r="L9" s="74" t="s">
        <v>123</v>
      </c>
      <c r="M9" s="178"/>
      <c r="N9" s="25">
        <v>15452.34</v>
      </c>
      <c r="O9" s="74" t="s">
        <v>123</v>
      </c>
      <c r="P9" s="25">
        <v>4242.96</v>
      </c>
      <c r="Q9" s="74" t="s">
        <v>123</v>
      </c>
      <c r="R9" s="25">
        <v>11026.79</v>
      </c>
      <c r="S9" s="74" t="s">
        <v>123</v>
      </c>
      <c r="T9" s="25">
        <v>232.33</v>
      </c>
      <c r="U9" s="74" t="s">
        <v>123</v>
      </c>
      <c r="V9" s="25">
        <v>15502.08</v>
      </c>
      <c r="W9" s="74" t="s">
        <v>123</v>
      </c>
      <c r="X9" s="25">
        <v>30954.42</v>
      </c>
      <c r="Y9" s="74" t="s">
        <v>123</v>
      </c>
      <c r="Z9" s="25">
        <v>32850.199999999997</v>
      </c>
      <c r="AA9" s="74" t="s">
        <v>123</v>
      </c>
    </row>
    <row r="10" spans="1:27" x14ac:dyDescent="0.2">
      <c r="A10" s="52">
        <v>2011</v>
      </c>
      <c r="B10" s="141">
        <v>1333.21</v>
      </c>
      <c r="C10" s="74" t="s">
        <v>123</v>
      </c>
      <c r="D10" s="178"/>
      <c r="E10" s="141">
        <v>769.35</v>
      </c>
      <c r="F10" s="74" t="s">
        <v>228</v>
      </c>
      <c r="G10" s="178"/>
      <c r="H10" s="25">
        <v>44865.35</v>
      </c>
      <c r="I10" s="74" t="s">
        <v>123</v>
      </c>
      <c r="J10" s="178"/>
      <c r="K10" s="141">
        <v>13618.13</v>
      </c>
      <c r="L10" s="74" t="s">
        <v>123</v>
      </c>
      <c r="M10" s="178"/>
      <c r="N10" s="25">
        <v>16420.740000000002</v>
      </c>
      <c r="O10" s="74" t="s">
        <v>123</v>
      </c>
      <c r="P10" s="25">
        <v>4705.91</v>
      </c>
      <c r="Q10" s="74" t="s">
        <v>123</v>
      </c>
      <c r="R10" s="25">
        <v>11643.73</v>
      </c>
      <c r="S10" s="74" t="s">
        <v>123</v>
      </c>
      <c r="T10" s="25">
        <v>168.41</v>
      </c>
      <c r="U10" s="74" t="s">
        <v>123</v>
      </c>
      <c r="V10" s="25">
        <v>16518.04</v>
      </c>
      <c r="W10" s="74" t="s">
        <v>123</v>
      </c>
      <c r="X10" s="25">
        <v>32938.78</v>
      </c>
      <c r="Y10" s="74" t="s">
        <v>123</v>
      </c>
      <c r="Z10" s="25">
        <v>34269.43</v>
      </c>
      <c r="AA10" s="74" t="s">
        <v>123</v>
      </c>
    </row>
    <row r="11" spans="1:27" x14ac:dyDescent="0.2">
      <c r="A11" s="52">
        <v>2012</v>
      </c>
      <c r="B11" s="141">
        <v>1368.61</v>
      </c>
      <c r="C11" s="74" t="s">
        <v>123</v>
      </c>
      <c r="D11" s="178"/>
      <c r="E11" s="141">
        <v>786.69</v>
      </c>
      <c r="F11" s="74" t="s">
        <v>228</v>
      </c>
      <c r="G11" s="178"/>
      <c r="H11" s="25">
        <v>40531.050000000003</v>
      </c>
      <c r="I11" s="74" t="s">
        <v>123</v>
      </c>
      <c r="J11" s="178"/>
      <c r="K11" s="141">
        <v>14492.41</v>
      </c>
      <c r="L11" s="74" t="s">
        <v>123</v>
      </c>
      <c r="M11" s="178"/>
      <c r="N11" s="25">
        <v>17905.7</v>
      </c>
      <c r="O11" s="74" t="s">
        <v>123</v>
      </c>
      <c r="P11" s="25">
        <v>1886.03</v>
      </c>
      <c r="Q11" s="74" t="s">
        <v>123</v>
      </c>
      <c r="R11" s="25">
        <v>15440.8</v>
      </c>
      <c r="S11" s="74" t="s">
        <v>123</v>
      </c>
      <c r="T11" s="25">
        <v>184.01</v>
      </c>
      <c r="U11" s="74" t="s">
        <v>123</v>
      </c>
      <c r="V11" s="25">
        <v>17510.84</v>
      </c>
      <c r="W11" s="74" t="s">
        <v>123</v>
      </c>
      <c r="X11" s="25">
        <v>35416.54</v>
      </c>
      <c r="Y11" s="74" t="s">
        <v>123</v>
      </c>
      <c r="Z11" s="25">
        <v>36368.379999999997</v>
      </c>
      <c r="AA11" s="74" t="s">
        <v>123</v>
      </c>
    </row>
    <row r="12" spans="1:27" x14ac:dyDescent="0.2">
      <c r="A12" s="52">
        <v>2013</v>
      </c>
      <c r="B12" s="141">
        <v>1420.92</v>
      </c>
      <c r="C12" s="74" t="s">
        <v>123</v>
      </c>
      <c r="D12" s="178"/>
      <c r="E12" s="141">
        <v>801.74</v>
      </c>
      <c r="F12" s="74" t="s">
        <v>228</v>
      </c>
      <c r="G12" s="178"/>
      <c r="H12" s="25">
        <v>51355.65</v>
      </c>
      <c r="I12" s="74" t="s">
        <v>123</v>
      </c>
      <c r="J12" s="178"/>
      <c r="K12" s="141">
        <v>14390.78</v>
      </c>
      <c r="L12" s="74" t="s">
        <v>123</v>
      </c>
      <c r="M12" s="178"/>
      <c r="N12" s="25">
        <v>19614.97</v>
      </c>
      <c r="O12" s="74" t="s">
        <v>123</v>
      </c>
      <c r="P12" s="25">
        <v>2043.88</v>
      </c>
      <c r="Q12" s="74" t="s">
        <v>123</v>
      </c>
      <c r="R12" s="25">
        <v>17016.91</v>
      </c>
      <c r="S12" s="74" t="s">
        <v>123</v>
      </c>
      <c r="T12" s="25">
        <v>527.87</v>
      </c>
      <c r="U12" s="74" t="s">
        <v>123</v>
      </c>
      <c r="V12" s="25">
        <v>19588.66</v>
      </c>
      <c r="W12" s="74" t="s">
        <v>123</v>
      </c>
      <c r="X12" s="25">
        <v>39203.629999999997</v>
      </c>
      <c r="Y12" s="74" t="s">
        <v>123</v>
      </c>
      <c r="Z12" s="25">
        <v>38644.550000000003</v>
      </c>
      <c r="AA12" s="74" t="s">
        <v>123</v>
      </c>
    </row>
    <row r="13" spans="1:27" x14ac:dyDescent="0.2">
      <c r="A13" s="52">
        <v>2014</v>
      </c>
      <c r="B13" s="141">
        <v>1434.66</v>
      </c>
      <c r="C13" s="74" t="s">
        <v>228</v>
      </c>
      <c r="D13" s="178"/>
      <c r="E13" s="141">
        <v>811.11</v>
      </c>
      <c r="F13" s="74" t="s">
        <v>228</v>
      </c>
      <c r="G13" s="178"/>
      <c r="H13" s="25">
        <v>52539.32</v>
      </c>
      <c r="I13" s="74" t="s">
        <v>228</v>
      </c>
      <c r="J13" s="178"/>
      <c r="K13" s="141">
        <v>15197.73</v>
      </c>
      <c r="L13" s="74" t="s">
        <v>228</v>
      </c>
      <c r="M13" s="178"/>
      <c r="N13" s="25">
        <v>20165.45</v>
      </c>
      <c r="O13" s="74" t="s">
        <v>228</v>
      </c>
      <c r="P13" s="25">
        <v>2313.19</v>
      </c>
      <c r="Q13" s="74" t="s">
        <v>123</v>
      </c>
      <c r="R13" s="25">
        <v>18271.21</v>
      </c>
      <c r="S13" s="74" t="s">
        <v>123</v>
      </c>
      <c r="T13" s="25">
        <v>451.83</v>
      </c>
      <c r="U13" s="74" t="s">
        <v>123</v>
      </c>
      <c r="V13" s="25">
        <v>21036.23</v>
      </c>
      <c r="W13" s="74" t="s">
        <v>123</v>
      </c>
      <c r="X13" s="25">
        <v>41219.919999999998</v>
      </c>
      <c r="Y13" s="74" t="s">
        <v>228</v>
      </c>
      <c r="Z13" s="25">
        <v>40793.71</v>
      </c>
      <c r="AA13" s="74" t="s">
        <v>228</v>
      </c>
    </row>
    <row r="14" spans="1:27" x14ac:dyDescent="0.2">
      <c r="A14" s="134">
        <v>2015</v>
      </c>
      <c r="B14" s="142">
        <v>1482.43</v>
      </c>
      <c r="C14" s="138" t="s">
        <v>123</v>
      </c>
      <c r="D14" s="179"/>
      <c r="E14" s="142">
        <v>825.91</v>
      </c>
      <c r="F14" s="138" t="s">
        <v>123</v>
      </c>
      <c r="G14" s="179"/>
      <c r="H14" s="26">
        <v>53962.02</v>
      </c>
      <c r="I14" s="138" t="s">
        <v>123</v>
      </c>
      <c r="J14" s="179"/>
      <c r="K14" s="142">
        <v>15715.85</v>
      </c>
      <c r="L14" s="138" t="s">
        <v>123</v>
      </c>
      <c r="M14" s="179"/>
      <c r="N14" s="26">
        <v>20848.14</v>
      </c>
      <c r="O14" s="138" t="s">
        <v>123</v>
      </c>
      <c r="P14" s="26">
        <v>2242.69</v>
      </c>
      <c r="Q14" s="138" t="s">
        <v>123</v>
      </c>
      <c r="R14" s="26">
        <v>19662.580000000002</v>
      </c>
      <c r="S14" s="138" t="s">
        <v>123</v>
      </c>
      <c r="T14" s="26">
        <v>432.55</v>
      </c>
      <c r="U14" s="138" t="s">
        <v>123</v>
      </c>
      <c r="V14" s="26">
        <v>22337.82</v>
      </c>
      <c r="W14" s="138" t="s">
        <v>123</v>
      </c>
      <c r="X14" s="26">
        <v>43185.96</v>
      </c>
      <c r="Y14" s="138" t="s">
        <v>123</v>
      </c>
      <c r="Z14" s="26">
        <v>42917.27</v>
      </c>
      <c r="AA14" s="138" t="s">
        <v>123</v>
      </c>
    </row>
    <row r="15" spans="1:27" s="136" customFormat="1" ht="57" customHeight="1" x14ac:dyDescent="0.2">
      <c r="A15" s="387" t="s">
        <v>236</v>
      </c>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156"/>
    </row>
    <row r="18" spans="26:27" x14ac:dyDescent="0.2">
      <c r="Z18" s="66"/>
      <c r="AA18" s="11"/>
    </row>
  </sheetData>
  <mergeCells count="2">
    <mergeCell ref="N3:X3"/>
    <mergeCell ref="A15:Z15"/>
  </mergeCells>
  <pageMargins left="0.75" right="0.75" top="1" bottom="1" header="0.5" footer="0.5"/>
  <pageSetup paperSize="9" scale="84"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dimension ref="A1:X11"/>
  <sheetViews>
    <sheetView zoomScaleNormal="100" workbookViewId="0"/>
  </sheetViews>
  <sheetFormatPr defaultRowHeight="11.25" x14ac:dyDescent="0.2"/>
  <cols>
    <col min="1" max="1" width="46.85546875" style="11" customWidth="1"/>
    <col min="2" max="2" width="7" style="66" bestFit="1" customWidth="1"/>
    <col min="3" max="3" width="1.140625" style="66" bestFit="1" customWidth="1"/>
    <col min="4" max="4" width="5.7109375" style="11" bestFit="1" customWidth="1"/>
    <col min="5" max="5" width="1.140625" style="11" bestFit="1" customWidth="1"/>
    <col min="6" max="6" width="5.7109375" style="66" bestFit="1" customWidth="1"/>
    <col min="7" max="7" width="1.140625" style="66" bestFit="1" customWidth="1"/>
    <col min="8" max="8" width="5.7109375" style="66" bestFit="1" customWidth="1"/>
    <col min="9" max="9" width="1.140625" style="66" bestFit="1" customWidth="1"/>
    <col min="10" max="10" width="5.7109375" style="11" bestFit="1" customWidth="1"/>
    <col min="11" max="11" width="1.140625" style="11" bestFit="1" customWidth="1"/>
    <col min="12" max="12" width="5.7109375" style="66" bestFit="1" customWidth="1"/>
    <col min="13" max="13" width="1.140625" style="66" bestFit="1" customWidth="1"/>
    <col min="14" max="14" width="5.7109375" style="66" bestFit="1" customWidth="1"/>
    <col min="15" max="15" width="1.140625" style="66" bestFit="1" customWidth="1"/>
    <col min="16" max="16" width="5.7109375" style="11" bestFit="1" customWidth="1"/>
    <col min="17" max="17" width="0.7109375" style="11" customWidth="1"/>
    <col min="18" max="18" width="5.7109375" style="66" bestFit="1" customWidth="1"/>
    <col min="19" max="19" width="1.140625" style="11" bestFit="1" customWidth="1"/>
    <col min="20" max="20" width="5.7109375" style="11" bestFit="1" customWidth="1"/>
    <col min="21" max="21" width="1" style="66" customWidth="1"/>
    <col min="22" max="22" width="5.7109375" style="245" bestFit="1" customWidth="1"/>
    <col min="23" max="23" width="1" style="253" customWidth="1"/>
    <col min="24" max="24" width="3.140625" style="253" customWidth="1"/>
    <col min="25" max="215" width="9.140625" style="11"/>
    <col min="216" max="216" width="5.85546875" style="11" customWidth="1"/>
    <col min="217" max="217" width="7.85546875" style="11" bestFit="1" customWidth="1"/>
    <col min="218" max="218" width="0.85546875" style="11" customWidth="1"/>
    <col min="219" max="219" width="8.7109375" style="11" bestFit="1" customWidth="1"/>
    <col min="220" max="220" width="0.85546875" style="11" customWidth="1"/>
    <col min="221" max="221" width="9.5703125" style="11" customWidth="1"/>
    <col min="222" max="222" width="0.85546875" style="11" customWidth="1"/>
    <col min="223" max="223" width="8.7109375" style="11" bestFit="1" customWidth="1"/>
    <col min="224" max="224" width="0.85546875" style="11" customWidth="1"/>
    <col min="225" max="225" width="12" style="11" bestFit="1" customWidth="1"/>
    <col min="226" max="227" width="10.42578125" style="11" bestFit="1" customWidth="1"/>
    <col min="228" max="228" width="14" style="11" bestFit="1" customWidth="1"/>
    <col min="229" max="229" width="10.28515625" style="11" bestFit="1" customWidth="1"/>
    <col min="230" max="230" width="8.7109375" style="11" bestFit="1" customWidth="1"/>
    <col min="231" max="231" width="0.85546875" style="11" customWidth="1"/>
    <col min="232" max="234" width="9.140625" style="11"/>
    <col min="235" max="235" width="16.85546875" style="11" customWidth="1"/>
    <col min="236" max="471" width="9.140625" style="11"/>
    <col min="472" max="472" width="5.85546875" style="11" customWidth="1"/>
    <col min="473" max="473" width="7.85546875" style="11" bestFit="1" customWidth="1"/>
    <col min="474" max="474" width="0.85546875" style="11" customWidth="1"/>
    <col min="475" max="475" width="8.7109375" style="11" bestFit="1" customWidth="1"/>
    <col min="476" max="476" width="0.85546875" style="11" customWidth="1"/>
    <col min="477" max="477" width="9.5703125" style="11" customWidth="1"/>
    <col min="478" max="478" width="0.85546875" style="11" customWidth="1"/>
    <col min="479" max="479" width="8.7109375" style="11" bestFit="1" customWidth="1"/>
    <col min="480" max="480" width="0.85546875" style="11" customWidth="1"/>
    <col min="481" max="481" width="12" style="11" bestFit="1" customWidth="1"/>
    <col min="482" max="483" width="10.42578125" style="11" bestFit="1" customWidth="1"/>
    <col min="484" max="484" width="14" style="11" bestFit="1" customWidth="1"/>
    <col min="485" max="485" width="10.28515625" style="11" bestFit="1" customWidth="1"/>
    <col min="486" max="486" width="8.7109375" style="11" bestFit="1" customWidth="1"/>
    <col min="487" max="487" width="0.85546875" style="11" customWidth="1"/>
    <col min="488" max="490" width="9.140625" style="11"/>
    <col min="491" max="491" width="16.85546875" style="11" customWidth="1"/>
    <col min="492" max="727" width="9.140625" style="11"/>
    <col min="728" max="728" width="5.85546875" style="11" customWidth="1"/>
    <col min="729" max="729" width="7.85546875" style="11" bestFit="1" customWidth="1"/>
    <col min="730" max="730" width="0.85546875" style="11" customWidth="1"/>
    <col min="731" max="731" width="8.7109375" style="11" bestFit="1" customWidth="1"/>
    <col min="732" max="732" width="0.85546875" style="11" customWidth="1"/>
    <col min="733" max="733" width="9.5703125" style="11" customWidth="1"/>
    <col min="734" max="734" width="0.85546875" style="11" customWidth="1"/>
    <col min="735" max="735" width="8.7109375" style="11" bestFit="1" customWidth="1"/>
    <col min="736" max="736" width="0.85546875" style="11" customWidth="1"/>
    <col min="737" max="737" width="12" style="11" bestFit="1" customWidth="1"/>
    <col min="738" max="739" width="10.42578125" style="11" bestFit="1" customWidth="1"/>
    <col min="740" max="740" width="14" style="11" bestFit="1" customWidth="1"/>
    <col min="741" max="741" width="10.28515625" style="11" bestFit="1" customWidth="1"/>
    <col min="742" max="742" width="8.7109375" style="11" bestFit="1" customWidth="1"/>
    <col min="743" max="743" width="0.85546875" style="11" customWidth="1"/>
    <col min="744" max="746" width="9.140625" style="11"/>
    <col min="747" max="747" width="16.85546875" style="11" customWidth="1"/>
    <col min="748" max="983" width="9.140625" style="11"/>
    <col min="984" max="984" width="5.85546875" style="11" customWidth="1"/>
    <col min="985" max="985" width="7.85546875" style="11" bestFit="1" customWidth="1"/>
    <col min="986" max="986" width="0.85546875" style="11" customWidth="1"/>
    <col min="987" max="987" width="8.7109375" style="11" bestFit="1" customWidth="1"/>
    <col min="988" max="988" width="0.85546875" style="11" customWidth="1"/>
    <col min="989" max="989" width="9.5703125" style="11" customWidth="1"/>
    <col min="990" max="990" width="0.85546875" style="11" customWidth="1"/>
    <col min="991" max="991" width="8.7109375" style="11" bestFit="1" customWidth="1"/>
    <col min="992" max="992" width="0.85546875" style="11" customWidth="1"/>
    <col min="993" max="993" width="12" style="11" bestFit="1" customWidth="1"/>
    <col min="994" max="995" width="10.42578125" style="11" bestFit="1" customWidth="1"/>
    <col min="996" max="996" width="14" style="11" bestFit="1" customWidth="1"/>
    <col min="997" max="997" width="10.28515625" style="11" bestFit="1" customWidth="1"/>
    <col min="998" max="998" width="8.7109375" style="11" bestFit="1" customWidth="1"/>
    <col min="999" max="999" width="0.85546875" style="11" customWidth="1"/>
    <col min="1000" max="1002" width="9.140625" style="11"/>
    <col min="1003" max="1003" width="16.85546875" style="11" customWidth="1"/>
    <col min="1004" max="1239" width="9.140625" style="11"/>
    <col min="1240" max="1240" width="5.85546875" style="11" customWidth="1"/>
    <col min="1241" max="1241" width="7.85546875" style="11" bestFit="1" customWidth="1"/>
    <col min="1242" max="1242" width="0.85546875" style="11" customWidth="1"/>
    <col min="1243" max="1243" width="8.7109375" style="11" bestFit="1" customWidth="1"/>
    <col min="1244" max="1244" width="0.85546875" style="11" customWidth="1"/>
    <col min="1245" max="1245" width="9.5703125" style="11" customWidth="1"/>
    <col min="1246" max="1246" width="0.85546875" style="11" customWidth="1"/>
    <col min="1247" max="1247" width="8.7109375" style="11" bestFit="1" customWidth="1"/>
    <col min="1248" max="1248" width="0.85546875" style="11" customWidth="1"/>
    <col min="1249" max="1249" width="12" style="11" bestFit="1" customWidth="1"/>
    <col min="1250" max="1251" width="10.42578125" style="11" bestFit="1" customWidth="1"/>
    <col min="1252" max="1252" width="14" style="11" bestFit="1" customWidth="1"/>
    <col min="1253" max="1253" width="10.28515625" style="11" bestFit="1" customWidth="1"/>
    <col min="1254" max="1254" width="8.7109375" style="11" bestFit="1" customWidth="1"/>
    <col min="1255" max="1255" width="0.85546875" style="11" customWidth="1"/>
    <col min="1256" max="1258" width="9.140625" style="11"/>
    <col min="1259" max="1259" width="16.85546875" style="11" customWidth="1"/>
    <col min="1260" max="1495" width="9.140625" style="11"/>
    <col min="1496" max="1496" width="5.85546875" style="11" customWidth="1"/>
    <col min="1497" max="1497" width="7.85546875" style="11" bestFit="1" customWidth="1"/>
    <col min="1498" max="1498" width="0.85546875" style="11" customWidth="1"/>
    <col min="1499" max="1499" width="8.7109375" style="11" bestFit="1" customWidth="1"/>
    <col min="1500" max="1500" width="0.85546875" style="11" customWidth="1"/>
    <col min="1501" max="1501" width="9.5703125" style="11" customWidth="1"/>
    <col min="1502" max="1502" width="0.85546875" style="11" customWidth="1"/>
    <col min="1503" max="1503" width="8.7109375" style="11" bestFit="1" customWidth="1"/>
    <col min="1504" max="1504" width="0.85546875" style="11" customWidth="1"/>
    <col min="1505" max="1505" width="12" style="11" bestFit="1" customWidth="1"/>
    <col min="1506" max="1507" width="10.42578125" style="11" bestFit="1" customWidth="1"/>
    <col min="1508" max="1508" width="14" style="11" bestFit="1" customWidth="1"/>
    <col min="1509" max="1509" width="10.28515625" style="11" bestFit="1" customWidth="1"/>
    <col min="1510" max="1510" width="8.7109375" style="11" bestFit="1" customWidth="1"/>
    <col min="1511" max="1511" width="0.85546875" style="11" customWidth="1"/>
    <col min="1512" max="1514" width="9.140625" style="11"/>
    <col min="1515" max="1515" width="16.85546875" style="11" customWidth="1"/>
    <col min="1516" max="1751" width="9.140625" style="11"/>
    <col min="1752" max="1752" width="5.85546875" style="11" customWidth="1"/>
    <col min="1753" max="1753" width="7.85546875" style="11" bestFit="1" customWidth="1"/>
    <col min="1754" max="1754" width="0.85546875" style="11" customWidth="1"/>
    <col min="1755" max="1755" width="8.7109375" style="11" bestFit="1" customWidth="1"/>
    <col min="1756" max="1756" width="0.85546875" style="11" customWidth="1"/>
    <col min="1757" max="1757" width="9.5703125" style="11" customWidth="1"/>
    <col min="1758" max="1758" width="0.85546875" style="11" customWidth="1"/>
    <col min="1759" max="1759" width="8.7109375" style="11" bestFit="1" customWidth="1"/>
    <col min="1760" max="1760" width="0.85546875" style="11" customWidth="1"/>
    <col min="1761" max="1761" width="12" style="11" bestFit="1" customWidth="1"/>
    <col min="1762" max="1763" width="10.42578125" style="11" bestFit="1" customWidth="1"/>
    <col min="1764" max="1764" width="14" style="11" bestFit="1" customWidth="1"/>
    <col min="1765" max="1765" width="10.28515625" style="11" bestFit="1" customWidth="1"/>
    <col min="1766" max="1766" width="8.7109375" style="11" bestFit="1" customWidth="1"/>
    <col min="1767" max="1767" width="0.85546875" style="11" customWidth="1"/>
    <col min="1768" max="1770" width="9.140625" style="11"/>
    <col min="1771" max="1771" width="16.85546875" style="11" customWidth="1"/>
    <col min="1772" max="2007" width="9.140625" style="11"/>
    <col min="2008" max="2008" width="5.85546875" style="11" customWidth="1"/>
    <col min="2009" max="2009" width="7.85546875" style="11" bestFit="1" customWidth="1"/>
    <col min="2010" max="2010" width="0.85546875" style="11" customWidth="1"/>
    <col min="2011" max="2011" width="8.7109375" style="11" bestFit="1" customWidth="1"/>
    <col min="2012" max="2012" width="0.85546875" style="11" customWidth="1"/>
    <col min="2013" max="2013" width="9.5703125" style="11" customWidth="1"/>
    <col min="2014" max="2014" width="0.85546875" style="11" customWidth="1"/>
    <col min="2015" max="2015" width="8.7109375" style="11" bestFit="1" customWidth="1"/>
    <col min="2016" max="2016" width="0.85546875" style="11" customWidth="1"/>
    <col min="2017" max="2017" width="12" style="11" bestFit="1" customWidth="1"/>
    <col min="2018" max="2019" width="10.42578125" style="11" bestFit="1" customWidth="1"/>
    <col min="2020" max="2020" width="14" style="11" bestFit="1" customWidth="1"/>
    <col min="2021" max="2021" width="10.28515625" style="11" bestFit="1" customWidth="1"/>
    <col min="2022" max="2022" width="8.7109375" style="11" bestFit="1" customWidth="1"/>
    <col min="2023" max="2023" width="0.85546875" style="11" customWidth="1"/>
    <col min="2024" max="2026" width="9.140625" style="11"/>
    <col min="2027" max="2027" width="16.85546875" style="11" customWidth="1"/>
    <col min="2028" max="2263" width="9.140625" style="11"/>
    <col min="2264" max="2264" width="5.85546875" style="11" customWidth="1"/>
    <col min="2265" max="2265" width="7.85546875" style="11" bestFit="1" customWidth="1"/>
    <col min="2266" max="2266" width="0.85546875" style="11" customWidth="1"/>
    <col min="2267" max="2267" width="8.7109375" style="11" bestFit="1" customWidth="1"/>
    <col min="2268" max="2268" width="0.85546875" style="11" customWidth="1"/>
    <col min="2269" max="2269" width="9.5703125" style="11" customWidth="1"/>
    <col min="2270" max="2270" width="0.85546875" style="11" customWidth="1"/>
    <col min="2271" max="2271" width="8.7109375" style="11" bestFit="1" customWidth="1"/>
    <col min="2272" max="2272" width="0.85546875" style="11" customWidth="1"/>
    <col min="2273" max="2273" width="12" style="11" bestFit="1" customWidth="1"/>
    <col min="2274" max="2275" width="10.42578125" style="11" bestFit="1" customWidth="1"/>
    <col min="2276" max="2276" width="14" style="11" bestFit="1" customWidth="1"/>
    <col min="2277" max="2277" width="10.28515625" style="11" bestFit="1" customWidth="1"/>
    <col min="2278" max="2278" width="8.7109375" style="11" bestFit="1" customWidth="1"/>
    <col min="2279" max="2279" width="0.85546875" style="11" customWidth="1"/>
    <col min="2280" max="2282" width="9.140625" style="11"/>
    <col min="2283" max="2283" width="16.85546875" style="11" customWidth="1"/>
    <col min="2284" max="2519" width="9.140625" style="11"/>
    <col min="2520" max="2520" width="5.85546875" style="11" customWidth="1"/>
    <col min="2521" max="2521" width="7.85546875" style="11" bestFit="1" customWidth="1"/>
    <col min="2522" max="2522" width="0.85546875" style="11" customWidth="1"/>
    <col min="2523" max="2523" width="8.7109375" style="11" bestFit="1" customWidth="1"/>
    <col min="2524" max="2524" width="0.85546875" style="11" customWidth="1"/>
    <col min="2525" max="2525" width="9.5703125" style="11" customWidth="1"/>
    <col min="2526" max="2526" width="0.85546875" style="11" customWidth="1"/>
    <col min="2527" max="2527" width="8.7109375" style="11" bestFit="1" customWidth="1"/>
    <col min="2528" max="2528" width="0.85546875" style="11" customWidth="1"/>
    <col min="2529" max="2529" width="12" style="11" bestFit="1" customWidth="1"/>
    <col min="2530" max="2531" width="10.42578125" style="11" bestFit="1" customWidth="1"/>
    <col min="2532" max="2532" width="14" style="11" bestFit="1" customWidth="1"/>
    <col min="2533" max="2533" width="10.28515625" style="11" bestFit="1" customWidth="1"/>
    <col min="2534" max="2534" width="8.7109375" style="11" bestFit="1" customWidth="1"/>
    <col min="2535" max="2535" width="0.85546875" style="11" customWidth="1"/>
    <col min="2536" max="2538" width="9.140625" style="11"/>
    <col min="2539" max="2539" width="16.85546875" style="11" customWidth="1"/>
    <col min="2540" max="2775" width="9.140625" style="11"/>
    <col min="2776" max="2776" width="5.85546875" style="11" customWidth="1"/>
    <col min="2777" max="2777" width="7.85546875" style="11" bestFit="1" customWidth="1"/>
    <col min="2778" max="2778" width="0.85546875" style="11" customWidth="1"/>
    <col min="2779" max="2779" width="8.7109375" style="11" bestFit="1" customWidth="1"/>
    <col min="2780" max="2780" width="0.85546875" style="11" customWidth="1"/>
    <col min="2781" max="2781" width="9.5703125" style="11" customWidth="1"/>
    <col min="2782" max="2782" width="0.85546875" style="11" customWidth="1"/>
    <col min="2783" max="2783" width="8.7109375" style="11" bestFit="1" customWidth="1"/>
    <col min="2784" max="2784" width="0.85546875" style="11" customWidth="1"/>
    <col min="2785" max="2785" width="12" style="11" bestFit="1" customWidth="1"/>
    <col min="2786" max="2787" width="10.42578125" style="11" bestFit="1" customWidth="1"/>
    <col min="2788" max="2788" width="14" style="11" bestFit="1" customWidth="1"/>
    <col min="2789" max="2789" width="10.28515625" style="11" bestFit="1" customWidth="1"/>
    <col min="2790" max="2790" width="8.7109375" style="11" bestFit="1" customWidth="1"/>
    <col min="2791" max="2791" width="0.85546875" style="11" customWidth="1"/>
    <col min="2792" max="2794" width="9.140625" style="11"/>
    <col min="2795" max="2795" width="16.85546875" style="11" customWidth="1"/>
    <col min="2796" max="3031" width="9.140625" style="11"/>
    <col min="3032" max="3032" width="5.85546875" style="11" customWidth="1"/>
    <col min="3033" max="3033" width="7.85546875" style="11" bestFit="1" customWidth="1"/>
    <col min="3034" max="3034" width="0.85546875" style="11" customWidth="1"/>
    <col min="3035" max="3035" width="8.7109375" style="11" bestFit="1" customWidth="1"/>
    <col min="3036" max="3036" width="0.85546875" style="11" customWidth="1"/>
    <col min="3037" max="3037" width="9.5703125" style="11" customWidth="1"/>
    <col min="3038" max="3038" width="0.85546875" style="11" customWidth="1"/>
    <col min="3039" max="3039" width="8.7109375" style="11" bestFit="1" customWidth="1"/>
    <col min="3040" max="3040" width="0.85546875" style="11" customWidth="1"/>
    <col min="3041" max="3041" width="12" style="11" bestFit="1" customWidth="1"/>
    <col min="3042" max="3043" width="10.42578125" style="11" bestFit="1" customWidth="1"/>
    <col min="3044" max="3044" width="14" style="11" bestFit="1" customWidth="1"/>
    <col min="3045" max="3045" width="10.28515625" style="11" bestFit="1" customWidth="1"/>
    <col min="3046" max="3046" width="8.7109375" style="11" bestFit="1" customWidth="1"/>
    <col min="3047" max="3047" width="0.85546875" style="11" customWidth="1"/>
    <col min="3048" max="3050" width="9.140625" style="11"/>
    <col min="3051" max="3051" width="16.85546875" style="11" customWidth="1"/>
    <col min="3052" max="3287" width="9.140625" style="11"/>
    <col min="3288" max="3288" width="5.85546875" style="11" customWidth="1"/>
    <col min="3289" max="3289" width="7.85546875" style="11" bestFit="1" customWidth="1"/>
    <col min="3290" max="3290" width="0.85546875" style="11" customWidth="1"/>
    <col min="3291" max="3291" width="8.7109375" style="11" bestFit="1" customWidth="1"/>
    <col min="3292" max="3292" width="0.85546875" style="11" customWidth="1"/>
    <col min="3293" max="3293" width="9.5703125" style="11" customWidth="1"/>
    <col min="3294" max="3294" width="0.85546875" style="11" customWidth="1"/>
    <col min="3295" max="3295" width="8.7109375" style="11" bestFit="1" customWidth="1"/>
    <col min="3296" max="3296" width="0.85546875" style="11" customWidth="1"/>
    <col min="3297" max="3297" width="12" style="11" bestFit="1" customWidth="1"/>
    <col min="3298" max="3299" width="10.42578125" style="11" bestFit="1" customWidth="1"/>
    <col min="3300" max="3300" width="14" style="11" bestFit="1" customWidth="1"/>
    <col min="3301" max="3301" width="10.28515625" style="11" bestFit="1" customWidth="1"/>
    <col min="3302" max="3302" width="8.7109375" style="11" bestFit="1" customWidth="1"/>
    <col min="3303" max="3303" width="0.85546875" style="11" customWidth="1"/>
    <col min="3304" max="3306" width="9.140625" style="11"/>
    <col min="3307" max="3307" width="16.85546875" style="11" customWidth="1"/>
    <col min="3308" max="3543" width="9.140625" style="11"/>
    <col min="3544" max="3544" width="5.85546875" style="11" customWidth="1"/>
    <col min="3545" max="3545" width="7.85546875" style="11" bestFit="1" customWidth="1"/>
    <col min="3546" max="3546" width="0.85546875" style="11" customWidth="1"/>
    <col min="3547" max="3547" width="8.7109375" style="11" bestFit="1" customWidth="1"/>
    <col min="3548" max="3548" width="0.85546875" style="11" customWidth="1"/>
    <col min="3549" max="3549" width="9.5703125" style="11" customWidth="1"/>
    <col min="3550" max="3550" width="0.85546875" style="11" customWidth="1"/>
    <col min="3551" max="3551" width="8.7109375" style="11" bestFit="1" customWidth="1"/>
    <col min="3552" max="3552" width="0.85546875" style="11" customWidth="1"/>
    <col min="3553" max="3553" width="12" style="11" bestFit="1" customWidth="1"/>
    <col min="3554" max="3555" width="10.42578125" style="11" bestFit="1" customWidth="1"/>
    <col min="3556" max="3556" width="14" style="11" bestFit="1" customWidth="1"/>
    <col min="3557" max="3557" width="10.28515625" style="11" bestFit="1" customWidth="1"/>
    <col min="3558" max="3558" width="8.7109375" style="11" bestFit="1" customWidth="1"/>
    <col min="3559" max="3559" width="0.85546875" style="11" customWidth="1"/>
    <col min="3560" max="3562" width="9.140625" style="11"/>
    <col min="3563" max="3563" width="16.85546875" style="11" customWidth="1"/>
    <col min="3564" max="3799" width="9.140625" style="11"/>
    <col min="3800" max="3800" width="5.85546875" style="11" customWidth="1"/>
    <col min="3801" max="3801" width="7.85546875" style="11" bestFit="1" customWidth="1"/>
    <col min="3802" max="3802" width="0.85546875" style="11" customWidth="1"/>
    <col min="3803" max="3803" width="8.7109375" style="11" bestFit="1" customWidth="1"/>
    <col min="3804" max="3804" width="0.85546875" style="11" customWidth="1"/>
    <col min="3805" max="3805" width="9.5703125" style="11" customWidth="1"/>
    <col min="3806" max="3806" width="0.85546875" style="11" customWidth="1"/>
    <col min="3807" max="3807" width="8.7109375" style="11" bestFit="1" customWidth="1"/>
    <col min="3808" max="3808" width="0.85546875" style="11" customWidth="1"/>
    <col min="3809" max="3809" width="12" style="11" bestFit="1" customWidth="1"/>
    <col min="3810" max="3811" width="10.42578125" style="11" bestFit="1" customWidth="1"/>
    <col min="3812" max="3812" width="14" style="11" bestFit="1" customWidth="1"/>
    <col min="3813" max="3813" width="10.28515625" style="11" bestFit="1" customWidth="1"/>
    <col min="3814" max="3814" width="8.7109375" style="11" bestFit="1" customWidth="1"/>
    <col min="3815" max="3815" width="0.85546875" style="11" customWidth="1"/>
    <col min="3816" max="3818" width="9.140625" style="11"/>
    <col min="3819" max="3819" width="16.85546875" style="11" customWidth="1"/>
    <col min="3820" max="4055" width="9.140625" style="11"/>
    <col min="4056" max="4056" width="5.85546875" style="11" customWidth="1"/>
    <col min="4057" max="4057" width="7.85546875" style="11" bestFit="1" customWidth="1"/>
    <col min="4058" max="4058" width="0.85546875" style="11" customWidth="1"/>
    <col min="4059" max="4059" width="8.7109375" style="11" bestFit="1" customWidth="1"/>
    <col min="4060" max="4060" width="0.85546875" style="11" customWidth="1"/>
    <col min="4061" max="4061" width="9.5703125" style="11" customWidth="1"/>
    <col min="4062" max="4062" width="0.85546875" style="11" customWidth="1"/>
    <col min="4063" max="4063" width="8.7109375" style="11" bestFit="1" customWidth="1"/>
    <col min="4064" max="4064" width="0.85546875" style="11" customWidth="1"/>
    <col min="4065" max="4065" width="12" style="11" bestFit="1" customWidth="1"/>
    <col min="4066" max="4067" width="10.42578125" style="11" bestFit="1" customWidth="1"/>
    <col min="4068" max="4068" width="14" style="11" bestFit="1" customWidth="1"/>
    <col min="4069" max="4069" width="10.28515625" style="11" bestFit="1" customWidth="1"/>
    <col min="4070" max="4070" width="8.7109375" style="11" bestFit="1" customWidth="1"/>
    <col min="4071" max="4071" width="0.85546875" style="11" customWidth="1"/>
    <col min="4072" max="4074" width="9.140625" style="11"/>
    <col min="4075" max="4075" width="16.85546875" style="11" customWidth="1"/>
    <col min="4076" max="4311" width="9.140625" style="11"/>
    <col min="4312" max="4312" width="5.85546875" style="11" customWidth="1"/>
    <col min="4313" max="4313" width="7.85546875" style="11" bestFit="1" customWidth="1"/>
    <col min="4314" max="4314" width="0.85546875" style="11" customWidth="1"/>
    <col min="4315" max="4315" width="8.7109375" style="11" bestFit="1" customWidth="1"/>
    <col min="4316" max="4316" width="0.85546875" style="11" customWidth="1"/>
    <col min="4317" max="4317" width="9.5703125" style="11" customWidth="1"/>
    <col min="4318" max="4318" width="0.85546875" style="11" customWidth="1"/>
    <col min="4319" max="4319" width="8.7109375" style="11" bestFit="1" customWidth="1"/>
    <col min="4320" max="4320" width="0.85546875" style="11" customWidth="1"/>
    <col min="4321" max="4321" width="12" style="11" bestFit="1" customWidth="1"/>
    <col min="4322" max="4323" width="10.42578125" style="11" bestFit="1" customWidth="1"/>
    <col min="4324" max="4324" width="14" style="11" bestFit="1" customWidth="1"/>
    <col min="4325" max="4325" width="10.28515625" style="11" bestFit="1" customWidth="1"/>
    <col min="4326" max="4326" width="8.7109375" style="11" bestFit="1" customWidth="1"/>
    <col min="4327" max="4327" width="0.85546875" style="11" customWidth="1"/>
    <col min="4328" max="4330" width="9.140625" style="11"/>
    <col min="4331" max="4331" width="16.85546875" style="11" customWidth="1"/>
    <col min="4332" max="4567" width="9.140625" style="11"/>
    <col min="4568" max="4568" width="5.85546875" style="11" customWidth="1"/>
    <col min="4569" max="4569" width="7.85546875" style="11" bestFit="1" customWidth="1"/>
    <col min="4570" max="4570" width="0.85546875" style="11" customWidth="1"/>
    <col min="4571" max="4571" width="8.7109375" style="11" bestFit="1" customWidth="1"/>
    <col min="4572" max="4572" width="0.85546875" style="11" customWidth="1"/>
    <col min="4573" max="4573" width="9.5703125" style="11" customWidth="1"/>
    <col min="4574" max="4574" width="0.85546875" style="11" customWidth="1"/>
    <col min="4575" max="4575" width="8.7109375" style="11" bestFit="1" customWidth="1"/>
    <col min="4576" max="4576" width="0.85546875" style="11" customWidth="1"/>
    <col min="4577" max="4577" width="12" style="11" bestFit="1" customWidth="1"/>
    <col min="4578" max="4579" width="10.42578125" style="11" bestFit="1" customWidth="1"/>
    <col min="4580" max="4580" width="14" style="11" bestFit="1" customWidth="1"/>
    <col min="4581" max="4581" width="10.28515625" style="11" bestFit="1" customWidth="1"/>
    <col min="4582" max="4582" width="8.7109375" style="11" bestFit="1" customWidth="1"/>
    <col min="4583" max="4583" width="0.85546875" style="11" customWidth="1"/>
    <col min="4584" max="4586" width="9.140625" style="11"/>
    <col min="4587" max="4587" width="16.85546875" style="11" customWidth="1"/>
    <col min="4588" max="4823" width="9.140625" style="11"/>
    <col min="4824" max="4824" width="5.85546875" style="11" customWidth="1"/>
    <col min="4825" max="4825" width="7.85546875" style="11" bestFit="1" customWidth="1"/>
    <col min="4826" max="4826" width="0.85546875" style="11" customWidth="1"/>
    <col min="4827" max="4827" width="8.7109375" style="11" bestFit="1" customWidth="1"/>
    <col min="4828" max="4828" width="0.85546875" style="11" customWidth="1"/>
    <col min="4829" max="4829" width="9.5703125" style="11" customWidth="1"/>
    <col min="4830" max="4830" width="0.85546875" style="11" customWidth="1"/>
    <col min="4831" max="4831" width="8.7109375" style="11" bestFit="1" customWidth="1"/>
    <col min="4832" max="4832" width="0.85546875" style="11" customWidth="1"/>
    <col min="4833" max="4833" width="12" style="11" bestFit="1" customWidth="1"/>
    <col min="4834" max="4835" width="10.42578125" style="11" bestFit="1" customWidth="1"/>
    <col min="4836" max="4836" width="14" style="11" bestFit="1" customWidth="1"/>
    <col min="4837" max="4837" width="10.28515625" style="11" bestFit="1" customWidth="1"/>
    <col min="4838" max="4838" width="8.7109375" style="11" bestFit="1" customWidth="1"/>
    <col min="4839" max="4839" width="0.85546875" style="11" customWidth="1"/>
    <col min="4840" max="4842" width="9.140625" style="11"/>
    <col min="4843" max="4843" width="16.85546875" style="11" customWidth="1"/>
    <col min="4844" max="5079" width="9.140625" style="11"/>
    <col min="5080" max="5080" width="5.85546875" style="11" customWidth="1"/>
    <col min="5081" max="5081" width="7.85546875" style="11" bestFit="1" customWidth="1"/>
    <col min="5082" max="5082" width="0.85546875" style="11" customWidth="1"/>
    <col min="5083" max="5083" width="8.7109375" style="11" bestFit="1" customWidth="1"/>
    <col min="5084" max="5084" width="0.85546875" style="11" customWidth="1"/>
    <col min="5085" max="5085" width="9.5703125" style="11" customWidth="1"/>
    <col min="5086" max="5086" width="0.85546875" style="11" customWidth="1"/>
    <col min="5087" max="5087" width="8.7109375" style="11" bestFit="1" customWidth="1"/>
    <col min="5088" max="5088" width="0.85546875" style="11" customWidth="1"/>
    <col min="5089" max="5089" width="12" style="11" bestFit="1" customWidth="1"/>
    <col min="5090" max="5091" width="10.42578125" style="11" bestFit="1" customWidth="1"/>
    <col min="5092" max="5092" width="14" style="11" bestFit="1" customWidth="1"/>
    <col min="5093" max="5093" width="10.28515625" style="11" bestFit="1" customWidth="1"/>
    <col min="5094" max="5094" width="8.7109375" style="11" bestFit="1" customWidth="1"/>
    <col min="5095" max="5095" width="0.85546875" style="11" customWidth="1"/>
    <col min="5096" max="5098" width="9.140625" style="11"/>
    <col min="5099" max="5099" width="16.85546875" style="11" customWidth="1"/>
    <col min="5100" max="5335" width="9.140625" style="11"/>
    <col min="5336" max="5336" width="5.85546875" style="11" customWidth="1"/>
    <col min="5337" max="5337" width="7.85546875" style="11" bestFit="1" customWidth="1"/>
    <col min="5338" max="5338" width="0.85546875" style="11" customWidth="1"/>
    <col min="5339" max="5339" width="8.7109375" style="11" bestFit="1" customWidth="1"/>
    <col min="5340" max="5340" width="0.85546875" style="11" customWidth="1"/>
    <col min="5341" max="5341" width="9.5703125" style="11" customWidth="1"/>
    <col min="5342" max="5342" width="0.85546875" style="11" customWidth="1"/>
    <col min="5343" max="5343" width="8.7109375" style="11" bestFit="1" customWidth="1"/>
    <col min="5344" max="5344" width="0.85546875" style="11" customWidth="1"/>
    <col min="5345" max="5345" width="12" style="11" bestFit="1" customWidth="1"/>
    <col min="5346" max="5347" width="10.42578125" style="11" bestFit="1" customWidth="1"/>
    <col min="5348" max="5348" width="14" style="11" bestFit="1" customWidth="1"/>
    <col min="5349" max="5349" width="10.28515625" style="11" bestFit="1" customWidth="1"/>
    <col min="5350" max="5350" width="8.7109375" style="11" bestFit="1" customWidth="1"/>
    <col min="5351" max="5351" width="0.85546875" style="11" customWidth="1"/>
    <col min="5352" max="5354" width="9.140625" style="11"/>
    <col min="5355" max="5355" width="16.85546875" style="11" customWidth="1"/>
    <col min="5356" max="5591" width="9.140625" style="11"/>
    <col min="5592" max="5592" width="5.85546875" style="11" customWidth="1"/>
    <col min="5593" max="5593" width="7.85546875" style="11" bestFit="1" customWidth="1"/>
    <col min="5594" max="5594" width="0.85546875" style="11" customWidth="1"/>
    <col min="5595" max="5595" width="8.7109375" style="11" bestFit="1" customWidth="1"/>
    <col min="5596" max="5596" width="0.85546875" style="11" customWidth="1"/>
    <col min="5597" max="5597" width="9.5703125" style="11" customWidth="1"/>
    <col min="5598" max="5598" width="0.85546875" style="11" customWidth="1"/>
    <col min="5599" max="5599" width="8.7109375" style="11" bestFit="1" customWidth="1"/>
    <col min="5600" max="5600" width="0.85546875" style="11" customWidth="1"/>
    <col min="5601" max="5601" width="12" style="11" bestFit="1" customWidth="1"/>
    <col min="5602" max="5603" width="10.42578125" style="11" bestFit="1" customWidth="1"/>
    <col min="5604" max="5604" width="14" style="11" bestFit="1" customWidth="1"/>
    <col min="5605" max="5605" width="10.28515625" style="11" bestFit="1" customWidth="1"/>
    <col min="5606" max="5606" width="8.7109375" style="11" bestFit="1" customWidth="1"/>
    <col min="5607" max="5607" width="0.85546875" style="11" customWidth="1"/>
    <col min="5608" max="5610" width="9.140625" style="11"/>
    <col min="5611" max="5611" width="16.85546875" style="11" customWidth="1"/>
    <col min="5612" max="5847" width="9.140625" style="11"/>
    <col min="5848" max="5848" width="5.85546875" style="11" customWidth="1"/>
    <col min="5849" max="5849" width="7.85546875" style="11" bestFit="1" customWidth="1"/>
    <col min="5850" max="5850" width="0.85546875" style="11" customWidth="1"/>
    <col min="5851" max="5851" width="8.7109375" style="11" bestFit="1" customWidth="1"/>
    <col min="5852" max="5852" width="0.85546875" style="11" customWidth="1"/>
    <col min="5853" max="5853" width="9.5703125" style="11" customWidth="1"/>
    <col min="5854" max="5854" width="0.85546875" style="11" customWidth="1"/>
    <col min="5855" max="5855" width="8.7109375" style="11" bestFit="1" customWidth="1"/>
    <col min="5856" max="5856" width="0.85546875" style="11" customWidth="1"/>
    <col min="5857" max="5857" width="12" style="11" bestFit="1" customWidth="1"/>
    <col min="5858" max="5859" width="10.42578125" style="11" bestFit="1" customWidth="1"/>
    <col min="5860" max="5860" width="14" style="11" bestFit="1" customWidth="1"/>
    <col min="5861" max="5861" width="10.28515625" style="11" bestFit="1" customWidth="1"/>
    <col min="5862" max="5862" width="8.7109375" style="11" bestFit="1" customWidth="1"/>
    <col min="5863" max="5863" width="0.85546875" style="11" customWidth="1"/>
    <col min="5864" max="5866" width="9.140625" style="11"/>
    <col min="5867" max="5867" width="16.85546875" style="11" customWidth="1"/>
    <col min="5868" max="6103" width="9.140625" style="11"/>
    <col min="6104" max="6104" width="5.85546875" style="11" customWidth="1"/>
    <col min="6105" max="6105" width="7.85546875" style="11" bestFit="1" customWidth="1"/>
    <col min="6106" max="6106" width="0.85546875" style="11" customWidth="1"/>
    <col min="6107" max="6107" width="8.7109375" style="11" bestFit="1" customWidth="1"/>
    <col min="6108" max="6108" width="0.85546875" style="11" customWidth="1"/>
    <col min="6109" max="6109" width="9.5703125" style="11" customWidth="1"/>
    <col min="6110" max="6110" width="0.85546875" style="11" customWidth="1"/>
    <col min="6111" max="6111" width="8.7109375" style="11" bestFit="1" customWidth="1"/>
    <col min="6112" max="6112" width="0.85546875" style="11" customWidth="1"/>
    <col min="6113" max="6113" width="12" style="11" bestFit="1" customWidth="1"/>
    <col min="6114" max="6115" width="10.42578125" style="11" bestFit="1" customWidth="1"/>
    <col min="6116" max="6116" width="14" style="11" bestFit="1" customWidth="1"/>
    <col min="6117" max="6117" width="10.28515625" style="11" bestFit="1" customWidth="1"/>
    <col min="6118" max="6118" width="8.7109375" style="11" bestFit="1" customWidth="1"/>
    <col min="6119" max="6119" width="0.85546875" style="11" customWidth="1"/>
    <col min="6120" max="6122" width="9.140625" style="11"/>
    <col min="6123" max="6123" width="16.85546875" style="11" customWidth="1"/>
    <col min="6124" max="6359" width="9.140625" style="11"/>
    <col min="6360" max="6360" width="5.85546875" style="11" customWidth="1"/>
    <col min="6361" max="6361" width="7.85546875" style="11" bestFit="1" customWidth="1"/>
    <col min="6362" max="6362" width="0.85546875" style="11" customWidth="1"/>
    <col min="6363" max="6363" width="8.7109375" style="11" bestFit="1" customWidth="1"/>
    <col min="6364" max="6364" width="0.85546875" style="11" customWidth="1"/>
    <col min="6365" max="6365" width="9.5703125" style="11" customWidth="1"/>
    <col min="6366" max="6366" width="0.85546875" style="11" customWidth="1"/>
    <col min="6367" max="6367" width="8.7109375" style="11" bestFit="1" customWidth="1"/>
    <col min="6368" max="6368" width="0.85546875" style="11" customWidth="1"/>
    <col min="6369" max="6369" width="12" style="11" bestFit="1" customWidth="1"/>
    <col min="6370" max="6371" width="10.42578125" style="11" bestFit="1" customWidth="1"/>
    <col min="6372" max="6372" width="14" style="11" bestFit="1" customWidth="1"/>
    <col min="6373" max="6373" width="10.28515625" style="11" bestFit="1" customWidth="1"/>
    <col min="6374" max="6374" width="8.7109375" style="11" bestFit="1" customWidth="1"/>
    <col min="6375" max="6375" width="0.85546875" style="11" customWidth="1"/>
    <col min="6376" max="6378" width="9.140625" style="11"/>
    <col min="6379" max="6379" width="16.85546875" style="11" customWidth="1"/>
    <col min="6380" max="6615" width="9.140625" style="11"/>
    <col min="6616" max="6616" width="5.85546875" style="11" customWidth="1"/>
    <col min="6617" max="6617" width="7.85546875" style="11" bestFit="1" customWidth="1"/>
    <col min="6618" max="6618" width="0.85546875" style="11" customWidth="1"/>
    <col min="6619" max="6619" width="8.7109375" style="11" bestFit="1" customWidth="1"/>
    <col min="6620" max="6620" width="0.85546875" style="11" customWidth="1"/>
    <col min="6621" max="6621" width="9.5703125" style="11" customWidth="1"/>
    <col min="6622" max="6622" width="0.85546875" style="11" customWidth="1"/>
    <col min="6623" max="6623" width="8.7109375" style="11" bestFit="1" customWidth="1"/>
    <col min="6624" max="6624" width="0.85546875" style="11" customWidth="1"/>
    <col min="6625" max="6625" width="12" style="11" bestFit="1" customWidth="1"/>
    <col min="6626" max="6627" width="10.42578125" style="11" bestFit="1" customWidth="1"/>
    <col min="6628" max="6628" width="14" style="11" bestFit="1" customWidth="1"/>
    <col min="6629" max="6629" width="10.28515625" style="11" bestFit="1" customWidth="1"/>
    <col min="6630" max="6630" width="8.7109375" style="11" bestFit="1" customWidth="1"/>
    <col min="6631" max="6631" width="0.85546875" style="11" customWidth="1"/>
    <col min="6632" max="6634" width="9.140625" style="11"/>
    <col min="6635" max="6635" width="16.85546875" style="11" customWidth="1"/>
    <col min="6636" max="6871" width="9.140625" style="11"/>
    <col min="6872" max="6872" width="5.85546875" style="11" customWidth="1"/>
    <col min="6873" max="6873" width="7.85546875" style="11" bestFit="1" customWidth="1"/>
    <col min="6874" max="6874" width="0.85546875" style="11" customWidth="1"/>
    <col min="6875" max="6875" width="8.7109375" style="11" bestFit="1" customWidth="1"/>
    <col min="6876" max="6876" width="0.85546875" style="11" customWidth="1"/>
    <col min="6877" max="6877" width="9.5703125" style="11" customWidth="1"/>
    <col min="6878" max="6878" width="0.85546875" style="11" customWidth="1"/>
    <col min="6879" max="6879" width="8.7109375" style="11" bestFit="1" customWidth="1"/>
    <col min="6880" max="6880" width="0.85546875" style="11" customWidth="1"/>
    <col min="6881" max="6881" width="12" style="11" bestFit="1" customWidth="1"/>
    <col min="6882" max="6883" width="10.42578125" style="11" bestFit="1" customWidth="1"/>
    <col min="6884" max="6884" width="14" style="11" bestFit="1" customWidth="1"/>
    <col min="6885" max="6885" width="10.28515625" style="11" bestFit="1" customWidth="1"/>
    <col min="6886" max="6886" width="8.7109375" style="11" bestFit="1" customWidth="1"/>
    <col min="6887" max="6887" width="0.85546875" style="11" customWidth="1"/>
    <col min="6888" max="6890" width="9.140625" style="11"/>
    <col min="6891" max="6891" width="16.85546875" style="11" customWidth="1"/>
    <col min="6892" max="7127" width="9.140625" style="11"/>
    <col min="7128" max="7128" width="5.85546875" style="11" customWidth="1"/>
    <col min="7129" max="7129" width="7.85546875" style="11" bestFit="1" customWidth="1"/>
    <col min="7130" max="7130" width="0.85546875" style="11" customWidth="1"/>
    <col min="7131" max="7131" width="8.7109375" style="11" bestFit="1" customWidth="1"/>
    <col min="7132" max="7132" width="0.85546875" style="11" customWidth="1"/>
    <col min="7133" max="7133" width="9.5703125" style="11" customWidth="1"/>
    <col min="7134" max="7134" width="0.85546875" style="11" customWidth="1"/>
    <col min="7135" max="7135" width="8.7109375" style="11" bestFit="1" customWidth="1"/>
    <col min="7136" max="7136" width="0.85546875" style="11" customWidth="1"/>
    <col min="7137" max="7137" width="12" style="11" bestFit="1" customWidth="1"/>
    <col min="7138" max="7139" width="10.42578125" style="11" bestFit="1" customWidth="1"/>
    <col min="7140" max="7140" width="14" style="11" bestFit="1" customWidth="1"/>
    <col min="7141" max="7141" width="10.28515625" style="11" bestFit="1" customWidth="1"/>
    <col min="7142" max="7142" width="8.7109375" style="11" bestFit="1" customWidth="1"/>
    <col min="7143" max="7143" width="0.85546875" style="11" customWidth="1"/>
    <col min="7144" max="7146" width="9.140625" style="11"/>
    <col min="7147" max="7147" width="16.85546875" style="11" customWidth="1"/>
    <col min="7148" max="7383" width="9.140625" style="11"/>
    <col min="7384" max="7384" width="5.85546875" style="11" customWidth="1"/>
    <col min="7385" max="7385" width="7.85546875" style="11" bestFit="1" customWidth="1"/>
    <col min="7386" max="7386" width="0.85546875" style="11" customWidth="1"/>
    <col min="7387" max="7387" width="8.7109375" style="11" bestFit="1" customWidth="1"/>
    <col min="7388" max="7388" width="0.85546875" style="11" customWidth="1"/>
    <col min="7389" max="7389" width="9.5703125" style="11" customWidth="1"/>
    <col min="7390" max="7390" width="0.85546875" style="11" customWidth="1"/>
    <col min="7391" max="7391" width="8.7109375" style="11" bestFit="1" customWidth="1"/>
    <col min="7392" max="7392" width="0.85546875" style="11" customWidth="1"/>
    <col min="7393" max="7393" width="12" style="11" bestFit="1" customWidth="1"/>
    <col min="7394" max="7395" width="10.42578125" style="11" bestFit="1" customWidth="1"/>
    <col min="7396" max="7396" width="14" style="11" bestFit="1" customWidth="1"/>
    <col min="7397" max="7397" width="10.28515625" style="11" bestFit="1" customWidth="1"/>
    <col min="7398" max="7398" width="8.7109375" style="11" bestFit="1" customWidth="1"/>
    <col min="7399" max="7399" width="0.85546875" style="11" customWidth="1"/>
    <col min="7400" max="7402" width="9.140625" style="11"/>
    <col min="7403" max="7403" width="16.85546875" style="11" customWidth="1"/>
    <col min="7404" max="7639" width="9.140625" style="11"/>
    <col min="7640" max="7640" width="5.85546875" style="11" customWidth="1"/>
    <col min="7641" max="7641" width="7.85546875" style="11" bestFit="1" customWidth="1"/>
    <col min="7642" max="7642" width="0.85546875" style="11" customWidth="1"/>
    <col min="7643" max="7643" width="8.7109375" style="11" bestFit="1" customWidth="1"/>
    <col min="7644" max="7644" width="0.85546875" style="11" customWidth="1"/>
    <col min="7645" max="7645" width="9.5703125" style="11" customWidth="1"/>
    <col min="7646" max="7646" width="0.85546875" style="11" customWidth="1"/>
    <col min="7647" max="7647" width="8.7109375" style="11" bestFit="1" customWidth="1"/>
    <col min="7648" max="7648" width="0.85546875" style="11" customWidth="1"/>
    <col min="7649" max="7649" width="12" style="11" bestFit="1" customWidth="1"/>
    <col min="7650" max="7651" width="10.42578125" style="11" bestFit="1" customWidth="1"/>
    <col min="7652" max="7652" width="14" style="11" bestFit="1" customWidth="1"/>
    <col min="7653" max="7653" width="10.28515625" style="11" bestFit="1" customWidth="1"/>
    <col min="7654" max="7654" width="8.7109375" style="11" bestFit="1" customWidth="1"/>
    <col min="7655" max="7655" width="0.85546875" style="11" customWidth="1"/>
    <col min="7656" max="7658" width="9.140625" style="11"/>
    <col min="7659" max="7659" width="16.85546875" style="11" customWidth="1"/>
    <col min="7660" max="7895" width="9.140625" style="11"/>
    <col min="7896" max="7896" width="5.85546875" style="11" customWidth="1"/>
    <col min="7897" max="7897" width="7.85546875" style="11" bestFit="1" customWidth="1"/>
    <col min="7898" max="7898" width="0.85546875" style="11" customWidth="1"/>
    <col min="7899" max="7899" width="8.7109375" style="11" bestFit="1" customWidth="1"/>
    <col min="7900" max="7900" width="0.85546875" style="11" customWidth="1"/>
    <col min="7901" max="7901" width="9.5703125" style="11" customWidth="1"/>
    <col min="7902" max="7902" width="0.85546875" style="11" customWidth="1"/>
    <col min="7903" max="7903" width="8.7109375" style="11" bestFit="1" customWidth="1"/>
    <col min="7904" max="7904" width="0.85546875" style="11" customWidth="1"/>
    <col min="7905" max="7905" width="12" style="11" bestFit="1" customWidth="1"/>
    <col min="7906" max="7907" width="10.42578125" style="11" bestFit="1" customWidth="1"/>
    <col min="7908" max="7908" width="14" style="11" bestFit="1" customWidth="1"/>
    <col min="7909" max="7909" width="10.28515625" style="11" bestFit="1" customWidth="1"/>
    <col min="7910" max="7910" width="8.7109375" style="11" bestFit="1" customWidth="1"/>
    <col min="7911" max="7911" width="0.85546875" style="11" customWidth="1"/>
    <col min="7912" max="7914" width="9.140625" style="11"/>
    <col min="7915" max="7915" width="16.85546875" style="11" customWidth="1"/>
    <col min="7916" max="8151" width="9.140625" style="11"/>
    <col min="8152" max="8152" width="5.85546875" style="11" customWidth="1"/>
    <col min="8153" max="8153" width="7.85546875" style="11" bestFit="1" customWidth="1"/>
    <col min="8154" max="8154" width="0.85546875" style="11" customWidth="1"/>
    <col min="8155" max="8155" width="8.7109375" style="11" bestFit="1" customWidth="1"/>
    <col min="8156" max="8156" width="0.85546875" style="11" customWidth="1"/>
    <col min="8157" max="8157" width="9.5703125" style="11" customWidth="1"/>
    <col min="8158" max="8158" width="0.85546875" style="11" customWidth="1"/>
    <col min="8159" max="8159" width="8.7109375" style="11" bestFit="1" customWidth="1"/>
    <col min="8160" max="8160" width="0.85546875" style="11" customWidth="1"/>
    <col min="8161" max="8161" width="12" style="11" bestFit="1" customWidth="1"/>
    <col min="8162" max="8163" width="10.42578125" style="11" bestFit="1" customWidth="1"/>
    <col min="8164" max="8164" width="14" style="11" bestFit="1" customWidth="1"/>
    <col min="8165" max="8165" width="10.28515625" style="11" bestFit="1" customWidth="1"/>
    <col min="8166" max="8166" width="8.7109375" style="11" bestFit="1" customWidth="1"/>
    <col min="8167" max="8167" width="0.85546875" style="11" customWidth="1"/>
    <col min="8168" max="8170" width="9.140625" style="11"/>
    <col min="8171" max="8171" width="16.85546875" style="11" customWidth="1"/>
    <col min="8172" max="8407" width="9.140625" style="11"/>
    <col min="8408" max="8408" width="5.85546875" style="11" customWidth="1"/>
    <col min="8409" max="8409" width="7.85546875" style="11" bestFit="1" customWidth="1"/>
    <col min="8410" max="8410" width="0.85546875" style="11" customWidth="1"/>
    <col min="8411" max="8411" width="8.7109375" style="11" bestFit="1" customWidth="1"/>
    <col min="8412" max="8412" width="0.85546875" style="11" customWidth="1"/>
    <col min="8413" max="8413" width="9.5703125" style="11" customWidth="1"/>
    <col min="8414" max="8414" width="0.85546875" style="11" customWidth="1"/>
    <col min="8415" max="8415" width="8.7109375" style="11" bestFit="1" customWidth="1"/>
    <col min="8416" max="8416" width="0.85546875" style="11" customWidth="1"/>
    <col min="8417" max="8417" width="12" style="11" bestFit="1" customWidth="1"/>
    <col min="8418" max="8419" width="10.42578125" style="11" bestFit="1" customWidth="1"/>
    <col min="8420" max="8420" width="14" style="11" bestFit="1" customWidth="1"/>
    <col min="8421" max="8421" width="10.28515625" style="11" bestFit="1" customWidth="1"/>
    <col min="8422" max="8422" width="8.7109375" style="11" bestFit="1" customWidth="1"/>
    <col min="8423" max="8423" width="0.85546875" style="11" customWidth="1"/>
    <col min="8424" max="8426" width="9.140625" style="11"/>
    <col min="8427" max="8427" width="16.85546875" style="11" customWidth="1"/>
    <col min="8428" max="8663" width="9.140625" style="11"/>
    <col min="8664" max="8664" width="5.85546875" style="11" customWidth="1"/>
    <col min="8665" max="8665" width="7.85546875" style="11" bestFit="1" customWidth="1"/>
    <col min="8666" max="8666" width="0.85546875" style="11" customWidth="1"/>
    <col min="8667" max="8667" width="8.7109375" style="11" bestFit="1" customWidth="1"/>
    <col min="8668" max="8668" width="0.85546875" style="11" customWidth="1"/>
    <col min="8669" max="8669" width="9.5703125" style="11" customWidth="1"/>
    <col min="8670" max="8670" width="0.85546875" style="11" customWidth="1"/>
    <col min="8671" max="8671" width="8.7109375" style="11" bestFit="1" customWidth="1"/>
    <col min="8672" max="8672" width="0.85546875" style="11" customWidth="1"/>
    <col min="8673" max="8673" width="12" style="11" bestFit="1" customWidth="1"/>
    <col min="8674" max="8675" width="10.42578125" style="11" bestFit="1" customWidth="1"/>
    <col min="8676" max="8676" width="14" style="11" bestFit="1" customWidth="1"/>
    <col min="8677" max="8677" width="10.28515625" style="11" bestFit="1" customWidth="1"/>
    <col min="8678" max="8678" width="8.7109375" style="11" bestFit="1" customWidth="1"/>
    <col min="8679" max="8679" width="0.85546875" style="11" customWidth="1"/>
    <col min="8680" max="8682" width="9.140625" style="11"/>
    <col min="8683" max="8683" width="16.85546875" style="11" customWidth="1"/>
    <col min="8684" max="8919" width="9.140625" style="11"/>
    <col min="8920" max="8920" width="5.85546875" style="11" customWidth="1"/>
    <col min="8921" max="8921" width="7.85546875" style="11" bestFit="1" customWidth="1"/>
    <col min="8922" max="8922" width="0.85546875" style="11" customWidth="1"/>
    <col min="8923" max="8923" width="8.7109375" style="11" bestFit="1" customWidth="1"/>
    <col min="8924" max="8924" width="0.85546875" style="11" customWidth="1"/>
    <col min="8925" max="8925" width="9.5703125" style="11" customWidth="1"/>
    <col min="8926" max="8926" width="0.85546875" style="11" customWidth="1"/>
    <col min="8927" max="8927" width="8.7109375" style="11" bestFit="1" customWidth="1"/>
    <col min="8928" max="8928" width="0.85546875" style="11" customWidth="1"/>
    <col min="8929" max="8929" width="12" style="11" bestFit="1" customWidth="1"/>
    <col min="8930" max="8931" width="10.42578125" style="11" bestFit="1" customWidth="1"/>
    <col min="8932" max="8932" width="14" style="11" bestFit="1" customWidth="1"/>
    <col min="8933" max="8933" width="10.28515625" style="11" bestFit="1" customWidth="1"/>
    <col min="8934" max="8934" width="8.7109375" style="11" bestFit="1" customWidth="1"/>
    <col min="8935" max="8935" width="0.85546875" style="11" customWidth="1"/>
    <col min="8936" max="8938" width="9.140625" style="11"/>
    <col min="8939" max="8939" width="16.85546875" style="11" customWidth="1"/>
    <col min="8940" max="9175" width="9.140625" style="11"/>
    <col min="9176" max="9176" width="5.85546875" style="11" customWidth="1"/>
    <col min="9177" max="9177" width="7.85546875" style="11" bestFit="1" customWidth="1"/>
    <col min="9178" max="9178" width="0.85546875" style="11" customWidth="1"/>
    <col min="9179" max="9179" width="8.7109375" style="11" bestFit="1" customWidth="1"/>
    <col min="9180" max="9180" width="0.85546875" style="11" customWidth="1"/>
    <col min="9181" max="9181" width="9.5703125" style="11" customWidth="1"/>
    <col min="9182" max="9182" width="0.85546875" style="11" customWidth="1"/>
    <col min="9183" max="9183" width="8.7109375" style="11" bestFit="1" customWidth="1"/>
    <col min="9184" max="9184" width="0.85546875" style="11" customWidth="1"/>
    <col min="9185" max="9185" width="12" style="11" bestFit="1" customWidth="1"/>
    <col min="9186" max="9187" width="10.42578125" style="11" bestFit="1" customWidth="1"/>
    <col min="9188" max="9188" width="14" style="11" bestFit="1" customWidth="1"/>
    <col min="9189" max="9189" width="10.28515625" style="11" bestFit="1" customWidth="1"/>
    <col min="9190" max="9190" width="8.7109375" style="11" bestFit="1" customWidth="1"/>
    <col min="9191" max="9191" width="0.85546875" style="11" customWidth="1"/>
    <col min="9192" max="9194" width="9.140625" style="11"/>
    <col min="9195" max="9195" width="16.85546875" style="11" customWidth="1"/>
    <col min="9196" max="9431" width="9.140625" style="11"/>
    <col min="9432" max="9432" width="5.85546875" style="11" customWidth="1"/>
    <col min="9433" max="9433" width="7.85546875" style="11" bestFit="1" customWidth="1"/>
    <col min="9434" max="9434" width="0.85546875" style="11" customWidth="1"/>
    <col min="9435" max="9435" width="8.7109375" style="11" bestFit="1" customWidth="1"/>
    <col min="9436" max="9436" width="0.85546875" style="11" customWidth="1"/>
    <col min="9437" max="9437" width="9.5703125" style="11" customWidth="1"/>
    <col min="9438" max="9438" width="0.85546875" style="11" customWidth="1"/>
    <col min="9439" max="9439" width="8.7109375" style="11" bestFit="1" customWidth="1"/>
    <col min="9440" max="9440" width="0.85546875" style="11" customWidth="1"/>
    <col min="9441" max="9441" width="12" style="11" bestFit="1" customWidth="1"/>
    <col min="9442" max="9443" width="10.42578125" style="11" bestFit="1" customWidth="1"/>
    <col min="9444" max="9444" width="14" style="11" bestFit="1" customWidth="1"/>
    <col min="9445" max="9445" width="10.28515625" style="11" bestFit="1" customWidth="1"/>
    <col min="9446" max="9446" width="8.7109375" style="11" bestFit="1" customWidth="1"/>
    <col min="9447" max="9447" width="0.85546875" style="11" customWidth="1"/>
    <col min="9448" max="9450" width="9.140625" style="11"/>
    <col min="9451" max="9451" width="16.85546875" style="11" customWidth="1"/>
    <col min="9452" max="9687" width="9.140625" style="11"/>
    <col min="9688" max="9688" width="5.85546875" style="11" customWidth="1"/>
    <col min="9689" max="9689" width="7.85546875" style="11" bestFit="1" customWidth="1"/>
    <col min="9690" max="9690" width="0.85546875" style="11" customWidth="1"/>
    <col min="9691" max="9691" width="8.7109375" style="11" bestFit="1" customWidth="1"/>
    <col min="9692" max="9692" width="0.85546875" style="11" customWidth="1"/>
    <col min="9693" max="9693" width="9.5703125" style="11" customWidth="1"/>
    <col min="9694" max="9694" width="0.85546875" style="11" customWidth="1"/>
    <col min="9695" max="9695" width="8.7109375" style="11" bestFit="1" customWidth="1"/>
    <col min="9696" max="9696" width="0.85546875" style="11" customWidth="1"/>
    <col min="9697" max="9697" width="12" style="11" bestFit="1" customWidth="1"/>
    <col min="9698" max="9699" width="10.42578125" style="11" bestFit="1" customWidth="1"/>
    <col min="9700" max="9700" width="14" style="11" bestFit="1" customWidth="1"/>
    <col min="9701" max="9701" width="10.28515625" style="11" bestFit="1" customWidth="1"/>
    <col min="9702" max="9702" width="8.7109375" style="11" bestFit="1" customWidth="1"/>
    <col min="9703" max="9703" width="0.85546875" style="11" customWidth="1"/>
    <col min="9704" max="9706" width="9.140625" style="11"/>
    <col min="9707" max="9707" width="16.85546875" style="11" customWidth="1"/>
    <col min="9708" max="9943" width="9.140625" style="11"/>
    <col min="9944" max="9944" width="5.85546875" style="11" customWidth="1"/>
    <col min="9945" max="9945" width="7.85546875" style="11" bestFit="1" customWidth="1"/>
    <col min="9946" max="9946" width="0.85546875" style="11" customWidth="1"/>
    <col min="9947" max="9947" width="8.7109375" style="11" bestFit="1" customWidth="1"/>
    <col min="9948" max="9948" width="0.85546875" style="11" customWidth="1"/>
    <col min="9949" max="9949" width="9.5703125" style="11" customWidth="1"/>
    <col min="9950" max="9950" width="0.85546875" style="11" customWidth="1"/>
    <col min="9951" max="9951" width="8.7109375" style="11" bestFit="1" customWidth="1"/>
    <col min="9952" max="9952" width="0.85546875" style="11" customWidth="1"/>
    <col min="9953" max="9953" width="12" style="11" bestFit="1" customWidth="1"/>
    <col min="9954" max="9955" width="10.42578125" style="11" bestFit="1" customWidth="1"/>
    <col min="9956" max="9956" width="14" style="11" bestFit="1" customWidth="1"/>
    <col min="9957" max="9957" width="10.28515625" style="11" bestFit="1" customWidth="1"/>
    <col min="9958" max="9958" width="8.7109375" style="11" bestFit="1" customWidth="1"/>
    <col min="9959" max="9959" width="0.85546875" style="11" customWidth="1"/>
    <col min="9960" max="9962" width="9.140625" style="11"/>
    <col min="9963" max="9963" width="16.85546875" style="11" customWidth="1"/>
    <col min="9964" max="10199" width="9.140625" style="11"/>
    <col min="10200" max="10200" width="5.85546875" style="11" customWidth="1"/>
    <col min="10201" max="10201" width="7.85546875" style="11" bestFit="1" customWidth="1"/>
    <col min="10202" max="10202" width="0.85546875" style="11" customWidth="1"/>
    <col min="10203" max="10203" width="8.7109375" style="11" bestFit="1" customWidth="1"/>
    <col min="10204" max="10204" width="0.85546875" style="11" customWidth="1"/>
    <col min="10205" max="10205" width="9.5703125" style="11" customWidth="1"/>
    <col min="10206" max="10206" width="0.85546875" style="11" customWidth="1"/>
    <col min="10207" max="10207" width="8.7109375" style="11" bestFit="1" customWidth="1"/>
    <col min="10208" max="10208" width="0.85546875" style="11" customWidth="1"/>
    <col min="10209" max="10209" width="12" style="11" bestFit="1" customWidth="1"/>
    <col min="10210" max="10211" width="10.42578125" style="11" bestFit="1" customWidth="1"/>
    <col min="10212" max="10212" width="14" style="11" bestFit="1" customWidth="1"/>
    <col min="10213" max="10213" width="10.28515625" style="11" bestFit="1" customWidth="1"/>
    <col min="10214" max="10214" width="8.7109375" style="11" bestFit="1" customWidth="1"/>
    <col min="10215" max="10215" width="0.85546875" style="11" customWidth="1"/>
    <col min="10216" max="10218" width="9.140625" style="11"/>
    <col min="10219" max="10219" width="16.85546875" style="11" customWidth="1"/>
    <col min="10220" max="10455" width="9.140625" style="11"/>
    <col min="10456" max="10456" width="5.85546875" style="11" customWidth="1"/>
    <col min="10457" max="10457" width="7.85546875" style="11" bestFit="1" customWidth="1"/>
    <col min="10458" max="10458" width="0.85546875" style="11" customWidth="1"/>
    <col min="10459" max="10459" width="8.7109375" style="11" bestFit="1" customWidth="1"/>
    <col min="10460" max="10460" width="0.85546875" style="11" customWidth="1"/>
    <col min="10461" max="10461" width="9.5703125" style="11" customWidth="1"/>
    <col min="10462" max="10462" width="0.85546875" style="11" customWidth="1"/>
    <col min="10463" max="10463" width="8.7109375" style="11" bestFit="1" customWidth="1"/>
    <col min="10464" max="10464" width="0.85546875" style="11" customWidth="1"/>
    <col min="10465" max="10465" width="12" style="11" bestFit="1" customWidth="1"/>
    <col min="10466" max="10467" width="10.42578125" style="11" bestFit="1" customWidth="1"/>
    <col min="10468" max="10468" width="14" style="11" bestFit="1" customWidth="1"/>
    <col min="10469" max="10469" width="10.28515625" style="11" bestFit="1" customWidth="1"/>
    <col min="10470" max="10470" width="8.7109375" style="11" bestFit="1" customWidth="1"/>
    <col min="10471" max="10471" width="0.85546875" style="11" customWidth="1"/>
    <col min="10472" max="10474" width="9.140625" style="11"/>
    <col min="10475" max="10475" width="16.85546875" style="11" customWidth="1"/>
    <col min="10476" max="10711" width="9.140625" style="11"/>
    <col min="10712" max="10712" width="5.85546875" style="11" customWidth="1"/>
    <col min="10713" max="10713" width="7.85546875" style="11" bestFit="1" customWidth="1"/>
    <col min="10714" max="10714" width="0.85546875" style="11" customWidth="1"/>
    <col min="10715" max="10715" width="8.7109375" style="11" bestFit="1" customWidth="1"/>
    <col min="10716" max="10716" width="0.85546875" style="11" customWidth="1"/>
    <col min="10717" max="10717" width="9.5703125" style="11" customWidth="1"/>
    <col min="10718" max="10718" width="0.85546875" style="11" customWidth="1"/>
    <col min="10719" max="10719" width="8.7109375" style="11" bestFit="1" customWidth="1"/>
    <col min="10720" max="10720" width="0.85546875" style="11" customWidth="1"/>
    <col min="10721" max="10721" width="12" style="11" bestFit="1" customWidth="1"/>
    <col min="10722" max="10723" width="10.42578125" style="11" bestFit="1" customWidth="1"/>
    <col min="10724" max="10724" width="14" style="11" bestFit="1" customWidth="1"/>
    <col min="10725" max="10725" width="10.28515625" style="11" bestFit="1" customWidth="1"/>
    <col min="10726" max="10726" width="8.7109375" style="11" bestFit="1" customWidth="1"/>
    <col min="10727" max="10727" width="0.85546875" style="11" customWidth="1"/>
    <col min="10728" max="10730" width="9.140625" style="11"/>
    <col min="10731" max="10731" width="16.85546875" style="11" customWidth="1"/>
    <col min="10732" max="10967" width="9.140625" style="11"/>
    <col min="10968" max="10968" width="5.85546875" style="11" customWidth="1"/>
    <col min="10969" max="10969" width="7.85546875" style="11" bestFit="1" customWidth="1"/>
    <col min="10970" max="10970" width="0.85546875" style="11" customWidth="1"/>
    <col min="10971" max="10971" width="8.7109375" style="11" bestFit="1" customWidth="1"/>
    <col min="10972" max="10972" width="0.85546875" style="11" customWidth="1"/>
    <col min="10973" max="10973" width="9.5703125" style="11" customWidth="1"/>
    <col min="10974" max="10974" width="0.85546875" style="11" customWidth="1"/>
    <col min="10975" max="10975" width="8.7109375" style="11" bestFit="1" customWidth="1"/>
    <col min="10976" max="10976" width="0.85546875" style="11" customWidth="1"/>
    <col min="10977" max="10977" width="12" style="11" bestFit="1" customWidth="1"/>
    <col min="10978" max="10979" width="10.42578125" style="11" bestFit="1" customWidth="1"/>
    <col min="10980" max="10980" width="14" style="11" bestFit="1" customWidth="1"/>
    <col min="10981" max="10981" width="10.28515625" style="11" bestFit="1" customWidth="1"/>
    <col min="10982" max="10982" width="8.7109375" style="11" bestFit="1" customWidth="1"/>
    <col min="10983" max="10983" width="0.85546875" style="11" customWidth="1"/>
    <col min="10984" max="10986" width="9.140625" style="11"/>
    <col min="10987" max="10987" width="16.85546875" style="11" customWidth="1"/>
    <col min="10988" max="11223" width="9.140625" style="11"/>
    <col min="11224" max="11224" width="5.85546875" style="11" customWidth="1"/>
    <col min="11225" max="11225" width="7.85546875" style="11" bestFit="1" customWidth="1"/>
    <col min="11226" max="11226" width="0.85546875" style="11" customWidth="1"/>
    <col min="11227" max="11227" width="8.7109375" style="11" bestFit="1" customWidth="1"/>
    <col min="11228" max="11228" width="0.85546875" style="11" customWidth="1"/>
    <col min="11229" max="11229" width="9.5703125" style="11" customWidth="1"/>
    <col min="11230" max="11230" width="0.85546875" style="11" customWidth="1"/>
    <col min="11231" max="11231" width="8.7109375" style="11" bestFit="1" customWidth="1"/>
    <col min="11232" max="11232" width="0.85546875" style="11" customWidth="1"/>
    <col min="11233" max="11233" width="12" style="11" bestFit="1" customWidth="1"/>
    <col min="11234" max="11235" width="10.42578125" style="11" bestFit="1" customWidth="1"/>
    <col min="11236" max="11236" width="14" style="11" bestFit="1" customWidth="1"/>
    <col min="11237" max="11237" width="10.28515625" style="11" bestFit="1" customWidth="1"/>
    <col min="11238" max="11238" width="8.7109375" style="11" bestFit="1" customWidth="1"/>
    <col min="11239" max="11239" width="0.85546875" style="11" customWidth="1"/>
    <col min="11240" max="11242" width="9.140625" style="11"/>
    <col min="11243" max="11243" width="16.85546875" style="11" customWidth="1"/>
    <col min="11244" max="11479" width="9.140625" style="11"/>
    <col min="11480" max="11480" width="5.85546875" style="11" customWidth="1"/>
    <col min="11481" max="11481" width="7.85546875" style="11" bestFit="1" customWidth="1"/>
    <col min="11482" max="11482" width="0.85546875" style="11" customWidth="1"/>
    <col min="11483" max="11483" width="8.7109375" style="11" bestFit="1" customWidth="1"/>
    <col min="11484" max="11484" width="0.85546875" style="11" customWidth="1"/>
    <col min="11485" max="11485" width="9.5703125" style="11" customWidth="1"/>
    <col min="11486" max="11486" width="0.85546875" style="11" customWidth="1"/>
    <col min="11487" max="11487" width="8.7109375" style="11" bestFit="1" customWidth="1"/>
    <col min="11488" max="11488" width="0.85546875" style="11" customWidth="1"/>
    <col min="11489" max="11489" width="12" style="11" bestFit="1" customWidth="1"/>
    <col min="11490" max="11491" width="10.42578125" style="11" bestFit="1" customWidth="1"/>
    <col min="11492" max="11492" width="14" style="11" bestFit="1" customWidth="1"/>
    <col min="11493" max="11493" width="10.28515625" style="11" bestFit="1" customWidth="1"/>
    <col min="11494" max="11494" width="8.7109375" style="11" bestFit="1" customWidth="1"/>
    <col min="11495" max="11495" width="0.85546875" style="11" customWidth="1"/>
    <col min="11496" max="11498" width="9.140625" style="11"/>
    <col min="11499" max="11499" width="16.85546875" style="11" customWidth="1"/>
    <col min="11500" max="11735" width="9.140625" style="11"/>
    <col min="11736" max="11736" width="5.85546875" style="11" customWidth="1"/>
    <col min="11737" max="11737" width="7.85546875" style="11" bestFit="1" customWidth="1"/>
    <col min="11738" max="11738" width="0.85546875" style="11" customWidth="1"/>
    <col min="11739" max="11739" width="8.7109375" style="11" bestFit="1" customWidth="1"/>
    <col min="11740" max="11740" width="0.85546875" style="11" customWidth="1"/>
    <col min="11741" max="11741" width="9.5703125" style="11" customWidth="1"/>
    <col min="11742" max="11742" width="0.85546875" style="11" customWidth="1"/>
    <col min="11743" max="11743" width="8.7109375" style="11" bestFit="1" customWidth="1"/>
    <col min="11744" max="11744" width="0.85546875" style="11" customWidth="1"/>
    <col min="11745" max="11745" width="12" style="11" bestFit="1" customWidth="1"/>
    <col min="11746" max="11747" width="10.42578125" style="11" bestFit="1" customWidth="1"/>
    <col min="11748" max="11748" width="14" style="11" bestFit="1" customWidth="1"/>
    <col min="11749" max="11749" width="10.28515625" style="11" bestFit="1" customWidth="1"/>
    <col min="11750" max="11750" width="8.7109375" style="11" bestFit="1" customWidth="1"/>
    <col min="11751" max="11751" width="0.85546875" style="11" customWidth="1"/>
    <col min="11752" max="11754" width="9.140625" style="11"/>
    <col min="11755" max="11755" width="16.85546875" style="11" customWidth="1"/>
    <col min="11756" max="11991" width="9.140625" style="11"/>
    <col min="11992" max="11992" width="5.85546875" style="11" customWidth="1"/>
    <col min="11993" max="11993" width="7.85546875" style="11" bestFit="1" customWidth="1"/>
    <col min="11994" max="11994" width="0.85546875" style="11" customWidth="1"/>
    <col min="11995" max="11995" width="8.7109375" style="11" bestFit="1" customWidth="1"/>
    <col min="11996" max="11996" width="0.85546875" style="11" customWidth="1"/>
    <col min="11997" max="11997" width="9.5703125" style="11" customWidth="1"/>
    <col min="11998" max="11998" width="0.85546875" style="11" customWidth="1"/>
    <col min="11999" max="11999" width="8.7109375" style="11" bestFit="1" customWidth="1"/>
    <col min="12000" max="12000" width="0.85546875" style="11" customWidth="1"/>
    <col min="12001" max="12001" width="12" style="11" bestFit="1" customWidth="1"/>
    <col min="12002" max="12003" width="10.42578125" style="11" bestFit="1" customWidth="1"/>
    <col min="12004" max="12004" width="14" style="11" bestFit="1" customWidth="1"/>
    <col min="12005" max="12005" width="10.28515625" style="11" bestFit="1" customWidth="1"/>
    <col min="12006" max="12006" width="8.7109375" style="11" bestFit="1" customWidth="1"/>
    <col min="12007" max="12007" width="0.85546875" style="11" customWidth="1"/>
    <col min="12008" max="12010" width="9.140625" style="11"/>
    <col min="12011" max="12011" width="16.85546875" style="11" customWidth="1"/>
    <col min="12012" max="12247" width="9.140625" style="11"/>
    <col min="12248" max="12248" width="5.85546875" style="11" customWidth="1"/>
    <col min="12249" max="12249" width="7.85546875" style="11" bestFit="1" customWidth="1"/>
    <col min="12250" max="12250" width="0.85546875" style="11" customWidth="1"/>
    <col min="12251" max="12251" width="8.7109375" style="11" bestFit="1" customWidth="1"/>
    <col min="12252" max="12252" width="0.85546875" style="11" customWidth="1"/>
    <col min="12253" max="12253" width="9.5703125" style="11" customWidth="1"/>
    <col min="12254" max="12254" width="0.85546875" style="11" customWidth="1"/>
    <col min="12255" max="12255" width="8.7109375" style="11" bestFit="1" customWidth="1"/>
    <col min="12256" max="12256" width="0.85546875" style="11" customWidth="1"/>
    <col min="12257" max="12257" width="12" style="11" bestFit="1" customWidth="1"/>
    <col min="12258" max="12259" width="10.42578125" style="11" bestFit="1" customWidth="1"/>
    <col min="12260" max="12260" width="14" style="11" bestFit="1" customWidth="1"/>
    <col min="12261" max="12261" width="10.28515625" style="11" bestFit="1" customWidth="1"/>
    <col min="12262" max="12262" width="8.7109375" style="11" bestFit="1" customWidth="1"/>
    <col min="12263" max="12263" width="0.85546875" style="11" customWidth="1"/>
    <col min="12264" max="12266" width="9.140625" style="11"/>
    <col min="12267" max="12267" width="16.85546875" style="11" customWidth="1"/>
    <col min="12268" max="12503" width="9.140625" style="11"/>
    <col min="12504" max="12504" width="5.85546875" style="11" customWidth="1"/>
    <col min="12505" max="12505" width="7.85546875" style="11" bestFit="1" customWidth="1"/>
    <col min="12506" max="12506" width="0.85546875" style="11" customWidth="1"/>
    <col min="12507" max="12507" width="8.7109375" style="11" bestFit="1" customWidth="1"/>
    <col min="12508" max="12508" width="0.85546875" style="11" customWidth="1"/>
    <col min="12509" max="12509" width="9.5703125" style="11" customWidth="1"/>
    <col min="12510" max="12510" width="0.85546875" style="11" customWidth="1"/>
    <col min="12511" max="12511" width="8.7109375" style="11" bestFit="1" customWidth="1"/>
    <col min="12512" max="12512" width="0.85546875" style="11" customWidth="1"/>
    <col min="12513" max="12513" width="12" style="11" bestFit="1" customWidth="1"/>
    <col min="12514" max="12515" width="10.42578125" style="11" bestFit="1" customWidth="1"/>
    <col min="12516" max="12516" width="14" style="11" bestFit="1" customWidth="1"/>
    <col min="12517" max="12517" width="10.28515625" style="11" bestFit="1" customWidth="1"/>
    <col min="12518" max="12518" width="8.7109375" style="11" bestFit="1" customWidth="1"/>
    <col min="12519" max="12519" width="0.85546875" style="11" customWidth="1"/>
    <col min="12520" max="12522" width="9.140625" style="11"/>
    <col min="12523" max="12523" width="16.85546875" style="11" customWidth="1"/>
    <col min="12524" max="12759" width="9.140625" style="11"/>
    <col min="12760" max="12760" width="5.85546875" style="11" customWidth="1"/>
    <col min="12761" max="12761" width="7.85546875" style="11" bestFit="1" customWidth="1"/>
    <col min="12762" max="12762" width="0.85546875" style="11" customWidth="1"/>
    <col min="12763" max="12763" width="8.7109375" style="11" bestFit="1" customWidth="1"/>
    <col min="12764" max="12764" width="0.85546875" style="11" customWidth="1"/>
    <col min="12765" max="12765" width="9.5703125" style="11" customWidth="1"/>
    <col min="12766" max="12766" width="0.85546875" style="11" customWidth="1"/>
    <col min="12767" max="12767" width="8.7109375" style="11" bestFit="1" customWidth="1"/>
    <col min="12768" max="12768" width="0.85546875" style="11" customWidth="1"/>
    <col min="12769" max="12769" width="12" style="11" bestFit="1" customWidth="1"/>
    <col min="12770" max="12771" width="10.42578125" style="11" bestFit="1" customWidth="1"/>
    <col min="12772" max="12772" width="14" style="11" bestFit="1" customWidth="1"/>
    <col min="12773" max="12773" width="10.28515625" style="11" bestFit="1" customWidth="1"/>
    <col min="12774" max="12774" width="8.7109375" style="11" bestFit="1" customWidth="1"/>
    <col min="12775" max="12775" width="0.85546875" style="11" customWidth="1"/>
    <col min="12776" max="12778" width="9.140625" style="11"/>
    <col min="12779" max="12779" width="16.85546875" style="11" customWidth="1"/>
    <col min="12780" max="13015" width="9.140625" style="11"/>
    <col min="13016" max="13016" width="5.85546875" style="11" customWidth="1"/>
    <col min="13017" max="13017" width="7.85546875" style="11" bestFit="1" customWidth="1"/>
    <col min="13018" max="13018" width="0.85546875" style="11" customWidth="1"/>
    <col min="13019" max="13019" width="8.7109375" style="11" bestFit="1" customWidth="1"/>
    <col min="13020" max="13020" width="0.85546875" style="11" customWidth="1"/>
    <col min="13021" max="13021" width="9.5703125" style="11" customWidth="1"/>
    <col min="13022" max="13022" width="0.85546875" style="11" customWidth="1"/>
    <col min="13023" max="13023" width="8.7109375" style="11" bestFit="1" customWidth="1"/>
    <col min="13024" max="13024" width="0.85546875" style="11" customWidth="1"/>
    <col min="13025" max="13025" width="12" style="11" bestFit="1" customWidth="1"/>
    <col min="13026" max="13027" width="10.42578125" style="11" bestFit="1" customWidth="1"/>
    <col min="13028" max="13028" width="14" style="11" bestFit="1" customWidth="1"/>
    <col min="13029" max="13029" width="10.28515625" style="11" bestFit="1" customWidth="1"/>
    <col min="13030" max="13030" width="8.7109375" style="11" bestFit="1" customWidth="1"/>
    <col min="13031" max="13031" width="0.85546875" style="11" customWidth="1"/>
    <col min="13032" max="13034" width="9.140625" style="11"/>
    <col min="13035" max="13035" width="16.85546875" style="11" customWidth="1"/>
    <col min="13036" max="13271" width="9.140625" style="11"/>
    <col min="13272" max="13272" width="5.85546875" style="11" customWidth="1"/>
    <col min="13273" max="13273" width="7.85546875" style="11" bestFit="1" customWidth="1"/>
    <col min="13274" max="13274" width="0.85546875" style="11" customWidth="1"/>
    <col min="13275" max="13275" width="8.7109375" style="11" bestFit="1" customWidth="1"/>
    <col min="13276" max="13276" width="0.85546875" style="11" customWidth="1"/>
    <col min="13277" max="13277" width="9.5703125" style="11" customWidth="1"/>
    <col min="13278" max="13278" width="0.85546875" style="11" customWidth="1"/>
    <col min="13279" max="13279" width="8.7109375" style="11" bestFit="1" customWidth="1"/>
    <col min="13280" max="13280" width="0.85546875" style="11" customWidth="1"/>
    <col min="13281" max="13281" width="12" style="11" bestFit="1" customWidth="1"/>
    <col min="13282" max="13283" width="10.42578125" style="11" bestFit="1" customWidth="1"/>
    <col min="13284" max="13284" width="14" style="11" bestFit="1" customWidth="1"/>
    <col min="13285" max="13285" width="10.28515625" style="11" bestFit="1" customWidth="1"/>
    <col min="13286" max="13286" width="8.7109375" style="11" bestFit="1" customWidth="1"/>
    <col min="13287" max="13287" width="0.85546875" style="11" customWidth="1"/>
    <col min="13288" max="13290" width="9.140625" style="11"/>
    <col min="13291" max="13291" width="16.85546875" style="11" customWidth="1"/>
    <col min="13292" max="13527" width="9.140625" style="11"/>
    <col min="13528" max="13528" width="5.85546875" style="11" customWidth="1"/>
    <col min="13529" max="13529" width="7.85546875" style="11" bestFit="1" customWidth="1"/>
    <col min="13530" max="13530" width="0.85546875" style="11" customWidth="1"/>
    <col min="13531" max="13531" width="8.7109375" style="11" bestFit="1" customWidth="1"/>
    <col min="13532" max="13532" width="0.85546875" style="11" customWidth="1"/>
    <col min="13533" max="13533" width="9.5703125" style="11" customWidth="1"/>
    <col min="13534" max="13534" width="0.85546875" style="11" customWidth="1"/>
    <col min="13535" max="13535" width="8.7109375" style="11" bestFit="1" customWidth="1"/>
    <col min="13536" max="13536" width="0.85546875" style="11" customWidth="1"/>
    <col min="13537" max="13537" width="12" style="11" bestFit="1" customWidth="1"/>
    <col min="13538" max="13539" width="10.42578125" style="11" bestFit="1" customWidth="1"/>
    <col min="13540" max="13540" width="14" style="11" bestFit="1" customWidth="1"/>
    <col min="13541" max="13541" width="10.28515625" style="11" bestFit="1" customWidth="1"/>
    <col min="13542" max="13542" width="8.7109375" style="11" bestFit="1" customWidth="1"/>
    <col min="13543" max="13543" width="0.85546875" style="11" customWidth="1"/>
    <col min="13544" max="13546" width="9.140625" style="11"/>
    <col min="13547" max="13547" width="16.85546875" style="11" customWidth="1"/>
    <col min="13548" max="13783" width="9.140625" style="11"/>
    <col min="13784" max="13784" width="5.85546875" style="11" customWidth="1"/>
    <col min="13785" max="13785" width="7.85546875" style="11" bestFit="1" customWidth="1"/>
    <col min="13786" max="13786" width="0.85546875" style="11" customWidth="1"/>
    <col min="13787" max="13787" width="8.7109375" style="11" bestFit="1" customWidth="1"/>
    <col min="13788" max="13788" width="0.85546875" style="11" customWidth="1"/>
    <col min="13789" max="13789" width="9.5703125" style="11" customWidth="1"/>
    <col min="13790" max="13790" width="0.85546875" style="11" customWidth="1"/>
    <col min="13791" max="13791" width="8.7109375" style="11" bestFit="1" customWidth="1"/>
    <col min="13792" max="13792" width="0.85546875" style="11" customWidth="1"/>
    <col min="13793" max="13793" width="12" style="11" bestFit="1" customWidth="1"/>
    <col min="13794" max="13795" width="10.42578125" style="11" bestFit="1" customWidth="1"/>
    <col min="13796" max="13796" width="14" style="11" bestFit="1" customWidth="1"/>
    <col min="13797" max="13797" width="10.28515625" style="11" bestFit="1" customWidth="1"/>
    <col min="13798" max="13798" width="8.7109375" style="11" bestFit="1" customWidth="1"/>
    <col min="13799" max="13799" width="0.85546875" style="11" customWidth="1"/>
    <col min="13800" max="13802" width="9.140625" style="11"/>
    <col min="13803" max="13803" width="16.85546875" style="11" customWidth="1"/>
    <col min="13804" max="14039" width="9.140625" style="11"/>
    <col min="14040" max="14040" width="5.85546875" style="11" customWidth="1"/>
    <col min="14041" max="14041" width="7.85546875" style="11" bestFit="1" customWidth="1"/>
    <col min="14042" max="14042" width="0.85546875" style="11" customWidth="1"/>
    <col min="14043" max="14043" width="8.7109375" style="11" bestFit="1" customWidth="1"/>
    <col min="14044" max="14044" width="0.85546875" style="11" customWidth="1"/>
    <col min="14045" max="14045" width="9.5703125" style="11" customWidth="1"/>
    <col min="14046" max="14046" width="0.85546875" style="11" customWidth="1"/>
    <col min="14047" max="14047" width="8.7109375" style="11" bestFit="1" customWidth="1"/>
    <col min="14048" max="14048" width="0.85546875" style="11" customWidth="1"/>
    <col min="14049" max="14049" width="12" style="11" bestFit="1" customWidth="1"/>
    <col min="14050" max="14051" width="10.42578125" style="11" bestFit="1" customWidth="1"/>
    <col min="14052" max="14052" width="14" style="11" bestFit="1" customWidth="1"/>
    <col min="14053" max="14053" width="10.28515625" style="11" bestFit="1" customWidth="1"/>
    <col min="14054" max="14054" width="8.7109375" style="11" bestFit="1" customWidth="1"/>
    <col min="14055" max="14055" width="0.85546875" style="11" customWidth="1"/>
    <col min="14056" max="14058" width="9.140625" style="11"/>
    <col min="14059" max="14059" width="16.85546875" style="11" customWidth="1"/>
    <col min="14060" max="14295" width="9.140625" style="11"/>
    <col min="14296" max="14296" width="5.85546875" style="11" customWidth="1"/>
    <col min="14297" max="14297" width="7.85546875" style="11" bestFit="1" customWidth="1"/>
    <col min="14298" max="14298" width="0.85546875" style="11" customWidth="1"/>
    <col min="14299" max="14299" width="8.7109375" style="11" bestFit="1" customWidth="1"/>
    <col min="14300" max="14300" width="0.85546875" style="11" customWidth="1"/>
    <col min="14301" max="14301" width="9.5703125" style="11" customWidth="1"/>
    <col min="14302" max="14302" width="0.85546875" style="11" customWidth="1"/>
    <col min="14303" max="14303" width="8.7109375" style="11" bestFit="1" customWidth="1"/>
    <col min="14304" max="14304" width="0.85546875" style="11" customWidth="1"/>
    <col min="14305" max="14305" width="12" style="11" bestFit="1" customWidth="1"/>
    <col min="14306" max="14307" width="10.42578125" style="11" bestFit="1" customWidth="1"/>
    <col min="14308" max="14308" width="14" style="11" bestFit="1" customWidth="1"/>
    <col min="14309" max="14309" width="10.28515625" style="11" bestFit="1" customWidth="1"/>
    <col min="14310" max="14310" width="8.7109375" style="11" bestFit="1" customWidth="1"/>
    <col min="14311" max="14311" width="0.85546875" style="11" customWidth="1"/>
    <col min="14312" max="14314" width="9.140625" style="11"/>
    <col min="14315" max="14315" width="16.85546875" style="11" customWidth="1"/>
    <col min="14316" max="14551" width="9.140625" style="11"/>
    <col min="14552" max="14552" width="5.85546875" style="11" customWidth="1"/>
    <col min="14553" max="14553" width="7.85546875" style="11" bestFit="1" customWidth="1"/>
    <col min="14554" max="14554" width="0.85546875" style="11" customWidth="1"/>
    <col min="14555" max="14555" width="8.7109375" style="11" bestFit="1" customWidth="1"/>
    <col min="14556" max="14556" width="0.85546875" style="11" customWidth="1"/>
    <col min="14557" max="14557" width="9.5703125" style="11" customWidth="1"/>
    <col min="14558" max="14558" width="0.85546875" style="11" customWidth="1"/>
    <col min="14559" max="14559" width="8.7109375" style="11" bestFit="1" customWidth="1"/>
    <col min="14560" max="14560" width="0.85546875" style="11" customWidth="1"/>
    <col min="14561" max="14561" width="12" style="11" bestFit="1" customWidth="1"/>
    <col min="14562" max="14563" width="10.42578125" style="11" bestFit="1" customWidth="1"/>
    <col min="14564" max="14564" width="14" style="11" bestFit="1" customWidth="1"/>
    <col min="14565" max="14565" width="10.28515625" style="11" bestFit="1" customWidth="1"/>
    <col min="14566" max="14566" width="8.7109375" style="11" bestFit="1" customWidth="1"/>
    <col min="14567" max="14567" width="0.85546875" style="11" customWidth="1"/>
    <col min="14568" max="14570" width="9.140625" style="11"/>
    <col min="14571" max="14571" width="16.85546875" style="11" customWidth="1"/>
    <col min="14572" max="14807" width="9.140625" style="11"/>
    <col min="14808" max="14808" width="5.85546875" style="11" customWidth="1"/>
    <col min="14809" max="14809" width="7.85546875" style="11" bestFit="1" customWidth="1"/>
    <col min="14810" max="14810" width="0.85546875" style="11" customWidth="1"/>
    <col min="14811" max="14811" width="8.7109375" style="11" bestFit="1" customWidth="1"/>
    <col min="14812" max="14812" width="0.85546875" style="11" customWidth="1"/>
    <col min="14813" max="14813" width="9.5703125" style="11" customWidth="1"/>
    <col min="14814" max="14814" width="0.85546875" style="11" customWidth="1"/>
    <col min="14815" max="14815" width="8.7109375" style="11" bestFit="1" customWidth="1"/>
    <col min="14816" max="14816" width="0.85546875" style="11" customWidth="1"/>
    <col min="14817" max="14817" width="12" style="11" bestFit="1" customWidth="1"/>
    <col min="14818" max="14819" width="10.42578125" style="11" bestFit="1" customWidth="1"/>
    <col min="14820" max="14820" width="14" style="11" bestFit="1" customWidth="1"/>
    <col min="14821" max="14821" width="10.28515625" style="11" bestFit="1" customWidth="1"/>
    <col min="14822" max="14822" width="8.7109375" style="11" bestFit="1" customWidth="1"/>
    <col min="14823" max="14823" width="0.85546875" style="11" customWidth="1"/>
    <col min="14824" max="14826" width="9.140625" style="11"/>
    <col min="14827" max="14827" width="16.85546875" style="11" customWidth="1"/>
    <col min="14828" max="15063" width="9.140625" style="11"/>
    <col min="15064" max="15064" width="5.85546875" style="11" customWidth="1"/>
    <col min="15065" max="15065" width="7.85546875" style="11" bestFit="1" customWidth="1"/>
    <col min="15066" max="15066" width="0.85546875" style="11" customWidth="1"/>
    <col min="15067" max="15067" width="8.7109375" style="11" bestFit="1" customWidth="1"/>
    <col min="15068" max="15068" width="0.85546875" style="11" customWidth="1"/>
    <col min="15069" max="15069" width="9.5703125" style="11" customWidth="1"/>
    <col min="15070" max="15070" width="0.85546875" style="11" customWidth="1"/>
    <col min="15071" max="15071" width="8.7109375" style="11" bestFit="1" customWidth="1"/>
    <col min="15072" max="15072" width="0.85546875" style="11" customWidth="1"/>
    <col min="15073" max="15073" width="12" style="11" bestFit="1" customWidth="1"/>
    <col min="15074" max="15075" width="10.42578125" style="11" bestFit="1" customWidth="1"/>
    <col min="15076" max="15076" width="14" style="11" bestFit="1" customWidth="1"/>
    <col min="15077" max="15077" width="10.28515625" style="11" bestFit="1" customWidth="1"/>
    <col min="15078" max="15078" width="8.7109375" style="11" bestFit="1" customWidth="1"/>
    <col min="15079" max="15079" width="0.85546875" style="11" customWidth="1"/>
    <col min="15080" max="15082" width="9.140625" style="11"/>
    <col min="15083" max="15083" width="16.85546875" style="11" customWidth="1"/>
    <col min="15084" max="15319" width="9.140625" style="11"/>
    <col min="15320" max="15320" width="5.85546875" style="11" customWidth="1"/>
    <col min="15321" max="15321" width="7.85546875" style="11" bestFit="1" customWidth="1"/>
    <col min="15322" max="15322" width="0.85546875" style="11" customWidth="1"/>
    <col min="15323" max="15323" width="8.7109375" style="11" bestFit="1" customWidth="1"/>
    <col min="15324" max="15324" width="0.85546875" style="11" customWidth="1"/>
    <col min="15325" max="15325" width="9.5703125" style="11" customWidth="1"/>
    <col min="15326" max="15326" width="0.85546875" style="11" customWidth="1"/>
    <col min="15327" max="15327" width="8.7109375" style="11" bestFit="1" customWidth="1"/>
    <col min="15328" max="15328" width="0.85546875" style="11" customWidth="1"/>
    <col min="15329" max="15329" width="12" style="11" bestFit="1" customWidth="1"/>
    <col min="15330" max="15331" width="10.42578125" style="11" bestFit="1" customWidth="1"/>
    <col min="15332" max="15332" width="14" style="11" bestFit="1" customWidth="1"/>
    <col min="15333" max="15333" width="10.28515625" style="11" bestFit="1" customWidth="1"/>
    <col min="15334" max="15334" width="8.7109375" style="11" bestFit="1" customWidth="1"/>
    <col min="15335" max="15335" width="0.85546875" style="11" customWidth="1"/>
    <col min="15336" max="15338" width="9.140625" style="11"/>
    <col min="15339" max="15339" width="16.85546875" style="11" customWidth="1"/>
    <col min="15340" max="15575" width="9.140625" style="11"/>
    <col min="15576" max="15576" width="5.85546875" style="11" customWidth="1"/>
    <col min="15577" max="15577" width="7.85546875" style="11" bestFit="1" customWidth="1"/>
    <col min="15578" max="15578" width="0.85546875" style="11" customWidth="1"/>
    <col min="15579" max="15579" width="8.7109375" style="11" bestFit="1" customWidth="1"/>
    <col min="15580" max="15580" width="0.85546875" style="11" customWidth="1"/>
    <col min="15581" max="15581" width="9.5703125" style="11" customWidth="1"/>
    <col min="15582" max="15582" width="0.85546875" style="11" customWidth="1"/>
    <col min="15583" max="15583" width="8.7109375" style="11" bestFit="1" customWidth="1"/>
    <col min="15584" max="15584" width="0.85546875" style="11" customWidth="1"/>
    <col min="15585" max="15585" width="12" style="11" bestFit="1" customWidth="1"/>
    <col min="15586" max="15587" width="10.42578125" style="11" bestFit="1" customWidth="1"/>
    <col min="15588" max="15588" width="14" style="11" bestFit="1" customWidth="1"/>
    <col min="15589" max="15589" width="10.28515625" style="11" bestFit="1" customWidth="1"/>
    <col min="15590" max="15590" width="8.7109375" style="11" bestFit="1" customWidth="1"/>
    <col min="15591" max="15591" width="0.85546875" style="11" customWidth="1"/>
    <col min="15592" max="15594" width="9.140625" style="11"/>
    <col min="15595" max="15595" width="16.85546875" style="11" customWidth="1"/>
    <col min="15596" max="15831" width="9.140625" style="11"/>
    <col min="15832" max="15832" width="5.85546875" style="11" customWidth="1"/>
    <col min="15833" max="15833" width="7.85546875" style="11" bestFit="1" customWidth="1"/>
    <col min="15834" max="15834" width="0.85546875" style="11" customWidth="1"/>
    <col min="15835" max="15835" width="8.7109375" style="11" bestFit="1" customWidth="1"/>
    <col min="15836" max="15836" width="0.85546875" style="11" customWidth="1"/>
    <col min="15837" max="15837" width="9.5703125" style="11" customWidth="1"/>
    <col min="15838" max="15838" width="0.85546875" style="11" customWidth="1"/>
    <col min="15839" max="15839" width="8.7109375" style="11" bestFit="1" customWidth="1"/>
    <col min="15840" max="15840" width="0.85546875" style="11" customWidth="1"/>
    <col min="15841" max="15841" width="12" style="11" bestFit="1" customWidth="1"/>
    <col min="15842" max="15843" width="10.42578125" style="11" bestFit="1" customWidth="1"/>
    <col min="15844" max="15844" width="14" style="11" bestFit="1" customWidth="1"/>
    <col min="15845" max="15845" width="10.28515625" style="11" bestFit="1" customWidth="1"/>
    <col min="15846" max="15846" width="8.7109375" style="11" bestFit="1" customWidth="1"/>
    <col min="15847" max="15847" width="0.85546875" style="11" customWidth="1"/>
    <col min="15848" max="15850" width="9.140625" style="11"/>
    <col min="15851" max="15851" width="16.85546875" style="11" customWidth="1"/>
    <col min="15852" max="16087" width="9.140625" style="11"/>
    <col min="16088" max="16088" width="5.85546875" style="11" customWidth="1"/>
    <col min="16089" max="16089" width="7.85546875" style="11" bestFit="1" customWidth="1"/>
    <col min="16090" max="16090" width="0.85546875" style="11" customWidth="1"/>
    <col min="16091" max="16091" width="8.7109375" style="11" bestFit="1" customWidth="1"/>
    <col min="16092" max="16092" width="0.85546875" style="11" customWidth="1"/>
    <col min="16093" max="16093" width="9.5703125" style="11" customWidth="1"/>
    <col min="16094" max="16094" width="0.85546875" style="11" customWidth="1"/>
    <col min="16095" max="16095" width="8.7109375" style="11" bestFit="1" customWidth="1"/>
    <col min="16096" max="16096" width="0.85546875" style="11" customWidth="1"/>
    <col min="16097" max="16097" width="12" style="11" bestFit="1" customWidth="1"/>
    <col min="16098" max="16099" width="10.42578125" style="11" bestFit="1" customWidth="1"/>
    <col min="16100" max="16100" width="14" style="11" bestFit="1" customWidth="1"/>
    <col min="16101" max="16101" width="10.28515625" style="11" bestFit="1" customWidth="1"/>
    <col min="16102" max="16102" width="8.7109375" style="11" bestFit="1" customWidth="1"/>
    <col min="16103" max="16103" width="0.85546875" style="11" customWidth="1"/>
    <col min="16104" max="16106" width="9.140625" style="11"/>
    <col min="16107" max="16107" width="16.85546875" style="11" customWidth="1"/>
    <col min="16108" max="16384" width="9.140625" style="11"/>
  </cols>
  <sheetData>
    <row r="1" spans="1:24" s="92" customFormat="1" ht="12.75" x14ac:dyDescent="0.2">
      <c r="A1" s="129" t="s">
        <v>479</v>
      </c>
      <c r="B1" s="66"/>
      <c r="C1" s="66"/>
      <c r="F1" s="66"/>
      <c r="G1" s="66"/>
      <c r="H1" s="66"/>
      <c r="I1" s="66"/>
      <c r="L1" s="66"/>
      <c r="M1" s="66"/>
      <c r="N1" s="66"/>
      <c r="O1" s="66"/>
      <c r="R1" s="66"/>
      <c r="U1" s="66"/>
      <c r="V1" s="255"/>
      <c r="W1" s="253"/>
      <c r="X1" s="253"/>
    </row>
    <row r="2" spans="1:24" ht="21" customHeight="1" x14ac:dyDescent="0.2">
      <c r="A2" s="130" t="s">
        <v>480</v>
      </c>
      <c r="B2" s="187"/>
      <c r="C2" s="187"/>
      <c r="D2" s="10"/>
      <c r="E2" s="10"/>
      <c r="F2" s="187"/>
      <c r="G2" s="187"/>
      <c r="H2" s="187"/>
      <c r="I2" s="187"/>
      <c r="J2" s="10"/>
      <c r="K2" s="10"/>
      <c r="L2" s="187"/>
      <c r="M2" s="187"/>
      <c r="N2" s="187"/>
      <c r="O2" s="187"/>
      <c r="P2" s="10"/>
      <c r="Q2" s="10"/>
      <c r="R2" s="187"/>
      <c r="S2" s="10"/>
      <c r="T2" s="10"/>
      <c r="U2" s="187"/>
      <c r="V2" s="10"/>
      <c r="W2" s="187"/>
      <c r="X2" s="187"/>
    </row>
    <row r="3" spans="1:24" x14ac:dyDescent="0.2">
      <c r="A3" s="30"/>
      <c r="B3" s="54">
        <v>2009</v>
      </c>
      <c r="C3" s="54"/>
      <c r="D3" s="54">
        <v>2010</v>
      </c>
      <c r="E3" s="54"/>
      <c r="F3" s="54">
        <v>2011</v>
      </c>
      <c r="G3" s="54"/>
      <c r="H3" s="54">
        <v>2012</v>
      </c>
      <c r="I3" s="54"/>
      <c r="J3" s="54">
        <v>2013</v>
      </c>
      <c r="K3" s="54"/>
      <c r="L3" s="54">
        <v>2014</v>
      </c>
      <c r="M3" s="54"/>
      <c r="N3" s="54">
        <v>2015</v>
      </c>
      <c r="O3" s="54"/>
      <c r="P3" s="54">
        <v>2016</v>
      </c>
      <c r="Q3" s="54"/>
      <c r="R3" s="54">
        <v>2017</v>
      </c>
      <c r="S3" s="186"/>
      <c r="T3" s="54">
        <v>2018</v>
      </c>
      <c r="U3" s="186"/>
      <c r="V3" s="52"/>
      <c r="W3" s="11"/>
      <c r="X3" s="11"/>
    </row>
    <row r="4" spans="1:24" ht="15.75" customHeight="1" x14ac:dyDescent="0.2">
      <c r="A4" s="205" t="s">
        <v>278</v>
      </c>
      <c r="B4" s="195">
        <v>15731.26</v>
      </c>
      <c r="C4" s="195" t="s">
        <v>123</v>
      </c>
      <c r="D4" s="195">
        <v>16194.51</v>
      </c>
      <c r="E4" s="195" t="s">
        <v>123</v>
      </c>
      <c r="F4" s="195">
        <v>17209.41</v>
      </c>
      <c r="G4" s="195" t="s">
        <v>123</v>
      </c>
      <c r="H4" s="195">
        <v>18765.7</v>
      </c>
      <c r="I4" s="195" t="s">
        <v>123</v>
      </c>
      <c r="J4" s="195">
        <v>20557.07</v>
      </c>
      <c r="K4" s="195" t="s">
        <v>123</v>
      </c>
      <c r="L4" s="195">
        <v>21153.1</v>
      </c>
      <c r="M4" s="195" t="s">
        <v>228</v>
      </c>
      <c r="N4" s="195">
        <v>21838.78</v>
      </c>
      <c r="O4" s="190" t="s">
        <v>123</v>
      </c>
      <c r="P4" s="195">
        <v>23255.040000000001</v>
      </c>
      <c r="Q4" s="206" t="s">
        <v>123</v>
      </c>
      <c r="R4" s="195">
        <v>23994.94</v>
      </c>
      <c r="S4" s="206" t="s">
        <v>123</v>
      </c>
      <c r="T4" s="195">
        <v>24357.34</v>
      </c>
      <c r="U4" s="206" t="s">
        <v>123</v>
      </c>
      <c r="V4" s="206"/>
      <c r="W4" s="196"/>
      <c r="X4" s="11"/>
    </row>
    <row r="5" spans="1:24" s="196" customFormat="1" ht="15.75" customHeight="1" x14ac:dyDescent="0.2">
      <c r="A5" s="205" t="s">
        <v>279</v>
      </c>
      <c r="B5" s="195">
        <v>15870.84</v>
      </c>
      <c r="C5" s="195" t="s">
        <v>123</v>
      </c>
      <c r="D5" s="195">
        <v>16246.63</v>
      </c>
      <c r="E5" s="195" t="s">
        <v>123</v>
      </c>
      <c r="F5" s="195">
        <v>17311.39</v>
      </c>
      <c r="G5" s="195" t="s">
        <v>123</v>
      </c>
      <c r="H5" s="195">
        <v>18351.88</v>
      </c>
      <c r="I5" s="195" t="s">
        <v>123</v>
      </c>
      <c r="J5" s="195">
        <v>20529.490000000002</v>
      </c>
      <c r="K5" s="195" t="s">
        <v>123</v>
      </c>
      <c r="L5" s="195">
        <v>22046.59</v>
      </c>
      <c r="M5" s="195" t="s">
        <v>123</v>
      </c>
      <c r="N5" s="195">
        <v>23416.880000000001</v>
      </c>
      <c r="O5" s="195" t="s">
        <v>123</v>
      </c>
      <c r="P5" s="195">
        <v>24522.58</v>
      </c>
      <c r="Q5" s="190" t="s">
        <v>123</v>
      </c>
      <c r="R5" s="195">
        <v>25042.04</v>
      </c>
      <c r="S5" s="198" t="s">
        <v>228</v>
      </c>
      <c r="T5" s="195">
        <v>25238.47</v>
      </c>
      <c r="U5" s="198" t="s">
        <v>123</v>
      </c>
      <c r="V5" s="198"/>
    </row>
    <row r="6" spans="1:24" s="196" customFormat="1" ht="22.5" x14ac:dyDescent="0.2">
      <c r="A6" s="205" t="s">
        <v>334</v>
      </c>
      <c r="B6" s="247">
        <v>4223.17</v>
      </c>
      <c r="C6" s="247" t="s">
        <v>123</v>
      </c>
      <c r="D6" s="247">
        <v>4446.74</v>
      </c>
      <c r="E6" s="247" t="s">
        <v>123</v>
      </c>
      <c r="F6" s="247">
        <v>4931.93</v>
      </c>
      <c r="G6" s="247" t="s">
        <v>123</v>
      </c>
      <c r="H6" s="247">
        <v>1976.62</v>
      </c>
      <c r="I6" s="247" t="s">
        <v>123</v>
      </c>
      <c r="J6" s="247">
        <v>2142.0500000000002</v>
      </c>
      <c r="K6" s="247" t="s">
        <v>123</v>
      </c>
      <c r="L6" s="247">
        <v>2424.29</v>
      </c>
      <c r="M6" s="247" t="s">
        <v>123</v>
      </c>
      <c r="N6" s="247">
        <v>2350.4</v>
      </c>
      <c r="O6" s="247" t="s">
        <v>123</v>
      </c>
      <c r="P6" s="247">
        <v>2461.12</v>
      </c>
      <c r="Q6" s="254" t="s">
        <v>123</v>
      </c>
      <c r="R6" s="247">
        <v>2429.3200000000002</v>
      </c>
      <c r="S6" s="253" t="s">
        <v>123</v>
      </c>
      <c r="T6" s="247">
        <v>2496.2800000000002</v>
      </c>
      <c r="U6" s="253" t="s">
        <v>123</v>
      </c>
      <c r="V6" s="253"/>
    </row>
    <row r="7" spans="1:24" s="196" customFormat="1" ht="15.75" customHeight="1" x14ac:dyDescent="0.2">
      <c r="A7" s="205" t="s">
        <v>335</v>
      </c>
      <c r="B7" s="247">
        <v>11359.75</v>
      </c>
      <c r="C7" s="247" t="s">
        <v>123</v>
      </c>
      <c r="D7" s="247">
        <v>11556.4</v>
      </c>
      <c r="E7" s="247" t="s">
        <v>123</v>
      </c>
      <c r="F7" s="247">
        <v>12202.97</v>
      </c>
      <c r="G7" s="247" t="s">
        <v>123</v>
      </c>
      <c r="H7" s="247">
        <v>16182.41</v>
      </c>
      <c r="I7" s="247" t="s">
        <v>123</v>
      </c>
      <c r="J7" s="247">
        <v>17834.22</v>
      </c>
      <c r="K7" s="247" t="s">
        <v>123</v>
      </c>
      <c r="L7" s="247">
        <v>19148.77</v>
      </c>
      <c r="M7" s="247" t="s">
        <v>123</v>
      </c>
      <c r="N7" s="247">
        <v>20606.96</v>
      </c>
      <c r="O7" s="247" t="s">
        <v>123</v>
      </c>
      <c r="P7" s="247">
        <v>21614.15</v>
      </c>
      <c r="Q7" s="254" t="s">
        <v>123</v>
      </c>
      <c r="R7" s="247">
        <v>22015.47</v>
      </c>
      <c r="S7" s="253" t="s">
        <v>228</v>
      </c>
      <c r="T7" s="247">
        <v>22130.39</v>
      </c>
      <c r="U7" s="253" t="s">
        <v>123</v>
      </c>
      <c r="V7" s="253"/>
    </row>
    <row r="8" spans="1:24" s="196" customFormat="1" ht="15.75" customHeight="1" x14ac:dyDescent="0.2">
      <c r="A8" s="205" t="s">
        <v>337</v>
      </c>
      <c r="B8" s="247">
        <v>287.92</v>
      </c>
      <c r="C8" s="247" t="s">
        <v>123</v>
      </c>
      <c r="D8" s="247">
        <v>243.49</v>
      </c>
      <c r="E8" s="247" t="s">
        <v>123</v>
      </c>
      <c r="F8" s="247">
        <v>176.49</v>
      </c>
      <c r="G8" s="247" t="s">
        <v>123</v>
      </c>
      <c r="H8" s="247">
        <v>192.84</v>
      </c>
      <c r="I8" s="247" t="s">
        <v>123</v>
      </c>
      <c r="J8" s="247">
        <v>553.22</v>
      </c>
      <c r="K8" s="247" t="s">
        <v>123</v>
      </c>
      <c r="L8" s="247">
        <v>473.53</v>
      </c>
      <c r="M8" s="247" t="s">
        <v>123</v>
      </c>
      <c r="N8" s="247">
        <v>459.51</v>
      </c>
      <c r="O8" s="247" t="s">
        <v>123</v>
      </c>
      <c r="P8" s="247">
        <v>447.3</v>
      </c>
      <c r="Q8" s="254" t="s">
        <v>123</v>
      </c>
      <c r="R8" s="247">
        <v>597.25</v>
      </c>
      <c r="S8" s="253" t="s">
        <v>123</v>
      </c>
      <c r="T8" s="247">
        <v>611.79999999999995</v>
      </c>
      <c r="U8" s="253" t="s">
        <v>123</v>
      </c>
      <c r="V8" s="253"/>
    </row>
    <row r="9" spans="1:24" s="196" customFormat="1" ht="23.25" customHeight="1" x14ac:dyDescent="0.2">
      <c r="A9" s="235" t="s">
        <v>336</v>
      </c>
      <c r="B9" s="233">
        <v>31602.09</v>
      </c>
      <c r="C9" s="233" t="s">
        <v>123</v>
      </c>
      <c r="D9" s="233">
        <v>32441.14</v>
      </c>
      <c r="E9" s="233" t="s">
        <v>123</v>
      </c>
      <c r="F9" s="233">
        <v>34520.81</v>
      </c>
      <c r="G9" s="233" t="s">
        <v>123</v>
      </c>
      <c r="H9" s="233">
        <v>37117.57</v>
      </c>
      <c r="I9" s="233" t="s">
        <v>123</v>
      </c>
      <c r="J9" s="233">
        <v>41086.550000000003</v>
      </c>
      <c r="K9" s="233" t="s">
        <v>123</v>
      </c>
      <c r="L9" s="233">
        <v>43199.69</v>
      </c>
      <c r="M9" s="233" t="s">
        <v>123</v>
      </c>
      <c r="N9" s="233">
        <v>45255.65</v>
      </c>
      <c r="O9" s="234" t="s">
        <v>123</v>
      </c>
      <c r="P9" s="233">
        <v>47777.62</v>
      </c>
      <c r="Q9" s="234" t="s">
        <v>123</v>
      </c>
      <c r="R9" s="233">
        <v>49036.97</v>
      </c>
      <c r="S9" s="236" t="s">
        <v>228</v>
      </c>
      <c r="T9" s="233">
        <v>49595.81</v>
      </c>
      <c r="U9" s="236" t="s">
        <v>123</v>
      </c>
      <c r="V9" s="310"/>
    </row>
    <row r="10" spans="1:24" s="196" customFormat="1" ht="15.75" customHeight="1" x14ac:dyDescent="0.2">
      <c r="A10" s="208" t="s">
        <v>280</v>
      </c>
      <c r="B10" s="195">
        <v>32698.81</v>
      </c>
      <c r="C10" s="195" t="s">
        <v>123</v>
      </c>
      <c r="D10" s="195">
        <v>34427.97</v>
      </c>
      <c r="E10" s="195" t="s">
        <v>123</v>
      </c>
      <c r="F10" s="195">
        <v>35915.370000000003</v>
      </c>
      <c r="G10" s="195" t="s">
        <v>123</v>
      </c>
      <c r="H10" s="195">
        <v>38115.129999999997</v>
      </c>
      <c r="I10" s="195" t="s">
        <v>123</v>
      </c>
      <c r="J10" s="195">
        <v>40500.629999999997</v>
      </c>
      <c r="K10" s="195" t="s">
        <v>123</v>
      </c>
      <c r="L10" s="195">
        <v>42753.01</v>
      </c>
      <c r="M10" s="195" t="s">
        <v>123</v>
      </c>
      <c r="N10" s="195">
        <v>44973.56</v>
      </c>
      <c r="O10" s="195" t="s">
        <v>123</v>
      </c>
      <c r="P10" s="195">
        <v>47354.51</v>
      </c>
      <c r="Q10" s="190" t="s">
        <v>123</v>
      </c>
      <c r="R10" s="195">
        <v>48481.86</v>
      </c>
      <c r="S10" s="198" t="s">
        <v>123</v>
      </c>
      <c r="T10" s="351">
        <v>48814.52</v>
      </c>
      <c r="U10" s="198" t="s">
        <v>123</v>
      </c>
      <c r="V10" s="198"/>
    </row>
    <row r="11" spans="1:24" s="136" customFormat="1" x14ac:dyDescent="0.2">
      <c r="A11" s="387"/>
      <c r="B11" s="387"/>
      <c r="C11" s="387"/>
      <c r="D11" s="387"/>
      <c r="E11" s="387"/>
      <c r="F11" s="387"/>
      <c r="G11" s="387"/>
      <c r="H11" s="387"/>
      <c r="I11" s="387"/>
      <c r="J11" s="387"/>
      <c r="K11" s="387"/>
      <c r="L11" s="387"/>
      <c r="M11" s="387"/>
      <c r="N11" s="387"/>
      <c r="O11" s="387"/>
      <c r="P11" s="387"/>
      <c r="Q11" s="387"/>
      <c r="R11" s="387"/>
      <c r="S11" s="387"/>
      <c r="T11" s="387"/>
      <c r="U11" s="387"/>
      <c r="V11" s="323"/>
      <c r="X11" s="323"/>
    </row>
  </sheetData>
  <mergeCells count="1">
    <mergeCell ref="A11:U11"/>
  </mergeCells>
  <pageMargins left="0.75" right="0.75" top="1" bottom="1" header="0.5" footer="0.5"/>
  <pageSetup paperSize="9" scale="9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0"/>
  <dimension ref="A1:AI15"/>
  <sheetViews>
    <sheetView zoomScaleNormal="100" workbookViewId="0"/>
  </sheetViews>
  <sheetFormatPr defaultRowHeight="11.25" x14ac:dyDescent="0.2"/>
  <cols>
    <col min="1" max="1" width="20.42578125" style="11" customWidth="1"/>
    <col min="2" max="2" width="2.85546875" style="11" hidden="1" customWidth="1"/>
    <col min="3" max="3" width="1" style="69" hidden="1" customWidth="1"/>
    <col min="4" max="4" width="4.85546875" style="11" hidden="1" customWidth="1"/>
    <col min="5" max="5" width="1.140625" style="69" hidden="1" customWidth="1"/>
    <col min="6" max="6" width="4.85546875" style="69" hidden="1" customWidth="1"/>
    <col min="7" max="7" width="1.140625" style="69" hidden="1" customWidth="1"/>
    <col min="8" max="8" width="4.85546875" style="69" hidden="1" customWidth="1"/>
    <col min="9" max="9" width="1.140625" style="69" hidden="1" customWidth="1"/>
    <col min="10" max="10" width="4.85546875" style="69" hidden="1" customWidth="1"/>
    <col min="11" max="11" width="1.140625" style="69" hidden="1" customWidth="1"/>
    <col min="12" max="12" width="4.85546875" style="11" bestFit="1" customWidth="1"/>
    <col min="13" max="13" width="1.140625" style="69" bestFit="1" customWidth="1"/>
    <col min="14" max="14" width="4.85546875" style="69" bestFit="1" customWidth="1"/>
    <col min="15" max="15" width="1.140625" style="69" bestFit="1" customWidth="1"/>
    <col min="16" max="16" width="4.85546875" style="11" bestFit="1" customWidth="1"/>
    <col min="17" max="17" width="1.140625" style="69" bestFit="1" customWidth="1"/>
    <col min="18" max="18" width="4.85546875" style="69" bestFit="1" customWidth="1"/>
    <col min="19" max="19" width="1.140625" style="69" bestFit="1" customWidth="1"/>
    <col min="20" max="20" width="4.85546875" style="11" bestFit="1" customWidth="1"/>
    <col min="21" max="21" width="1.140625" style="69" bestFit="1" customWidth="1"/>
    <col min="22" max="22" width="4.85546875" style="69" bestFit="1" customWidth="1"/>
    <col min="23" max="23" width="1.140625" style="69" bestFit="1" customWidth="1"/>
    <col min="24" max="24" width="4.85546875" style="11" bestFit="1" customWidth="1"/>
    <col min="25" max="25" width="1.140625" style="69" bestFit="1" customWidth="1"/>
    <col min="26" max="26" width="4.85546875" style="69" bestFit="1" customWidth="1"/>
    <col min="27" max="27" width="1.140625" style="69" bestFit="1" customWidth="1"/>
    <col min="28" max="28" width="4.85546875" style="11" bestFit="1" customWidth="1"/>
    <col min="29" max="29" width="1.140625" style="69" bestFit="1" customWidth="1"/>
    <col min="30" max="30" width="4.85546875" style="250" bestFit="1" customWidth="1"/>
    <col min="31" max="31" width="1.140625" style="69" bestFit="1" customWidth="1"/>
    <col min="32" max="32" width="4.85546875" style="250" bestFit="1" customWidth="1"/>
    <col min="33" max="33" width="1.140625" style="69" bestFit="1" customWidth="1"/>
    <col min="34" max="234" width="9.140625" style="11"/>
    <col min="235" max="235" width="5.85546875" style="11" customWidth="1"/>
    <col min="236" max="241" width="10.140625" style="11" customWidth="1"/>
    <col min="242" max="490" width="9.140625" style="11"/>
    <col min="491" max="491" width="5.85546875" style="11" customWidth="1"/>
    <col min="492" max="497" width="10.140625" style="11" customWidth="1"/>
    <col min="498" max="746" width="9.140625" style="11"/>
    <col min="747" max="747" width="5.85546875" style="11" customWidth="1"/>
    <col min="748" max="753" width="10.140625" style="11" customWidth="1"/>
    <col min="754" max="1002" width="9.140625" style="11"/>
    <col min="1003" max="1003" width="5.85546875" style="11" customWidth="1"/>
    <col min="1004" max="1009" width="10.140625" style="11" customWidth="1"/>
    <col min="1010" max="1258" width="9.140625" style="11"/>
    <col min="1259" max="1259" width="5.85546875" style="11" customWidth="1"/>
    <col min="1260" max="1265" width="10.140625" style="11" customWidth="1"/>
    <col min="1266" max="1514" width="9.140625" style="11"/>
    <col min="1515" max="1515" width="5.85546875" style="11" customWidth="1"/>
    <col min="1516" max="1521" width="10.140625" style="11" customWidth="1"/>
    <col min="1522" max="1770" width="9.140625" style="11"/>
    <col min="1771" max="1771" width="5.85546875" style="11" customWidth="1"/>
    <col min="1772" max="1777" width="10.140625" style="11" customWidth="1"/>
    <col min="1778" max="2026" width="9.140625" style="11"/>
    <col min="2027" max="2027" width="5.85546875" style="11" customWidth="1"/>
    <col min="2028" max="2033" width="10.140625" style="11" customWidth="1"/>
    <col min="2034" max="2282" width="9.140625" style="11"/>
    <col min="2283" max="2283" width="5.85546875" style="11" customWidth="1"/>
    <col min="2284" max="2289" width="10.140625" style="11" customWidth="1"/>
    <col min="2290" max="2538" width="9.140625" style="11"/>
    <col min="2539" max="2539" width="5.85546875" style="11" customWidth="1"/>
    <col min="2540" max="2545" width="10.140625" style="11" customWidth="1"/>
    <col min="2546" max="2794" width="9.140625" style="11"/>
    <col min="2795" max="2795" width="5.85546875" style="11" customWidth="1"/>
    <col min="2796" max="2801" width="10.140625" style="11" customWidth="1"/>
    <col min="2802" max="3050" width="9.140625" style="11"/>
    <col min="3051" max="3051" width="5.85546875" style="11" customWidth="1"/>
    <col min="3052" max="3057" width="10.140625" style="11" customWidth="1"/>
    <col min="3058" max="3306" width="9.140625" style="11"/>
    <col min="3307" max="3307" width="5.85546875" style="11" customWidth="1"/>
    <col min="3308" max="3313" width="10.140625" style="11" customWidth="1"/>
    <col min="3314" max="3562" width="9.140625" style="11"/>
    <col min="3563" max="3563" width="5.85546875" style="11" customWidth="1"/>
    <col min="3564" max="3569" width="10.140625" style="11" customWidth="1"/>
    <col min="3570" max="3818" width="9.140625" style="11"/>
    <col min="3819" max="3819" width="5.85546875" style="11" customWidth="1"/>
    <col min="3820" max="3825" width="10.140625" style="11" customWidth="1"/>
    <col min="3826" max="4074" width="9.140625" style="11"/>
    <col min="4075" max="4075" width="5.85546875" style="11" customWidth="1"/>
    <col min="4076" max="4081" width="10.140625" style="11" customWidth="1"/>
    <col min="4082" max="4330" width="9.140625" style="11"/>
    <col min="4331" max="4331" width="5.85546875" style="11" customWidth="1"/>
    <col min="4332" max="4337" width="10.140625" style="11" customWidth="1"/>
    <col min="4338" max="4586" width="9.140625" style="11"/>
    <col min="4587" max="4587" width="5.85546875" style="11" customWidth="1"/>
    <col min="4588" max="4593" width="10.140625" style="11" customWidth="1"/>
    <col min="4594" max="4842" width="9.140625" style="11"/>
    <col min="4843" max="4843" width="5.85546875" style="11" customWidth="1"/>
    <col min="4844" max="4849" width="10.140625" style="11" customWidth="1"/>
    <col min="4850" max="5098" width="9.140625" style="11"/>
    <col min="5099" max="5099" width="5.85546875" style="11" customWidth="1"/>
    <col min="5100" max="5105" width="10.140625" style="11" customWidth="1"/>
    <col min="5106" max="5354" width="9.140625" style="11"/>
    <col min="5355" max="5355" width="5.85546875" style="11" customWidth="1"/>
    <col min="5356" max="5361" width="10.140625" style="11" customWidth="1"/>
    <col min="5362" max="5610" width="9.140625" style="11"/>
    <col min="5611" max="5611" width="5.85546875" style="11" customWidth="1"/>
    <col min="5612" max="5617" width="10.140625" style="11" customWidth="1"/>
    <col min="5618" max="5866" width="9.140625" style="11"/>
    <col min="5867" max="5867" width="5.85546875" style="11" customWidth="1"/>
    <col min="5868" max="5873" width="10.140625" style="11" customWidth="1"/>
    <col min="5874" max="6122" width="9.140625" style="11"/>
    <col min="6123" max="6123" width="5.85546875" style="11" customWidth="1"/>
    <col min="6124" max="6129" width="10.140625" style="11" customWidth="1"/>
    <col min="6130" max="6378" width="9.140625" style="11"/>
    <col min="6379" max="6379" width="5.85546875" style="11" customWidth="1"/>
    <col min="6380" max="6385" width="10.140625" style="11" customWidth="1"/>
    <col min="6386" max="6634" width="9.140625" style="11"/>
    <col min="6635" max="6635" width="5.85546875" style="11" customWidth="1"/>
    <col min="6636" max="6641" width="10.140625" style="11" customWidth="1"/>
    <col min="6642" max="6890" width="9.140625" style="11"/>
    <col min="6891" max="6891" width="5.85546875" style="11" customWidth="1"/>
    <col min="6892" max="6897" width="10.140625" style="11" customWidth="1"/>
    <col min="6898" max="7146" width="9.140625" style="11"/>
    <col min="7147" max="7147" width="5.85546875" style="11" customWidth="1"/>
    <col min="7148" max="7153" width="10.140625" style="11" customWidth="1"/>
    <col min="7154" max="7402" width="9.140625" style="11"/>
    <col min="7403" max="7403" width="5.85546875" style="11" customWidth="1"/>
    <col min="7404" max="7409" width="10.140625" style="11" customWidth="1"/>
    <col min="7410" max="7658" width="9.140625" style="11"/>
    <col min="7659" max="7659" width="5.85546875" style="11" customWidth="1"/>
    <col min="7660" max="7665" width="10.140625" style="11" customWidth="1"/>
    <col min="7666" max="7914" width="9.140625" style="11"/>
    <col min="7915" max="7915" width="5.85546875" style="11" customWidth="1"/>
    <col min="7916" max="7921" width="10.140625" style="11" customWidth="1"/>
    <col min="7922" max="8170" width="9.140625" style="11"/>
    <col min="8171" max="8171" width="5.85546875" style="11" customWidth="1"/>
    <col min="8172" max="8177" width="10.140625" style="11" customWidth="1"/>
    <col min="8178" max="8426" width="9.140625" style="11"/>
    <col min="8427" max="8427" width="5.85546875" style="11" customWidth="1"/>
    <col min="8428" max="8433" width="10.140625" style="11" customWidth="1"/>
    <col min="8434" max="8682" width="9.140625" style="11"/>
    <col min="8683" max="8683" width="5.85546875" style="11" customWidth="1"/>
    <col min="8684" max="8689" width="10.140625" style="11" customWidth="1"/>
    <col min="8690" max="8938" width="9.140625" style="11"/>
    <col min="8939" max="8939" width="5.85546875" style="11" customWidth="1"/>
    <col min="8940" max="8945" width="10.140625" style="11" customWidth="1"/>
    <col min="8946" max="9194" width="9.140625" style="11"/>
    <col min="9195" max="9195" width="5.85546875" style="11" customWidth="1"/>
    <col min="9196" max="9201" width="10.140625" style="11" customWidth="1"/>
    <col min="9202" max="9450" width="9.140625" style="11"/>
    <col min="9451" max="9451" width="5.85546875" style="11" customWidth="1"/>
    <col min="9452" max="9457" width="10.140625" style="11" customWidth="1"/>
    <col min="9458" max="9706" width="9.140625" style="11"/>
    <col min="9707" max="9707" width="5.85546875" style="11" customWidth="1"/>
    <col min="9708" max="9713" width="10.140625" style="11" customWidth="1"/>
    <col min="9714" max="9962" width="9.140625" style="11"/>
    <col min="9963" max="9963" width="5.85546875" style="11" customWidth="1"/>
    <col min="9964" max="9969" width="10.140625" style="11" customWidth="1"/>
    <col min="9970" max="10218" width="9.140625" style="11"/>
    <col min="10219" max="10219" width="5.85546875" style="11" customWidth="1"/>
    <col min="10220" max="10225" width="10.140625" style="11" customWidth="1"/>
    <col min="10226" max="10474" width="9.140625" style="11"/>
    <col min="10475" max="10475" width="5.85546875" style="11" customWidth="1"/>
    <col min="10476" max="10481" width="10.140625" style="11" customWidth="1"/>
    <col min="10482" max="10730" width="9.140625" style="11"/>
    <col min="10731" max="10731" width="5.85546875" style="11" customWidth="1"/>
    <col min="10732" max="10737" width="10.140625" style="11" customWidth="1"/>
    <col min="10738" max="10986" width="9.140625" style="11"/>
    <col min="10987" max="10987" width="5.85546875" style="11" customWidth="1"/>
    <col min="10988" max="10993" width="10.140625" style="11" customWidth="1"/>
    <col min="10994" max="11242" width="9.140625" style="11"/>
    <col min="11243" max="11243" width="5.85546875" style="11" customWidth="1"/>
    <col min="11244" max="11249" width="10.140625" style="11" customWidth="1"/>
    <col min="11250" max="11498" width="9.140625" style="11"/>
    <col min="11499" max="11499" width="5.85546875" style="11" customWidth="1"/>
    <col min="11500" max="11505" width="10.140625" style="11" customWidth="1"/>
    <col min="11506" max="11754" width="9.140625" style="11"/>
    <col min="11755" max="11755" width="5.85546875" style="11" customWidth="1"/>
    <col min="11756" max="11761" width="10.140625" style="11" customWidth="1"/>
    <col min="11762" max="12010" width="9.140625" style="11"/>
    <col min="12011" max="12011" width="5.85546875" style="11" customWidth="1"/>
    <col min="12012" max="12017" width="10.140625" style="11" customWidth="1"/>
    <col min="12018" max="12266" width="9.140625" style="11"/>
    <col min="12267" max="12267" width="5.85546875" style="11" customWidth="1"/>
    <col min="12268" max="12273" width="10.140625" style="11" customWidth="1"/>
    <col min="12274" max="12522" width="9.140625" style="11"/>
    <col min="12523" max="12523" width="5.85546875" style="11" customWidth="1"/>
    <col min="12524" max="12529" width="10.140625" style="11" customWidth="1"/>
    <col min="12530" max="12778" width="9.140625" style="11"/>
    <col min="12779" max="12779" width="5.85546875" style="11" customWidth="1"/>
    <col min="12780" max="12785" width="10.140625" style="11" customWidth="1"/>
    <col min="12786" max="13034" width="9.140625" style="11"/>
    <col min="13035" max="13035" width="5.85546875" style="11" customWidth="1"/>
    <col min="13036" max="13041" width="10.140625" style="11" customWidth="1"/>
    <col min="13042" max="13290" width="9.140625" style="11"/>
    <col min="13291" max="13291" width="5.85546875" style="11" customWidth="1"/>
    <col min="13292" max="13297" width="10.140625" style="11" customWidth="1"/>
    <col min="13298" max="13546" width="9.140625" style="11"/>
    <col min="13547" max="13547" width="5.85546875" style="11" customWidth="1"/>
    <col min="13548" max="13553" width="10.140625" style="11" customWidth="1"/>
    <col min="13554" max="13802" width="9.140625" style="11"/>
    <col min="13803" max="13803" width="5.85546875" style="11" customWidth="1"/>
    <col min="13804" max="13809" width="10.140625" style="11" customWidth="1"/>
    <col min="13810" max="14058" width="9.140625" style="11"/>
    <col min="14059" max="14059" width="5.85546875" style="11" customWidth="1"/>
    <col min="14060" max="14065" width="10.140625" style="11" customWidth="1"/>
    <col min="14066" max="14314" width="9.140625" style="11"/>
    <col min="14315" max="14315" width="5.85546875" style="11" customWidth="1"/>
    <col min="14316" max="14321" width="10.140625" style="11" customWidth="1"/>
    <col min="14322" max="14570" width="9.140625" style="11"/>
    <col min="14571" max="14571" width="5.85546875" style="11" customWidth="1"/>
    <col min="14572" max="14577" width="10.140625" style="11" customWidth="1"/>
    <col min="14578" max="14826" width="9.140625" style="11"/>
    <col min="14827" max="14827" width="5.85546875" style="11" customWidth="1"/>
    <col min="14828" max="14833" width="10.140625" style="11" customWidth="1"/>
    <col min="14834" max="15082" width="9.140625" style="11"/>
    <col min="15083" max="15083" width="5.85546875" style="11" customWidth="1"/>
    <col min="15084" max="15089" width="10.140625" style="11" customWidth="1"/>
    <col min="15090" max="15338" width="9.140625" style="11"/>
    <col min="15339" max="15339" width="5.85546875" style="11" customWidth="1"/>
    <col min="15340" max="15345" width="10.140625" style="11" customWidth="1"/>
    <col min="15346" max="15594" width="9.140625" style="11"/>
    <col min="15595" max="15595" width="5.85546875" style="11" customWidth="1"/>
    <col min="15596" max="15601" width="10.140625" style="11" customWidth="1"/>
    <col min="15602" max="15850" width="9.140625" style="11"/>
    <col min="15851" max="15851" width="5.85546875" style="11" customWidth="1"/>
    <col min="15852" max="15857" width="10.140625" style="11" customWidth="1"/>
    <col min="15858" max="16106" width="9.140625" style="11"/>
    <col min="16107" max="16107" width="5.85546875" style="11" customWidth="1"/>
    <col min="16108" max="16113" width="10.140625" style="11" customWidth="1"/>
    <col min="16114" max="16384" width="9.140625" style="11"/>
  </cols>
  <sheetData>
    <row r="1" spans="1:35" s="92" customFormat="1" ht="14.25" x14ac:dyDescent="0.2">
      <c r="A1" s="129" t="s">
        <v>453</v>
      </c>
      <c r="C1" s="69"/>
      <c r="E1" s="69"/>
      <c r="F1" s="69"/>
      <c r="G1" s="69"/>
      <c r="H1" s="69"/>
      <c r="I1" s="69"/>
      <c r="J1" s="69"/>
      <c r="K1" s="69"/>
      <c r="M1" s="69"/>
      <c r="N1" s="69"/>
      <c r="O1" s="69"/>
      <c r="Q1" s="69"/>
      <c r="R1" s="69"/>
      <c r="S1" s="69"/>
      <c r="U1" s="69"/>
      <c r="V1" s="69"/>
      <c r="W1" s="69"/>
      <c r="Y1" s="69"/>
      <c r="Z1" s="69"/>
      <c r="AA1" s="69"/>
      <c r="AC1" s="69"/>
      <c r="AD1" s="263"/>
      <c r="AE1" s="69"/>
      <c r="AF1" s="263"/>
      <c r="AG1" s="69"/>
    </row>
    <row r="2" spans="1:35" ht="21" customHeight="1" x14ac:dyDescent="0.2">
      <c r="A2" s="130" t="s">
        <v>470</v>
      </c>
      <c r="B2" s="10"/>
      <c r="C2" s="67"/>
      <c r="D2" s="10"/>
      <c r="E2" s="67"/>
      <c r="F2" s="67"/>
      <c r="G2" s="67"/>
      <c r="H2" s="67"/>
      <c r="I2" s="67"/>
      <c r="J2" s="67"/>
      <c r="K2" s="67"/>
      <c r="L2" s="10"/>
      <c r="M2" s="67"/>
      <c r="N2" s="67"/>
      <c r="O2" s="67"/>
      <c r="P2" s="10"/>
      <c r="Q2" s="67"/>
      <c r="R2" s="67"/>
      <c r="S2" s="67"/>
      <c r="T2" s="10"/>
      <c r="U2" s="67"/>
      <c r="V2" s="67"/>
      <c r="W2" s="67"/>
      <c r="X2" s="10"/>
      <c r="Y2" s="67"/>
      <c r="Z2" s="67"/>
      <c r="AA2" s="67"/>
      <c r="AC2" s="67"/>
      <c r="AE2" s="67"/>
      <c r="AG2" s="67"/>
    </row>
    <row r="3" spans="1:35" x14ac:dyDescent="0.2">
      <c r="A3" s="18"/>
      <c r="B3" s="43"/>
      <c r="C3" s="18"/>
      <c r="D3" s="54">
        <v>2005</v>
      </c>
      <c r="E3" s="231"/>
      <c r="F3" s="54">
        <v>2006</v>
      </c>
      <c r="G3" s="231"/>
      <c r="H3" s="54">
        <v>2007</v>
      </c>
      <c r="I3" s="231"/>
      <c r="J3" s="54">
        <v>2008</v>
      </c>
      <c r="K3" s="231"/>
      <c r="L3" s="54">
        <v>2009</v>
      </c>
      <c r="M3" s="231"/>
      <c r="N3" s="54">
        <v>2010</v>
      </c>
      <c r="O3" s="231"/>
      <c r="P3" s="54">
        <v>2011</v>
      </c>
      <c r="Q3" s="231"/>
      <c r="R3" s="54">
        <v>2012</v>
      </c>
      <c r="S3" s="231"/>
      <c r="T3" s="54">
        <v>2013</v>
      </c>
      <c r="U3" s="231"/>
      <c r="V3" s="54">
        <v>2014</v>
      </c>
      <c r="W3" s="231"/>
      <c r="X3" s="54">
        <v>2015</v>
      </c>
      <c r="Y3" s="231"/>
      <c r="Z3" s="54">
        <v>2016</v>
      </c>
      <c r="AA3" s="231"/>
      <c r="AB3" s="54">
        <v>2017</v>
      </c>
      <c r="AC3" s="210"/>
      <c r="AD3" s="54">
        <v>2018</v>
      </c>
      <c r="AE3" s="210"/>
      <c r="AF3" s="11"/>
      <c r="AG3" s="11"/>
    </row>
    <row r="4" spans="1:35" ht="15" customHeight="1" x14ac:dyDescent="0.2">
      <c r="A4" s="17" t="s">
        <v>207</v>
      </c>
      <c r="B4" s="23"/>
      <c r="C4" s="10"/>
      <c r="D4" s="52"/>
      <c r="E4" s="204"/>
      <c r="F4" s="52"/>
      <c r="G4" s="204" t="s">
        <v>123</v>
      </c>
      <c r="H4" s="204"/>
      <c r="I4" s="204"/>
      <c r="J4" s="204"/>
      <c r="K4" s="204"/>
      <c r="L4" s="247" t="s">
        <v>125</v>
      </c>
      <c r="M4" s="145" t="s">
        <v>123</v>
      </c>
      <c r="N4" s="247" t="s">
        <v>125</v>
      </c>
      <c r="O4" s="145" t="s">
        <v>123</v>
      </c>
      <c r="P4" s="247" t="s">
        <v>125</v>
      </c>
      <c r="Q4" s="145" t="s">
        <v>123</v>
      </c>
      <c r="R4" s="247" t="s">
        <v>125</v>
      </c>
      <c r="S4" s="145" t="s">
        <v>123</v>
      </c>
      <c r="T4" s="247" t="s">
        <v>125</v>
      </c>
      <c r="U4" s="145" t="s">
        <v>123</v>
      </c>
      <c r="V4" s="247" t="s">
        <v>125</v>
      </c>
      <c r="W4" s="145" t="s">
        <v>123</v>
      </c>
      <c r="X4" s="247" t="s">
        <v>125</v>
      </c>
      <c r="Y4" s="145" t="s">
        <v>123</v>
      </c>
      <c r="Z4" s="247" t="s">
        <v>125</v>
      </c>
      <c r="AA4" s="145" t="s">
        <v>123</v>
      </c>
      <c r="AB4" s="247" t="s">
        <v>125</v>
      </c>
      <c r="AC4" s="254"/>
      <c r="AD4" s="247" t="s">
        <v>125</v>
      </c>
      <c r="AE4" s="145" t="s">
        <v>123</v>
      </c>
      <c r="AF4" s="245"/>
      <c r="AG4" s="245"/>
    </row>
    <row r="5" spans="1:35" ht="27.95" customHeight="1" x14ac:dyDescent="0.2">
      <c r="A5" s="214" t="s">
        <v>329</v>
      </c>
      <c r="G5" s="69" t="s">
        <v>123</v>
      </c>
      <c r="L5" s="263" t="s">
        <v>125</v>
      </c>
      <c r="M5" s="253" t="s">
        <v>123</v>
      </c>
      <c r="N5" s="263" t="s">
        <v>125</v>
      </c>
      <c r="O5" s="253" t="s">
        <v>123</v>
      </c>
      <c r="P5" s="263" t="s">
        <v>125</v>
      </c>
      <c r="Q5" s="253" t="s">
        <v>123</v>
      </c>
      <c r="R5" s="263" t="s">
        <v>125</v>
      </c>
      <c r="S5" s="253" t="s">
        <v>123</v>
      </c>
      <c r="T5" s="263" t="s">
        <v>125</v>
      </c>
      <c r="U5" s="253" t="s">
        <v>123</v>
      </c>
      <c r="V5" s="263" t="s">
        <v>125</v>
      </c>
      <c r="W5" s="253" t="s">
        <v>123</v>
      </c>
      <c r="X5" s="263" t="s">
        <v>125</v>
      </c>
      <c r="Y5" s="253" t="s">
        <v>123</v>
      </c>
      <c r="Z5" s="246" t="s">
        <v>125</v>
      </c>
      <c r="AA5" s="73" t="s">
        <v>123</v>
      </c>
      <c r="AB5" s="246" t="s">
        <v>125</v>
      </c>
      <c r="AC5" s="366" t="s">
        <v>123</v>
      </c>
      <c r="AD5" s="246" t="s">
        <v>125</v>
      </c>
      <c r="AE5" s="253" t="s">
        <v>123</v>
      </c>
      <c r="AF5" s="245"/>
      <c r="AG5" s="245"/>
      <c r="AH5" s="245"/>
      <c r="AI5" s="245"/>
    </row>
    <row r="6" spans="1:35" ht="21.95" customHeight="1" x14ac:dyDescent="0.2">
      <c r="A6" s="230" t="s">
        <v>331</v>
      </c>
      <c r="G6" s="69" t="s">
        <v>123</v>
      </c>
      <c r="L6" s="263" t="s">
        <v>125</v>
      </c>
      <c r="M6" s="69" t="s">
        <v>123</v>
      </c>
      <c r="N6" s="263" t="s">
        <v>125</v>
      </c>
      <c r="O6" s="69" t="s">
        <v>123</v>
      </c>
      <c r="P6" s="263" t="s">
        <v>125</v>
      </c>
      <c r="Q6" s="69" t="s">
        <v>123</v>
      </c>
      <c r="R6" s="263" t="s">
        <v>125</v>
      </c>
      <c r="S6" s="69" t="s">
        <v>123</v>
      </c>
      <c r="T6" s="263" t="s">
        <v>125</v>
      </c>
      <c r="U6" s="69" t="s">
        <v>123</v>
      </c>
      <c r="V6" s="263" t="s">
        <v>125</v>
      </c>
      <c r="W6" s="69" t="s">
        <v>123</v>
      </c>
      <c r="X6" s="263" t="s">
        <v>125</v>
      </c>
      <c r="Y6" s="69" t="s">
        <v>123</v>
      </c>
      <c r="Z6" s="246" t="s">
        <v>125</v>
      </c>
      <c r="AA6" s="73" t="s">
        <v>123</v>
      </c>
      <c r="AB6" s="246" t="s">
        <v>125</v>
      </c>
      <c r="AC6" s="107" t="s">
        <v>123</v>
      </c>
      <c r="AD6" s="246">
        <v>3.6257000000000001</v>
      </c>
      <c r="AE6" s="69" t="s">
        <v>123</v>
      </c>
      <c r="AF6" s="245"/>
      <c r="AG6" s="245"/>
      <c r="AH6" s="245"/>
      <c r="AI6" s="245"/>
    </row>
    <row r="7" spans="1:35" x14ac:dyDescent="0.2">
      <c r="A7" s="173" t="s">
        <v>301</v>
      </c>
      <c r="B7" s="11" t="s">
        <v>123</v>
      </c>
      <c r="C7" s="69" t="s">
        <v>123</v>
      </c>
      <c r="G7" s="69" t="s">
        <v>123</v>
      </c>
      <c r="L7" s="263" t="s">
        <v>125</v>
      </c>
      <c r="M7" s="69" t="s">
        <v>123</v>
      </c>
      <c r="N7" s="263" t="s">
        <v>125</v>
      </c>
      <c r="O7" s="69" t="s">
        <v>123</v>
      </c>
      <c r="P7" s="263" t="s">
        <v>125</v>
      </c>
      <c r="Q7" s="69" t="s">
        <v>123</v>
      </c>
      <c r="R7" s="263" t="s">
        <v>125</v>
      </c>
      <c r="S7" s="69" t="s">
        <v>123</v>
      </c>
      <c r="T7" s="263" t="s">
        <v>125</v>
      </c>
      <c r="U7" s="69" t="s">
        <v>123</v>
      </c>
      <c r="V7" s="263" t="s">
        <v>125</v>
      </c>
      <c r="W7" s="69" t="s">
        <v>123</v>
      </c>
      <c r="X7" s="263" t="s">
        <v>125</v>
      </c>
      <c r="Y7" s="69" t="s">
        <v>123</v>
      </c>
      <c r="Z7" s="247" t="s">
        <v>125</v>
      </c>
      <c r="AA7" s="73" t="s">
        <v>123</v>
      </c>
      <c r="AB7" s="247" t="s">
        <v>125</v>
      </c>
      <c r="AC7" s="107" t="s">
        <v>123</v>
      </c>
      <c r="AD7" s="247" t="s">
        <v>125</v>
      </c>
      <c r="AE7" s="69" t="s">
        <v>123</v>
      </c>
      <c r="AF7" s="245"/>
      <c r="AG7" s="245"/>
      <c r="AH7" s="245"/>
      <c r="AI7" s="245"/>
    </row>
    <row r="8" spans="1:35" x14ac:dyDescent="0.2">
      <c r="A8" s="173" t="s">
        <v>467</v>
      </c>
      <c r="B8" s="10" t="s">
        <v>123</v>
      </c>
      <c r="C8" s="67" t="s">
        <v>123</v>
      </c>
      <c r="D8" s="10"/>
      <c r="E8" s="67"/>
      <c r="F8" s="67"/>
      <c r="G8" s="67" t="s">
        <v>123</v>
      </c>
      <c r="H8" s="67"/>
      <c r="I8" s="67"/>
      <c r="J8" s="67"/>
      <c r="K8" s="67"/>
      <c r="L8" s="303" t="s">
        <v>125</v>
      </c>
      <c r="M8" s="67" t="s">
        <v>123</v>
      </c>
      <c r="N8" s="303" t="s">
        <v>125</v>
      </c>
      <c r="O8" s="67" t="s">
        <v>123</v>
      </c>
      <c r="P8" s="303" t="s">
        <v>125</v>
      </c>
      <c r="Q8" s="67" t="s">
        <v>123</v>
      </c>
      <c r="R8" s="303" t="s">
        <v>125</v>
      </c>
      <c r="S8" s="67" t="s">
        <v>123</v>
      </c>
      <c r="T8" s="303" t="s">
        <v>125</v>
      </c>
      <c r="U8" s="67" t="s">
        <v>123</v>
      </c>
      <c r="V8" s="303" t="s">
        <v>125</v>
      </c>
      <c r="W8" s="67" t="s">
        <v>123</v>
      </c>
      <c r="X8" s="303" t="s">
        <v>125</v>
      </c>
      <c r="Y8" s="67" t="s">
        <v>123</v>
      </c>
      <c r="Z8" s="246" t="s">
        <v>125</v>
      </c>
      <c r="AA8" s="254" t="s">
        <v>123</v>
      </c>
      <c r="AB8" s="246" t="s">
        <v>125</v>
      </c>
      <c r="AC8" s="107" t="s">
        <v>123</v>
      </c>
      <c r="AD8" s="246" t="s">
        <v>125</v>
      </c>
      <c r="AE8" s="69" t="s">
        <v>123</v>
      </c>
      <c r="AF8" s="245"/>
      <c r="AG8" s="245"/>
      <c r="AH8" s="245"/>
      <c r="AI8" s="245"/>
    </row>
    <row r="9" spans="1:35" s="10" customFormat="1" ht="27.95" customHeight="1" x14ac:dyDescent="0.2">
      <c r="A9" s="214" t="s">
        <v>300</v>
      </c>
      <c r="B9" s="48"/>
      <c r="C9" s="23"/>
      <c r="D9" s="50"/>
      <c r="E9" s="145"/>
      <c r="F9" s="25"/>
      <c r="G9" s="145" t="s">
        <v>123</v>
      </c>
      <c r="H9" s="145"/>
      <c r="I9" s="145"/>
      <c r="J9" s="145"/>
      <c r="K9" s="145"/>
      <c r="L9" s="247">
        <v>1244.021</v>
      </c>
      <c r="M9" s="145" t="s">
        <v>123</v>
      </c>
      <c r="N9" s="247">
        <v>1275.3699999999999</v>
      </c>
      <c r="O9" s="145" t="s">
        <v>123</v>
      </c>
      <c r="P9" s="247">
        <v>1333.2049999999999</v>
      </c>
      <c r="Q9" s="145" t="s">
        <v>123</v>
      </c>
      <c r="R9" s="247">
        <v>1368.6079999999999</v>
      </c>
      <c r="S9" s="145" t="s">
        <v>123</v>
      </c>
      <c r="T9" s="247">
        <v>1420.9158</v>
      </c>
      <c r="U9" s="145" t="s">
        <v>123</v>
      </c>
      <c r="V9" s="247">
        <v>1434.6563000000001</v>
      </c>
      <c r="W9" s="145" t="s">
        <v>123</v>
      </c>
      <c r="X9" s="247">
        <v>1482.6469999999999</v>
      </c>
      <c r="Y9" s="145" t="s">
        <v>123</v>
      </c>
      <c r="Z9" s="247">
        <v>1547.5541000000001</v>
      </c>
      <c r="AA9" s="145" t="s">
        <v>123</v>
      </c>
      <c r="AB9" s="247">
        <v>1568.8476000000001</v>
      </c>
      <c r="AC9" s="145" t="s">
        <v>228</v>
      </c>
      <c r="AD9" s="247">
        <v>1620.3630000000001</v>
      </c>
      <c r="AE9" s="145" t="s">
        <v>123</v>
      </c>
      <c r="AH9" s="51"/>
      <c r="AI9" s="369"/>
    </row>
    <row r="10" spans="1:35" s="10" customFormat="1" ht="21.95" customHeight="1" x14ac:dyDescent="0.2">
      <c r="A10" s="230" t="s">
        <v>331</v>
      </c>
      <c r="B10" s="48"/>
      <c r="D10" s="11"/>
      <c r="E10" s="145"/>
      <c r="F10" s="25"/>
      <c r="G10" s="145" t="s">
        <v>123</v>
      </c>
      <c r="H10" s="145"/>
      <c r="I10" s="145"/>
      <c r="J10" s="145"/>
      <c r="K10" s="145"/>
      <c r="L10" s="247">
        <v>653.28200000000004</v>
      </c>
      <c r="M10" s="145" t="s">
        <v>123</v>
      </c>
      <c r="N10" s="247">
        <v>668.76400000000001</v>
      </c>
      <c r="O10" s="145" t="s">
        <v>123</v>
      </c>
      <c r="P10" s="247">
        <v>707.53099999999995</v>
      </c>
      <c r="Q10" s="145" t="s">
        <v>123</v>
      </c>
      <c r="R10" s="247">
        <v>727.64</v>
      </c>
      <c r="S10" s="145" t="s">
        <v>123</v>
      </c>
      <c r="T10" s="247">
        <v>735.42499999999995</v>
      </c>
      <c r="U10" s="145" t="s">
        <v>123</v>
      </c>
      <c r="V10" s="247">
        <v>746.64099999999996</v>
      </c>
      <c r="W10" s="145" t="s">
        <v>123</v>
      </c>
      <c r="X10" s="247">
        <v>775.19799999999998</v>
      </c>
      <c r="Y10" s="145" t="s">
        <v>123</v>
      </c>
      <c r="Z10" s="247">
        <v>812.30100000000004</v>
      </c>
      <c r="AA10" s="145" t="s">
        <v>123</v>
      </c>
      <c r="AB10" s="247">
        <v>827.72</v>
      </c>
      <c r="AC10" s="145" t="s">
        <v>228</v>
      </c>
      <c r="AD10" s="247">
        <v>847.71900000000005</v>
      </c>
      <c r="AE10" s="145" t="s">
        <v>123</v>
      </c>
    </row>
    <row r="11" spans="1:35" x14ac:dyDescent="0.2">
      <c r="A11" s="173" t="s">
        <v>282</v>
      </c>
      <c r="B11" s="48"/>
      <c r="C11" s="10"/>
      <c r="E11" s="145"/>
      <c r="F11" s="25"/>
      <c r="G11" s="145" t="s">
        <v>123</v>
      </c>
      <c r="H11" s="145"/>
      <c r="I11" s="145"/>
      <c r="J11" s="145"/>
      <c r="K11" s="145"/>
      <c r="L11" s="247">
        <v>307</v>
      </c>
      <c r="M11" s="145" t="s">
        <v>123</v>
      </c>
      <c r="N11" s="247">
        <v>310</v>
      </c>
      <c r="O11" s="145" t="s">
        <v>123</v>
      </c>
      <c r="P11" s="247">
        <v>309</v>
      </c>
      <c r="Q11" s="145" t="s">
        <v>123</v>
      </c>
      <c r="R11" s="247">
        <v>320</v>
      </c>
      <c r="S11" s="145" t="s">
        <v>123</v>
      </c>
      <c r="T11" s="247">
        <v>328</v>
      </c>
      <c r="U11" s="145" t="s">
        <v>123</v>
      </c>
      <c r="V11" s="247">
        <v>330</v>
      </c>
      <c r="W11" s="145" t="s">
        <v>123</v>
      </c>
      <c r="X11" s="247">
        <v>338</v>
      </c>
      <c r="Y11" s="145" t="s">
        <v>123</v>
      </c>
      <c r="Z11" s="247">
        <v>350</v>
      </c>
      <c r="AA11" s="145" t="s">
        <v>123</v>
      </c>
      <c r="AB11" s="247">
        <v>353</v>
      </c>
      <c r="AC11" s="145" t="s">
        <v>123</v>
      </c>
      <c r="AD11" s="247">
        <v>355</v>
      </c>
      <c r="AE11" s="145" t="s">
        <v>123</v>
      </c>
      <c r="AF11" s="245"/>
      <c r="AG11" s="245"/>
      <c r="AH11" s="245"/>
      <c r="AI11" s="245"/>
    </row>
    <row r="12" spans="1:35" x14ac:dyDescent="0.2">
      <c r="A12" s="173" t="s">
        <v>281</v>
      </c>
      <c r="B12" s="48"/>
      <c r="C12" s="10"/>
      <c r="E12" s="145"/>
      <c r="F12" s="25"/>
      <c r="G12" s="145" t="s">
        <v>123</v>
      </c>
      <c r="H12" s="145"/>
      <c r="I12" s="145"/>
      <c r="J12" s="145"/>
      <c r="K12" s="145"/>
      <c r="L12" s="247">
        <v>123.97799999999999</v>
      </c>
      <c r="M12" s="145" t="s">
        <v>123</v>
      </c>
      <c r="N12" s="247">
        <v>131.46899999999999</v>
      </c>
      <c r="O12" s="145" t="s">
        <v>123</v>
      </c>
      <c r="P12" s="247">
        <v>143.30600000000001</v>
      </c>
      <c r="Q12" s="145" t="s">
        <v>123</v>
      </c>
      <c r="R12" s="247">
        <v>139.798</v>
      </c>
      <c r="S12" s="145" t="s">
        <v>123</v>
      </c>
      <c r="T12" s="247">
        <v>154.04499999999999</v>
      </c>
      <c r="U12" s="145" t="s">
        <v>123</v>
      </c>
      <c r="V12" s="247">
        <v>149.44200000000001</v>
      </c>
      <c r="W12" s="145" t="s">
        <v>123</v>
      </c>
      <c r="X12" s="247">
        <v>149.607</v>
      </c>
      <c r="Y12" s="145" t="s">
        <v>123</v>
      </c>
      <c r="Z12" s="247">
        <v>157.494</v>
      </c>
      <c r="AA12" s="145" t="s">
        <v>123</v>
      </c>
      <c r="AB12" s="247">
        <v>165.76400000000001</v>
      </c>
      <c r="AC12" s="145" t="s">
        <v>123</v>
      </c>
      <c r="AD12" s="247">
        <v>176.19200000000001</v>
      </c>
      <c r="AE12" s="145" t="s">
        <v>123</v>
      </c>
      <c r="AF12" s="245"/>
      <c r="AG12" s="245"/>
      <c r="AH12" s="245"/>
      <c r="AI12" s="245"/>
    </row>
    <row r="13" spans="1:35" x14ac:dyDescent="0.2">
      <c r="A13" s="173" t="s">
        <v>301</v>
      </c>
      <c r="B13" s="48"/>
      <c r="C13" s="10"/>
      <c r="E13" s="81"/>
      <c r="F13" s="25"/>
      <c r="G13" s="81" t="s">
        <v>123</v>
      </c>
      <c r="H13" s="81"/>
      <c r="I13" s="81"/>
      <c r="J13" s="81"/>
      <c r="K13" s="81"/>
      <c r="L13" s="247">
        <v>150.923</v>
      </c>
      <c r="M13" s="81" t="s">
        <v>123</v>
      </c>
      <c r="N13" s="247">
        <v>156.45400000000001</v>
      </c>
      <c r="O13" s="81" t="s">
        <v>123</v>
      </c>
      <c r="P13" s="247">
        <v>164.108</v>
      </c>
      <c r="Q13" s="81" t="s">
        <v>123</v>
      </c>
      <c r="R13" s="247">
        <v>172.316</v>
      </c>
      <c r="S13" s="81" t="s">
        <v>123</v>
      </c>
      <c r="T13" s="247">
        <v>192.00989999999999</v>
      </c>
      <c r="U13" s="81" t="s">
        <v>123</v>
      </c>
      <c r="V13" s="247">
        <v>198.0283</v>
      </c>
      <c r="W13" s="81" t="s">
        <v>123</v>
      </c>
      <c r="X13" s="247">
        <v>208.20699999999999</v>
      </c>
      <c r="Y13" s="81" t="s">
        <v>123</v>
      </c>
      <c r="Z13" s="247">
        <v>214.79</v>
      </c>
      <c r="AA13" s="77" t="s">
        <v>123</v>
      </c>
      <c r="AB13" s="247">
        <v>208.85</v>
      </c>
      <c r="AC13" s="81" t="s">
        <v>228</v>
      </c>
      <c r="AD13" s="247">
        <v>227.12299999999999</v>
      </c>
      <c r="AE13" s="81" t="s">
        <v>123</v>
      </c>
      <c r="AF13" s="245"/>
      <c r="AG13" s="245"/>
      <c r="AH13" s="245"/>
      <c r="AI13" s="245"/>
    </row>
    <row r="14" spans="1:35" x14ac:dyDescent="0.2">
      <c r="A14" s="209" t="s">
        <v>467</v>
      </c>
      <c r="B14" s="21"/>
      <c r="C14" s="223"/>
      <c r="D14" s="223"/>
      <c r="E14" s="146"/>
      <c r="F14" s="226"/>
      <c r="G14" s="146" t="s">
        <v>123</v>
      </c>
      <c r="H14" s="146"/>
      <c r="I14" s="146"/>
      <c r="J14" s="146"/>
      <c r="K14" s="146"/>
      <c r="L14" s="226">
        <v>8.8379999999999992</v>
      </c>
      <c r="M14" s="146" t="s">
        <v>123</v>
      </c>
      <c r="N14" s="226">
        <v>8.6829999999999998</v>
      </c>
      <c r="O14" s="146" t="s">
        <v>123</v>
      </c>
      <c r="P14" s="226">
        <v>9.26</v>
      </c>
      <c r="Q14" s="146" t="s">
        <v>123</v>
      </c>
      <c r="R14" s="226">
        <v>8.8539999999999992</v>
      </c>
      <c r="S14" s="146" t="s">
        <v>123</v>
      </c>
      <c r="T14" s="226">
        <v>11.4359</v>
      </c>
      <c r="U14" s="146" t="s">
        <v>123</v>
      </c>
      <c r="V14" s="226">
        <v>10.545</v>
      </c>
      <c r="W14" s="146" t="s">
        <v>123</v>
      </c>
      <c r="X14" s="226">
        <v>11.635</v>
      </c>
      <c r="Y14" s="146" t="s">
        <v>123</v>
      </c>
      <c r="Z14" s="226">
        <v>12.969099999999999</v>
      </c>
      <c r="AA14" s="146" t="s">
        <v>123</v>
      </c>
      <c r="AB14" s="226">
        <v>13.5136</v>
      </c>
      <c r="AC14" s="146" t="s">
        <v>123</v>
      </c>
      <c r="AD14" s="226">
        <v>14.329000000000001</v>
      </c>
      <c r="AE14" s="146" t="s">
        <v>123</v>
      </c>
      <c r="AF14" s="245"/>
      <c r="AG14" s="245"/>
      <c r="AH14" s="245"/>
      <c r="AI14" s="245"/>
    </row>
    <row r="15" spans="1:35" ht="50.1" customHeight="1" x14ac:dyDescent="0.2">
      <c r="A15" s="396" t="s">
        <v>450</v>
      </c>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11"/>
      <c r="AG15" s="11"/>
    </row>
  </sheetData>
  <mergeCells count="1">
    <mergeCell ref="A15:AE15"/>
  </mergeCells>
  <pageMargins left="0.75" right="0.75" top="1" bottom="1" header="0.5" footer="0.5"/>
  <pageSetup paperSize="9" scale="9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34">
    <tabColor rgb="FFFF0000"/>
  </sheetPr>
  <dimension ref="A1:P19"/>
  <sheetViews>
    <sheetView zoomScaleNormal="100" workbookViewId="0">
      <selection activeCell="H15" sqref="H15"/>
    </sheetView>
  </sheetViews>
  <sheetFormatPr defaultRowHeight="11.25" x14ac:dyDescent="0.2"/>
  <cols>
    <col min="1" max="1" width="5.85546875" style="11" customWidth="1"/>
    <col min="2" max="2" width="10.140625" style="11" customWidth="1"/>
    <col min="3" max="3" width="1" style="69" customWidth="1"/>
    <col min="4" max="4" width="10.140625" style="11" customWidth="1"/>
    <col min="5" max="5" width="1" style="69" customWidth="1"/>
    <col min="6" max="6" width="10.140625" style="11" customWidth="1"/>
    <col min="7" max="7" width="1" style="69" customWidth="1"/>
    <col min="8" max="8" width="10.140625" style="11" customWidth="1"/>
    <col min="9" max="9" width="1" style="69" customWidth="1"/>
    <col min="10" max="10" width="10.140625" style="11" customWidth="1"/>
    <col min="11" max="11" width="1" style="69" customWidth="1"/>
    <col min="12" max="12" width="10.140625" style="11" customWidth="1"/>
    <col min="13" max="13" width="1" style="69" customWidth="1"/>
    <col min="14" max="262" width="9.140625" style="11"/>
    <col min="263" max="263" width="5.85546875" style="11" customWidth="1"/>
    <col min="264" max="269" width="10.140625" style="11" customWidth="1"/>
    <col min="270" max="518" width="9.140625" style="11"/>
    <col min="519" max="519" width="5.85546875" style="11" customWidth="1"/>
    <col min="520" max="525" width="10.140625" style="11" customWidth="1"/>
    <col min="526" max="774" width="9.140625" style="11"/>
    <col min="775" max="775" width="5.85546875" style="11" customWidth="1"/>
    <col min="776" max="781" width="10.140625" style="11" customWidth="1"/>
    <col min="782" max="1030" width="9.140625" style="11"/>
    <col min="1031" max="1031" width="5.85546875" style="11" customWidth="1"/>
    <col min="1032" max="1037" width="10.140625" style="11" customWidth="1"/>
    <col min="1038" max="1286" width="9.140625" style="11"/>
    <col min="1287" max="1287" width="5.85546875" style="11" customWidth="1"/>
    <col min="1288" max="1293" width="10.140625" style="11" customWidth="1"/>
    <col min="1294" max="1542" width="9.140625" style="11"/>
    <col min="1543" max="1543" width="5.85546875" style="11" customWidth="1"/>
    <col min="1544" max="1549" width="10.140625" style="11" customWidth="1"/>
    <col min="1550" max="1798" width="9.140625" style="11"/>
    <col min="1799" max="1799" width="5.85546875" style="11" customWidth="1"/>
    <col min="1800" max="1805" width="10.140625" style="11" customWidth="1"/>
    <col min="1806" max="2054" width="9.140625" style="11"/>
    <col min="2055" max="2055" width="5.85546875" style="11" customWidth="1"/>
    <col min="2056" max="2061" width="10.140625" style="11" customWidth="1"/>
    <col min="2062" max="2310" width="9.140625" style="11"/>
    <col min="2311" max="2311" width="5.85546875" style="11" customWidth="1"/>
    <col min="2312" max="2317" width="10.140625" style="11" customWidth="1"/>
    <col min="2318" max="2566" width="9.140625" style="11"/>
    <col min="2567" max="2567" width="5.85546875" style="11" customWidth="1"/>
    <col min="2568" max="2573" width="10.140625" style="11" customWidth="1"/>
    <col min="2574" max="2822" width="9.140625" style="11"/>
    <col min="2823" max="2823" width="5.85546875" style="11" customWidth="1"/>
    <col min="2824" max="2829" width="10.140625" style="11" customWidth="1"/>
    <col min="2830" max="3078" width="9.140625" style="11"/>
    <col min="3079" max="3079" width="5.85546875" style="11" customWidth="1"/>
    <col min="3080" max="3085" width="10.140625" style="11" customWidth="1"/>
    <col min="3086" max="3334" width="9.140625" style="11"/>
    <col min="3335" max="3335" width="5.85546875" style="11" customWidth="1"/>
    <col min="3336" max="3341" width="10.140625" style="11" customWidth="1"/>
    <col min="3342" max="3590" width="9.140625" style="11"/>
    <col min="3591" max="3591" width="5.85546875" style="11" customWidth="1"/>
    <col min="3592" max="3597" width="10.140625" style="11" customWidth="1"/>
    <col min="3598" max="3846" width="9.140625" style="11"/>
    <col min="3847" max="3847" width="5.85546875" style="11" customWidth="1"/>
    <col min="3848" max="3853" width="10.140625" style="11" customWidth="1"/>
    <col min="3854" max="4102" width="9.140625" style="11"/>
    <col min="4103" max="4103" width="5.85546875" style="11" customWidth="1"/>
    <col min="4104" max="4109" width="10.140625" style="11" customWidth="1"/>
    <col min="4110" max="4358" width="9.140625" style="11"/>
    <col min="4359" max="4359" width="5.85546875" style="11" customWidth="1"/>
    <col min="4360" max="4365" width="10.140625" style="11" customWidth="1"/>
    <col min="4366" max="4614" width="9.140625" style="11"/>
    <col min="4615" max="4615" width="5.85546875" style="11" customWidth="1"/>
    <col min="4616" max="4621" width="10.140625" style="11" customWidth="1"/>
    <col min="4622" max="4870" width="9.140625" style="11"/>
    <col min="4871" max="4871" width="5.85546875" style="11" customWidth="1"/>
    <col min="4872" max="4877" width="10.140625" style="11" customWidth="1"/>
    <col min="4878" max="5126" width="9.140625" style="11"/>
    <col min="5127" max="5127" width="5.85546875" style="11" customWidth="1"/>
    <col min="5128" max="5133" width="10.140625" style="11" customWidth="1"/>
    <col min="5134" max="5382" width="9.140625" style="11"/>
    <col min="5383" max="5383" width="5.85546875" style="11" customWidth="1"/>
    <col min="5384" max="5389" width="10.140625" style="11" customWidth="1"/>
    <col min="5390" max="5638" width="9.140625" style="11"/>
    <col min="5639" max="5639" width="5.85546875" style="11" customWidth="1"/>
    <col min="5640" max="5645" width="10.140625" style="11" customWidth="1"/>
    <col min="5646" max="5894" width="9.140625" style="11"/>
    <col min="5895" max="5895" width="5.85546875" style="11" customWidth="1"/>
    <col min="5896" max="5901" width="10.140625" style="11" customWidth="1"/>
    <col min="5902" max="6150" width="9.140625" style="11"/>
    <col min="6151" max="6151" width="5.85546875" style="11" customWidth="1"/>
    <col min="6152" max="6157" width="10.140625" style="11" customWidth="1"/>
    <col min="6158" max="6406" width="9.140625" style="11"/>
    <col min="6407" max="6407" width="5.85546875" style="11" customWidth="1"/>
    <col min="6408" max="6413" width="10.140625" style="11" customWidth="1"/>
    <col min="6414" max="6662" width="9.140625" style="11"/>
    <col min="6663" max="6663" width="5.85546875" style="11" customWidth="1"/>
    <col min="6664" max="6669" width="10.140625" style="11" customWidth="1"/>
    <col min="6670" max="6918" width="9.140625" style="11"/>
    <col min="6919" max="6919" width="5.85546875" style="11" customWidth="1"/>
    <col min="6920" max="6925" width="10.140625" style="11" customWidth="1"/>
    <col min="6926" max="7174" width="9.140625" style="11"/>
    <col min="7175" max="7175" width="5.85546875" style="11" customWidth="1"/>
    <col min="7176" max="7181" width="10.140625" style="11" customWidth="1"/>
    <col min="7182" max="7430" width="9.140625" style="11"/>
    <col min="7431" max="7431" width="5.85546875" style="11" customWidth="1"/>
    <col min="7432" max="7437" width="10.140625" style="11" customWidth="1"/>
    <col min="7438" max="7686" width="9.140625" style="11"/>
    <col min="7687" max="7687" width="5.85546875" style="11" customWidth="1"/>
    <col min="7688" max="7693" width="10.140625" style="11" customWidth="1"/>
    <col min="7694" max="7942" width="9.140625" style="11"/>
    <col min="7943" max="7943" width="5.85546875" style="11" customWidth="1"/>
    <col min="7944" max="7949" width="10.140625" style="11" customWidth="1"/>
    <col min="7950" max="8198" width="9.140625" style="11"/>
    <col min="8199" max="8199" width="5.85546875" style="11" customWidth="1"/>
    <col min="8200" max="8205" width="10.140625" style="11" customWidth="1"/>
    <col min="8206" max="8454" width="9.140625" style="11"/>
    <col min="8455" max="8455" width="5.85546875" style="11" customWidth="1"/>
    <col min="8456" max="8461" width="10.140625" style="11" customWidth="1"/>
    <col min="8462" max="8710" width="9.140625" style="11"/>
    <col min="8711" max="8711" width="5.85546875" style="11" customWidth="1"/>
    <col min="8712" max="8717" width="10.140625" style="11" customWidth="1"/>
    <col min="8718" max="8966" width="9.140625" style="11"/>
    <col min="8967" max="8967" width="5.85546875" style="11" customWidth="1"/>
    <col min="8968" max="8973" width="10.140625" style="11" customWidth="1"/>
    <col min="8974" max="9222" width="9.140625" style="11"/>
    <col min="9223" max="9223" width="5.85546875" style="11" customWidth="1"/>
    <col min="9224" max="9229" width="10.140625" style="11" customWidth="1"/>
    <col min="9230" max="9478" width="9.140625" style="11"/>
    <col min="9479" max="9479" width="5.85546875" style="11" customWidth="1"/>
    <col min="9480" max="9485" width="10.140625" style="11" customWidth="1"/>
    <col min="9486" max="9734" width="9.140625" style="11"/>
    <col min="9735" max="9735" width="5.85546875" style="11" customWidth="1"/>
    <col min="9736" max="9741" width="10.140625" style="11" customWidth="1"/>
    <col min="9742" max="9990" width="9.140625" style="11"/>
    <col min="9991" max="9991" width="5.85546875" style="11" customWidth="1"/>
    <col min="9992" max="9997" width="10.140625" style="11" customWidth="1"/>
    <col min="9998" max="10246" width="9.140625" style="11"/>
    <col min="10247" max="10247" width="5.85546875" style="11" customWidth="1"/>
    <col min="10248" max="10253" width="10.140625" style="11" customWidth="1"/>
    <col min="10254" max="10502" width="9.140625" style="11"/>
    <col min="10503" max="10503" width="5.85546875" style="11" customWidth="1"/>
    <col min="10504" max="10509" width="10.140625" style="11" customWidth="1"/>
    <col min="10510" max="10758" width="9.140625" style="11"/>
    <col min="10759" max="10759" width="5.85546875" style="11" customWidth="1"/>
    <col min="10760" max="10765" width="10.140625" style="11" customWidth="1"/>
    <col min="10766" max="11014" width="9.140625" style="11"/>
    <col min="11015" max="11015" width="5.85546875" style="11" customWidth="1"/>
    <col min="11016" max="11021" width="10.140625" style="11" customWidth="1"/>
    <col min="11022" max="11270" width="9.140625" style="11"/>
    <col min="11271" max="11271" width="5.85546875" style="11" customWidth="1"/>
    <col min="11272" max="11277" width="10.140625" style="11" customWidth="1"/>
    <col min="11278" max="11526" width="9.140625" style="11"/>
    <col min="11527" max="11527" width="5.85546875" style="11" customWidth="1"/>
    <col min="11528" max="11533" width="10.140625" style="11" customWidth="1"/>
    <col min="11534" max="11782" width="9.140625" style="11"/>
    <col min="11783" max="11783" width="5.85546875" style="11" customWidth="1"/>
    <col min="11784" max="11789" width="10.140625" style="11" customWidth="1"/>
    <col min="11790" max="12038" width="9.140625" style="11"/>
    <col min="12039" max="12039" width="5.85546875" style="11" customWidth="1"/>
    <col min="12040" max="12045" width="10.140625" style="11" customWidth="1"/>
    <col min="12046" max="12294" width="9.140625" style="11"/>
    <col min="12295" max="12295" width="5.85546875" style="11" customWidth="1"/>
    <col min="12296" max="12301" width="10.140625" style="11" customWidth="1"/>
    <col min="12302" max="12550" width="9.140625" style="11"/>
    <col min="12551" max="12551" width="5.85546875" style="11" customWidth="1"/>
    <col min="12552" max="12557" width="10.140625" style="11" customWidth="1"/>
    <col min="12558" max="12806" width="9.140625" style="11"/>
    <col min="12807" max="12807" width="5.85546875" style="11" customWidth="1"/>
    <col min="12808" max="12813" width="10.140625" style="11" customWidth="1"/>
    <col min="12814" max="13062" width="9.140625" style="11"/>
    <col min="13063" max="13063" width="5.85546875" style="11" customWidth="1"/>
    <col min="13064" max="13069" width="10.140625" style="11" customWidth="1"/>
    <col min="13070" max="13318" width="9.140625" style="11"/>
    <col min="13319" max="13319" width="5.85546875" style="11" customWidth="1"/>
    <col min="13320" max="13325" width="10.140625" style="11" customWidth="1"/>
    <col min="13326" max="13574" width="9.140625" style="11"/>
    <col min="13575" max="13575" width="5.85546875" style="11" customWidth="1"/>
    <col min="13576" max="13581" width="10.140625" style="11" customWidth="1"/>
    <col min="13582" max="13830" width="9.140625" style="11"/>
    <col min="13831" max="13831" width="5.85546875" style="11" customWidth="1"/>
    <col min="13832" max="13837" width="10.140625" style="11" customWidth="1"/>
    <col min="13838" max="14086" width="9.140625" style="11"/>
    <col min="14087" max="14087" width="5.85546875" style="11" customWidth="1"/>
    <col min="14088" max="14093" width="10.140625" style="11" customWidth="1"/>
    <col min="14094" max="14342" width="9.140625" style="11"/>
    <col min="14343" max="14343" width="5.85546875" style="11" customWidth="1"/>
    <col min="14344" max="14349" width="10.140625" style="11" customWidth="1"/>
    <col min="14350" max="14598" width="9.140625" style="11"/>
    <col min="14599" max="14599" width="5.85546875" style="11" customWidth="1"/>
    <col min="14600" max="14605" width="10.140625" style="11" customWidth="1"/>
    <col min="14606" max="14854" width="9.140625" style="11"/>
    <col min="14855" max="14855" width="5.85546875" style="11" customWidth="1"/>
    <col min="14856" max="14861" width="10.140625" style="11" customWidth="1"/>
    <col min="14862" max="15110" width="9.140625" style="11"/>
    <col min="15111" max="15111" width="5.85546875" style="11" customWidth="1"/>
    <col min="15112" max="15117" width="10.140625" style="11" customWidth="1"/>
    <col min="15118" max="15366" width="9.140625" style="11"/>
    <col min="15367" max="15367" width="5.85546875" style="11" customWidth="1"/>
    <col min="15368" max="15373" width="10.140625" style="11" customWidth="1"/>
    <col min="15374" max="15622" width="9.140625" style="11"/>
    <col min="15623" max="15623" width="5.85546875" style="11" customWidth="1"/>
    <col min="15624" max="15629" width="10.140625" style="11" customWidth="1"/>
    <col min="15630" max="15878" width="9.140625" style="11"/>
    <col min="15879" max="15879" width="5.85546875" style="11" customWidth="1"/>
    <col min="15880" max="15885" width="10.140625" style="11" customWidth="1"/>
    <col min="15886" max="16134" width="9.140625" style="11"/>
    <col min="16135" max="16135" width="5.85546875" style="11" customWidth="1"/>
    <col min="16136" max="16141" width="10.140625" style="11" customWidth="1"/>
    <col min="16142" max="16384" width="9.140625" style="11"/>
  </cols>
  <sheetData>
    <row r="1" spans="1:16" s="168" customFormat="1" ht="12.75" x14ac:dyDescent="0.2">
      <c r="A1" s="169" t="s">
        <v>273</v>
      </c>
      <c r="C1" s="171"/>
      <c r="E1" s="171"/>
      <c r="G1" s="171"/>
      <c r="I1" s="171"/>
      <c r="K1" s="171"/>
      <c r="M1" s="171"/>
    </row>
    <row r="2" spans="1:16" ht="12.75" x14ac:dyDescent="0.2">
      <c r="A2" s="130" t="s">
        <v>274</v>
      </c>
      <c r="B2" s="9"/>
      <c r="C2" s="67"/>
      <c r="D2" s="9"/>
      <c r="E2" s="67"/>
      <c r="F2" s="9"/>
      <c r="G2" s="67"/>
      <c r="H2" s="9"/>
      <c r="I2" s="67"/>
      <c r="J2" s="9"/>
      <c r="K2" s="67"/>
      <c r="L2" s="9"/>
      <c r="M2" s="67"/>
    </row>
    <row r="3" spans="1:16" ht="21.75" customHeight="1" x14ac:dyDescent="0.2">
      <c r="A3" s="17"/>
      <c r="B3" s="384" t="s">
        <v>156</v>
      </c>
      <c r="C3" s="384"/>
      <c r="D3" s="384"/>
      <c r="E3" s="384"/>
      <c r="F3" s="384"/>
      <c r="G3" s="384"/>
      <c r="H3" s="384"/>
      <c r="I3" s="384"/>
      <c r="J3" s="384"/>
      <c r="K3" s="384"/>
      <c r="L3" s="384"/>
      <c r="M3" s="97"/>
    </row>
    <row r="4" spans="1:16" ht="33.75" x14ac:dyDescent="0.2">
      <c r="A4" s="19" t="s">
        <v>163</v>
      </c>
      <c r="B4" s="22" t="s">
        <v>167</v>
      </c>
      <c r="C4" s="102"/>
      <c r="D4" s="22" t="s">
        <v>168</v>
      </c>
      <c r="E4" s="102"/>
      <c r="F4" s="22" t="s">
        <v>169</v>
      </c>
      <c r="G4" s="102"/>
      <c r="H4" s="22" t="s">
        <v>170</v>
      </c>
      <c r="I4" s="102"/>
      <c r="J4" s="22" t="s">
        <v>237</v>
      </c>
      <c r="K4" s="102"/>
      <c r="L4" s="22" t="s">
        <v>171</v>
      </c>
      <c r="M4" s="64"/>
    </row>
    <row r="5" spans="1:16" x14ac:dyDescent="0.2">
      <c r="A5" s="10"/>
      <c r="B5" s="10"/>
      <c r="D5" s="10"/>
      <c r="F5" s="10"/>
      <c r="H5" s="10"/>
      <c r="J5" s="10"/>
      <c r="L5" s="23"/>
    </row>
    <row r="6" spans="1:16" x14ac:dyDescent="0.2">
      <c r="A6" s="49">
        <v>2005</v>
      </c>
      <c r="B6" s="11">
        <v>608</v>
      </c>
      <c r="C6" s="65" t="s">
        <v>123</v>
      </c>
      <c r="D6" s="11">
        <v>276</v>
      </c>
      <c r="E6" s="65" t="s">
        <v>123</v>
      </c>
      <c r="F6" s="11">
        <v>110</v>
      </c>
      <c r="G6" s="65" t="s">
        <v>123</v>
      </c>
      <c r="H6" s="11">
        <v>124</v>
      </c>
      <c r="I6" s="65" t="s">
        <v>123</v>
      </c>
      <c r="J6" s="11">
        <v>8</v>
      </c>
      <c r="K6" s="65" t="s">
        <v>123</v>
      </c>
      <c r="L6" s="51">
        <v>1126</v>
      </c>
      <c r="M6" s="65" t="s">
        <v>123</v>
      </c>
      <c r="O6" s="51"/>
      <c r="P6" s="51"/>
    </row>
    <row r="7" spans="1:16" s="10" customFormat="1" x14ac:dyDescent="0.2">
      <c r="A7" s="52">
        <v>2006</v>
      </c>
      <c r="B7" s="25">
        <v>629</v>
      </c>
      <c r="C7" s="65" t="s">
        <v>123</v>
      </c>
      <c r="D7" s="25">
        <v>297</v>
      </c>
      <c r="E7" s="65" t="s">
        <v>123</v>
      </c>
      <c r="F7" s="25">
        <v>114</v>
      </c>
      <c r="G7" s="65" t="s">
        <v>123</v>
      </c>
      <c r="H7" s="25">
        <v>131</v>
      </c>
      <c r="I7" s="65" t="s">
        <v>123</v>
      </c>
      <c r="J7" s="25">
        <v>8</v>
      </c>
      <c r="K7" s="65" t="s">
        <v>123</v>
      </c>
      <c r="L7" s="25">
        <v>1178</v>
      </c>
      <c r="M7" s="65" t="s">
        <v>123</v>
      </c>
      <c r="O7" s="51"/>
      <c r="P7" s="51"/>
    </row>
    <row r="8" spans="1:16" s="10" customFormat="1" x14ac:dyDescent="0.2">
      <c r="A8" s="52">
        <v>2007</v>
      </c>
      <c r="B8" s="25">
        <v>633</v>
      </c>
      <c r="C8" s="65" t="s">
        <v>123</v>
      </c>
      <c r="D8" s="25">
        <v>303</v>
      </c>
      <c r="E8" s="65" t="s">
        <v>123</v>
      </c>
      <c r="F8" s="25">
        <v>122</v>
      </c>
      <c r="G8" s="65" t="s">
        <v>123</v>
      </c>
      <c r="H8" s="25">
        <v>142</v>
      </c>
      <c r="I8" s="65" t="s">
        <v>123</v>
      </c>
      <c r="J8" s="25">
        <v>7</v>
      </c>
      <c r="K8" s="65" t="s">
        <v>123</v>
      </c>
      <c r="L8" s="25">
        <v>1207</v>
      </c>
      <c r="M8" s="65" t="s">
        <v>123</v>
      </c>
      <c r="O8" s="51"/>
      <c r="P8" s="51"/>
    </row>
    <row r="9" spans="1:16" x14ac:dyDescent="0.2">
      <c r="A9" s="52">
        <v>2008</v>
      </c>
      <c r="B9" s="25">
        <v>651</v>
      </c>
      <c r="C9" s="65" t="s">
        <v>123</v>
      </c>
      <c r="D9" s="25">
        <v>306</v>
      </c>
      <c r="E9" s="65" t="s">
        <v>123</v>
      </c>
      <c r="F9" s="25">
        <v>123</v>
      </c>
      <c r="G9" s="65" t="s">
        <v>123</v>
      </c>
      <c r="H9" s="25">
        <v>149</v>
      </c>
      <c r="I9" s="65" t="s">
        <v>123</v>
      </c>
      <c r="J9" s="25">
        <v>8</v>
      </c>
      <c r="K9" s="65" t="s">
        <v>123</v>
      </c>
      <c r="L9" s="25">
        <v>1237</v>
      </c>
      <c r="M9" s="65" t="s">
        <v>123</v>
      </c>
      <c r="N9" s="10"/>
    </row>
    <row r="10" spans="1:16" x14ac:dyDescent="0.2">
      <c r="A10" s="52">
        <v>2009</v>
      </c>
      <c r="B10" s="25">
        <v>653</v>
      </c>
      <c r="C10" s="65" t="s">
        <v>123</v>
      </c>
      <c r="D10" s="25">
        <v>307</v>
      </c>
      <c r="E10" s="65" t="s">
        <v>123</v>
      </c>
      <c r="F10" s="25">
        <v>124</v>
      </c>
      <c r="G10" s="65" t="s">
        <v>123</v>
      </c>
      <c r="H10" s="25">
        <v>151</v>
      </c>
      <c r="I10" s="65" t="s">
        <v>123</v>
      </c>
      <c r="J10" s="25">
        <v>9</v>
      </c>
      <c r="K10" s="65" t="s">
        <v>123</v>
      </c>
      <c r="L10" s="25">
        <v>1244</v>
      </c>
      <c r="M10" s="65" t="s">
        <v>123</v>
      </c>
      <c r="N10" s="10"/>
    </row>
    <row r="11" spans="1:16" x14ac:dyDescent="0.2">
      <c r="A11" s="52">
        <v>2010</v>
      </c>
      <c r="B11" s="25">
        <v>669</v>
      </c>
      <c r="C11" s="81" t="s">
        <v>123</v>
      </c>
      <c r="D11" s="25">
        <v>310</v>
      </c>
      <c r="E11" s="81" t="s">
        <v>123</v>
      </c>
      <c r="F11" s="25">
        <v>131</v>
      </c>
      <c r="G11" s="81" t="s">
        <v>123</v>
      </c>
      <c r="H11" s="25">
        <v>156</v>
      </c>
      <c r="I11" s="81" t="s">
        <v>123</v>
      </c>
      <c r="J11" s="25">
        <v>9</v>
      </c>
      <c r="K11" s="81" t="s">
        <v>123</v>
      </c>
      <c r="L11" s="25">
        <v>1275</v>
      </c>
      <c r="M11" s="81" t="s">
        <v>123</v>
      </c>
      <c r="N11" s="10"/>
    </row>
    <row r="12" spans="1:16" x14ac:dyDescent="0.2">
      <c r="A12" s="52">
        <v>2011</v>
      </c>
      <c r="B12" s="25">
        <v>708</v>
      </c>
      <c r="C12" s="81" t="s">
        <v>123</v>
      </c>
      <c r="D12" s="25">
        <v>309</v>
      </c>
      <c r="E12" s="81" t="s">
        <v>123</v>
      </c>
      <c r="F12" s="25">
        <v>143</v>
      </c>
      <c r="G12" s="81" t="s">
        <v>123</v>
      </c>
      <c r="H12" s="25">
        <v>164</v>
      </c>
      <c r="I12" s="81" t="s">
        <v>123</v>
      </c>
      <c r="J12" s="25">
        <v>9</v>
      </c>
      <c r="K12" s="81" t="s">
        <v>123</v>
      </c>
      <c r="L12" s="25">
        <v>1333</v>
      </c>
      <c r="M12" s="81" t="s">
        <v>123</v>
      </c>
      <c r="N12" s="10"/>
    </row>
    <row r="13" spans="1:16" x14ac:dyDescent="0.2">
      <c r="A13" s="52">
        <v>2012</v>
      </c>
      <c r="B13" s="25">
        <v>728</v>
      </c>
      <c r="C13" s="81" t="s">
        <v>123</v>
      </c>
      <c r="D13" s="25">
        <v>320</v>
      </c>
      <c r="E13" s="81" t="s">
        <v>123</v>
      </c>
      <c r="F13" s="25">
        <v>140</v>
      </c>
      <c r="G13" s="81" t="s">
        <v>123</v>
      </c>
      <c r="H13" s="25">
        <v>172</v>
      </c>
      <c r="I13" s="81" t="s">
        <v>123</v>
      </c>
      <c r="J13" s="25">
        <v>9</v>
      </c>
      <c r="K13" s="81" t="s">
        <v>123</v>
      </c>
      <c r="L13" s="25">
        <v>1369</v>
      </c>
      <c r="M13" s="81" t="s">
        <v>123</v>
      </c>
      <c r="N13" s="10"/>
    </row>
    <row r="14" spans="1:16" x14ac:dyDescent="0.2">
      <c r="A14" s="52">
        <v>2013</v>
      </c>
      <c r="B14" s="25">
        <v>735</v>
      </c>
      <c r="C14" s="81" t="s">
        <v>123</v>
      </c>
      <c r="D14" s="25">
        <v>328</v>
      </c>
      <c r="E14" s="81" t="s">
        <v>123</v>
      </c>
      <c r="F14" s="25">
        <v>154</v>
      </c>
      <c r="G14" s="81" t="s">
        <v>123</v>
      </c>
      <c r="H14" s="25">
        <v>192</v>
      </c>
      <c r="I14" s="81" t="s">
        <v>123</v>
      </c>
      <c r="J14" s="25">
        <v>11</v>
      </c>
      <c r="K14" s="81" t="s">
        <v>123</v>
      </c>
      <c r="L14" s="25">
        <v>1421</v>
      </c>
      <c r="M14" s="81" t="s">
        <v>123</v>
      </c>
      <c r="N14" s="10"/>
    </row>
    <row r="15" spans="1:16" x14ac:dyDescent="0.2">
      <c r="A15" s="52">
        <v>2014</v>
      </c>
      <c r="B15" s="25">
        <v>747</v>
      </c>
      <c r="C15" s="81" t="s">
        <v>123</v>
      </c>
      <c r="D15" s="25">
        <v>330</v>
      </c>
      <c r="E15" s="81" t="s">
        <v>123</v>
      </c>
      <c r="F15" s="25">
        <v>149</v>
      </c>
      <c r="G15" s="81" t="s">
        <v>123</v>
      </c>
      <c r="H15" s="25">
        <v>198</v>
      </c>
      <c r="I15" s="81" t="s">
        <v>228</v>
      </c>
      <c r="J15" s="25">
        <v>11</v>
      </c>
      <c r="K15" s="81" t="s">
        <v>123</v>
      </c>
      <c r="L15" s="25">
        <v>1435</v>
      </c>
      <c r="M15" s="81" t="s">
        <v>228</v>
      </c>
      <c r="N15" s="10"/>
    </row>
    <row r="16" spans="1:16" x14ac:dyDescent="0.2">
      <c r="A16" s="134">
        <v>2015</v>
      </c>
      <c r="B16" s="25">
        <v>775</v>
      </c>
      <c r="C16" s="81" t="s">
        <v>123</v>
      </c>
      <c r="D16" s="25">
        <v>338</v>
      </c>
      <c r="E16" s="81" t="s">
        <v>123</v>
      </c>
      <c r="F16" s="25">
        <v>150</v>
      </c>
      <c r="G16" s="81" t="s">
        <v>123</v>
      </c>
      <c r="H16" s="25">
        <v>208</v>
      </c>
      <c r="I16" s="81" t="s">
        <v>123</v>
      </c>
      <c r="J16" s="25">
        <v>12</v>
      </c>
      <c r="K16" s="81" t="s">
        <v>123</v>
      </c>
      <c r="L16" s="25">
        <v>1482</v>
      </c>
      <c r="M16" s="81" t="s">
        <v>123</v>
      </c>
      <c r="N16" s="10"/>
    </row>
    <row r="17" spans="1:14" ht="11.25" customHeight="1" x14ac:dyDescent="0.2">
      <c r="A17" s="27"/>
      <c r="B17" s="158"/>
      <c r="C17" s="158"/>
      <c r="D17" s="158"/>
      <c r="E17" s="158"/>
      <c r="F17" s="158"/>
      <c r="G17" s="158"/>
      <c r="H17" s="158"/>
      <c r="I17" s="158"/>
      <c r="J17" s="158"/>
      <c r="K17" s="157"/>
      <c r="L17" s="59"/>
      <c r="M17" s="64"/>
      <c r="N17" s="28"/>
    </row>
    <row r="19" spans="1:14" x14ac:dyDescent="0.2">
      <c r="A19" s="53"/>
    </row>
  </sheetData>
  <mergeCells count="1">
    <mergeCell ref="B3:L3"/>
  </mergeCells>
  <pageMargins left="0.75" right="0.75" top="1" bottom="1" header="0.5" footer="0.5"/>
  <pageSetup paperSize="9" scale="84"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1"/>
  <dimension ref="A1:AF16"/>
  <sheetViews>
    <sheetView zoomScaleNormal="100" workbookViewId="0"/>
  </sheetViews>
  <sheetFormatPr defaultRowHeight="11.25" x14ac:dyDescent="0.2"/>
  <cols>
    <col min="1" max="1" width="19.42578125" style="11" customWidth="1"/>
    <col min="2" max="2" width="2.85546875" style="11" hidden="1" customWidth="1"/>
    <col min="3" max="3" width="1" style="69" hidden="1" customWidth="1"/>
    <col min="4" max="4" width="4.85546875" style="11" hidden="1" customWidth="1"/>
    <col min="5" max="5" width="1.140625" style="69" hidden="1" customWidth="1"/>
    <col min="6" max="6" width="4.85546875" style="69" hidden="1" customWidth="1"/>
    <col min="7" max="7" width="1.140625" style="69" hidden="1" customWidth="1"/>
    <col min="8" max="8" width="4.85546875" style="69" hidden="1" customWidth="1"/>
    <col min="9" max="9" width="1.140625" style="69" hidden="1" customWidth="1"/>
    <col min="10" max="10" width="4.85546875" style="250" hidden="1" customWidth="1"/>
    <col min="11" max="11" width="1.140625" style="69" hidden="1" customWidth="1"/>
    <col min="12" max="12" width="4.85546875" style="143" bestFit="1" customWidth="1"/>
    <col min="13" max="13" width="1.140625" style="69" bestFit="1" customWidth="1"/>
    <col min="14" max="14" width="4.85546875" style="250" bestFit="1" customWidth="1"/>
    <col min="15" max="15" width="1.140625" style="69" bestFit="1" customWidth="1"/>
    <col min="16" max="16" width="4.85546875" style="143" bestFit="1" customWidth="1"/>
    <col min="17" max="17" width="1.140625" style="69" bestFit="1" customWidth="1"/>
    <col min="18" max="18" width="4.85546875" style="250" bestFit="1" customWidth="1"/>
    <col min="19" max="19" width="1.140625" style="69" bestFit="1" customWidth="1"/>
    <col min="20" max="20" width="4.85546875" style="143" bestFit="1" customWidth="1"/>
    <col min="21" max="21" width="1.140625" style="69" bestFit="1" customWidth="1"/>
    <col min="22" max="22" width="4.85546875" style="250" bestFit="1" customWidth="1"/>
    <col min="23" max="23" width="1.140625" style="69" bestFit="1" customWidth="1"/>
    <col min="24" max="24" width="4.85546875" style="143" bestFit="1" customWidth="1"/>
    <col min="25" max="25" width="1.140625" style="69" bestFit="1" customWidth="1"/>
    <col min="26" max="26" width="4.85546875" style="250" bestFit="1" customWidth="1"/>
    <col min="27" max="27" width="1.140625" style="69" bestFit="1" customWidth="1"/>
    <col min="28" max="28" width="4.85546875" style="250" bestFit="1" customWidth="1"/>
    <col min="29" max="29" width="1.140625" style="69" bestFit="1" customWidth="1"/>
    <col min="30" max="30" width="4.85546875" style="250" bestFit="1" customWidth="1"/>
    <col min="31" max="31" width="2.140625" style="11" customWidth="1"/>
    <col min="32" max="233" width="9.140625" style="11"/>
    <col min="234" max="234" width="5.85546875" style="11" customWidth="1"/>
    <col min="235" max="240" width="10.140625" style="11" customWidth="1"/>
    <col min="241" max="489" width="9.140625" style="11"/>
    <col min="490" max="490" width="5.85546875" style="11" customWidth="1"/>
    <col min="491" max="496" width="10.140625" style="11" customWidth="1"/>
    <col min="497" max="745" width="9.140625" style="11"/>
    <col min="746" max="746" width="5.85546875" style="11" customWidth="1"/>
    <col min="747" max="752" width="10.140625" style="11" customWidth="1"/>
    <col min="753" max="1001" width="9.140625" style="11"/>
    <col min="1002" max="1002" width="5.85546875" style="11" customWidth="1"/>
    <col min="1003" max="1008" width="10.140625" style="11" customWidth="1"/>
    <col min="1009" max="1257" width="9.140625" style="11"/>
    <col min="1258" max="1258" width="5.85546875" style="11" customWidth="1"/>
    <col min="1259" max="1264" width="10.140625" style="11" customWidth="1"/>
    <col min="1265" max="1513" width="9.140625" style="11"/>
    <col min="1514" max="1514" width="5.85546875" style="11" customWidth="1"/>
    <col min="1515" max="1520" width="10.140625" style="11" customWidth="1"/>
    <col min="1521" max="1769" width="9.140625" style="11"/>
    <col min="1770" max="1770" width="5.85546875" style="11" customWidth="1"/>
    <col min="1771" max="1776" width="10.140625" style="11" customWidth="1"/>
    <col min="1777" max="2025" width="9.140625" style="11"/>
    <col min="2026" max="2026" width="5.85546875" style="11" customWidth="1"/>
    <col min="2027" max="2032" width="10.140625" style="11" customWidth="1"/>
    <col min="2033" max="2281" width="9.140625" style="11"/>
    <col min="2282" max="2282" width="5.85546875" style="11" customWidth="1"/>
    <col min="2283" max="2288" width="10.140625" style="11" customWidth="1"/>
    <col min="2289" max="2537" width="9.140625" style="11"/>
    <col min="2538" max="2538" width="5.85546875" style="11" customWidth="1"/>
    <col min="2539" max="2544" width="10.140625" style="11" customWidth="1"/>
    <col min="2545" max="2793" width="9.140625" style="11"/>
    <col min="2794" max="2794" width="5.85546875" style="11" customWidth="1"/>
    <col min="2795" max="2800" width="10.140625" style="11" customWidth="1"/>
    <col min="2801" max="3049" width="9.140625" style="11"/>
    <col min="3050" max="3050" width="5.85546875" style="11" customWidth="1"/>
    <col min="3051" max="3056" width="10.140625" style="11" customWidth="1"/>
    <col min="3057" max="3305" width="9.140625" style="11"/>
    <col min="3306" max="3306" width="5.85546875" style="11" customWidth="1"/>
    <col min="3307" max="3312" width="10.140625" style="11" customWidth="1"/>
    <col min="3313" max="3561" width="9.140625" style="11"/>
    <col min="3562" max="3562" width="5.85546875" style="11" customWidth="1"/>
    <col min="3563" max="3568" width="10.140625" style="11" customWidth="1"/>
    <col min="3569" max="3817" width="9.140625" style="11"/>
    <col min="3818" max="3818" width="5.85546875" style="11" customWidth="1"/>
    <col min="3819" max="3824" width="10.140625" style="11" customWidth="1"/>
    <col min="3825" max="4073" width="9.140625" style="11"/>
    <col min="4074" max="4074" width="5.85546875" style="11" customWidth="1"/>
    <col min="4075" max="4080" width="10.140625" style="11" customWidth="1"/>
    <col min="4081" max="4329" width="9.140625" style="11"/>
    <col min="4330" max="4330" width="5.85546875" style="11" customWidth="1"/>
    <col min="4331" max="4336" width="10.140625" style="11" customWidth="1"/>
    <col min="4337" max="4585" width="9.140625" style="11"/>
    <col min="4586" max="4586" width="5.85546875" style="11" customWidth="1"/>
    <col min="4587" max="4592" width="10.140625" style="11" customWidth="1"/>
    <col min="4593" max="4841" width="9.140625" style="11"/>
    <col min="4842" max="4842" width="5.85546875" style="11" customWidth="1"/>
    <col min="4843" max="4848" width="10.140625" style="11" customWidth="1"/>
    <col min="4849" max="5097" width="9.140625" style="11"/>
    <col min="5098" max="5098" width="5.85546875" style="11" customWidth="1"/>
    <col min="5099" max="5104" width="10.140625" style="11" customWidth="1"/>
    <col min="5105" max="5353" width="9.140625" style="11"/>
    <col min="5354" max="5354" width="5.85546875" style="11" customWidth="1"/>
    <col min="5355" max="5360" width="10.140625" style="11" customWidth="1"/>
    <col min="5361" max="5609" width="9.140625" style="11"/>
    <col min="5610" max="5610" width="5.85546875" style="11" customWidth="1"/>
    <col min="5611" max="5616" width="10.140625" style="11" customWidth="1"/>
    <col min="5617" max="5865" width="9.140625" style="11"/>
    <col min="5866" max="5866" width="5.85546875" style="11" customWidth="1"/>
    <col min="5867" max="5872" width="10.140625" style="11" customWidth="1"/>
    <col min="5873" max="6121" width="9.140625" style="11"/>
    <col min="6122" max="6122" width="5.85546875" style="11" customWidth="1"/>
    <col min="6123" max="6128" width="10.140625" style="11" customWidth="1"/>
    <col min="6129" max="6377" width="9.140625" style="11"/>
    <col min="6378" max="6378" width="5.85546875" style="11" customWidth="1"/>
    <col min="6379" max="6384" width="10.140625" style="11" customWidth="1"/>
    <col min="6385" max="6633" width="9.140625" style="11"/>
    <col min="6634" max="6634" width="5.85546875" style="11" customWidth="1"/>
    <col min="6635" max="6640" width="10.140625" style="11" customWidth="1"/>
    <col min="6641" max="6889" width="9.140625" style="11"/>
    <col min="6890" max="6890" width="5.85546875" style="11" customWidth="1"/>
    <col min="6891" max="6896" width="10.140625" style="11" customWidth="1"/>
    <col min="6897" max="7145" width="9.140625" style="11"/>
    <col min="7146" max="7146" width="5.85546875" style="11" customWidth="1"/>
    <col min="7147" max="7152" width="10.140625" style="11" customWidth="1"/>
    <col min="7153" max="7401" width="9.140625" style="11"/>
    <col min="7402" max="7402" width="5.85546875" style="11" customWidth="1"/>
    <col min="7403" max="7408" width="10.140625" style="11" customWidth="1"/>
    <col min="7409" max="7657" width="9.140625" style="11"/>
    <col min="7658" max="7658" width="5.85546875" style="11" customWidth="1"/>
    <col min="7659" max="7664" width="10.140625" style="11" customWidth="1"/>
    <col min="7665" max="7913" width="9.140625" style="11"/>
    <col min="7914" max="7914" width="5.85546875" style="11" customWidth="1"/>
    <col min="7915" max="7920" width="10.140625" style="11" customWidth="1"/>
    <col min="7921" max="8169" width="9.140625" style="11"/>
    <col min="8170" max="8170" width="5.85546875" style="11" customWidth="1"/>
    <col min="8171" max="8176" width="10.140625" style="11" customWidth="1"/>
    <col min="8177" max="8425" width="9.140625" style="11"/>
    <col min="8426" max="8426" width="5.85546875" style="11" customWidth="1"/>
    <col min="8427" max="8432" width="10.140625" style="11" customWidth="1"/>
    <col min="8433" max="8681" width="9.140625" style="11"/>
    <col min="8682" max="8682" width="5.85546875" style="11" customWidth="1"/>
    <col min="8683" max="8688" width="10.140625" style="11" customWidth="1"/>
    <col min="8689" max="8937" width="9.140625" style="11"/>
    <col min="8938" max="8938" width="5.85546875" style="11" customWidth="1"/>
    <col min="8939" max="8944" width="10.140625" style="11" customWidth="1"/>
    <col min="8945" max="9193" width="9.140625" style="11"/>
    <col min="9194" max="9194" width="5.85546875" style="11" customWidth="1"/>
    <col min="9195" max="9200" width="10.140625" style="11" customWidth="1"/>
    <col min="9201" max="9449" width="9.140625" style="11"/>
    <col min="9450" max="9450" width="5.85546875" style="11" customWidth="1"/>
    <col min="9451" max="9456" width="10.140625" style="11" customWidth="1"/>
    <col min="9457" max="9705" width="9.140625" style="11"/>
    <col min="9706" max="9706" width="5.85546875" style="11" customWidth="1"/>
    <col min="9707" max="9712" width="10.140625" style="11" customWidth="1"/>
    <col min="9713" max="9961" width="9.140625" style="11"/>
    <col min="9962" max="9962" width="5.85546875" style="11" customWidth="1"/>
    <col min="9963" max="9968" width="10.140625" style="11" customWidth="1"/>
    <col min="9969" max="10217" width="9.140625" style="11"/>
    <col min="10218" max="10218" width="5.85546875" style="11" customWidth="1"/>
    <col min="10219" max="10224" width="10.140625" style="11" customWidth="1"/>
    <col min="10225" max="10473" width="9.140625" style="11"/>
    <col min="10474" max="10474" width="5.85546875" style="11" customWidth="1"/>
    <col min="10475" max="10480" width="10.140625" style="11" customWidth="1"/>
    <col min="10481" max="10729" width="9.140625" style="11"/>
    <col min="10730" max="10730" width="5.85546875" style="11" customWidth="1"/>
    <col min="10731" max="10736" width="10.140625" style="11" customWidth="1"/>
    <col min="10737" max="10985" width="9.140625" style="11"/>
    <col min="10986" max="10986" width="5.85546875" style="11" customWidth="1"/>
    <col min="10987" max="10992" width="10.140625" style="11" customWidth="1"/>
    <col min="10993" max="11241" width="9.140625" style="11"/>
    <col min="11242" max="11242" width="5.85546875" style="11" customWidth="1"/>
    <col min="11243" max="11248" width="10.140625" style="11" customWidth="1"/>
    <col min="11249" max="11497" width="9.140625" style="11"/>
    <col min="11498" max="11498" width="5.85546875" style="11" customWidth="1"/>
    <col min="11499" max="11504" width="10.140625" style="11" customWidth="1"/>
    <col min="11505" max="11753" width="9.140625" style="11"/>
    <col min="11754" max="11754" width="5.85546875" style="11" customWidth="1"/>
    <col min="11755" max="11760" width="10.140625" style="11" customWidth="1"/>
    <col min="11761" max="12009" width="9.140625" style="11"/>
    <col min="12010" max="12010" width="5.85546875" style="11" customWidth="1"/>
    <col min="12011" max="12016" width="10.140625" style="11" customWidth="1"/>
    <col min="12017" max="12265" width="9.140625" style="11"/>
    <col min="12266" max="12266" width="5.85546875" style="11" customWidth="1"/>
    <col min="12267" max="12272" width="10.140625" style="11" customWidth="1"/>
    <col min="12273" max="12521" width="9.140625" style="11"/>
    <col min="12522" max="12522" width="5.85546875" style="11" customWidth="1"/>
    <col min="12523" max="12528" width="10.140625" style="11" customWidth="1"/>
    <col min="12529" max="12777" width="9.140625" style="11"/>
    <col min="12778" max="12778" width="5.85546875" style="11" customWidth="1"/>
    <col min="12779" max="12784" width="10.140625" style="11" customWidth="1"/>
    <col min="12785" max="13033" width="9.140625" style="11"/>
    <col min="13034" max="13034" width="5.85546875" style="11" customWidth="1"/>
    <col min="13035" max="13040" width="10.140625" style="11" customWidth="1"/>
    <col min="13041" max="13289" width="9.140625" style="11"/>
    <col min="13290" max="13290" width="5.85546875" style="11" customWidth="1"/>
    <col min="13291" max="13296" width="10.140625" style="11" customWidth="1"/>
    <col min="13297" max="13545" width="9.140625" style="11"/>
    <col min="13546" max="13546" width="5.85546875" style="11" customWidth="1"/>
    <col min="13547" max="13552" width="10.140625" style="11" customWidth="1"/>
    <col min="13553" max="13801" width="9.140625" style="11"/>
    <col min="13802" max="13802" width="5.85546875" style="11" customWidth="1"/>
    <col min="13803" max="13808" width="10.140625" style="11" customWidth="1"/>
    <col min="13809" max="14057" width="9.140625" style="11"/>
    <col min="14058" max="14058" width="5.85546875" style="11" customWidth="1"/>
    <col min="14059" max="14064" width="10.140625" style="11" customWidth="1"/>
    <col min="14065" max="14313" width="9.140625" style="11"/>
    <col min="14314" max="14314" width="5.85546875" style="11" customWidth="1"/>
    <col min="14315" max="14320" width="10.140625" style="11" customWidth="1"/>
    <col min="14321" max="14569" width="9.140625" style="11"/>
    <col min="14570" max="14570" width="5.85546875" style="11" customWidth="1"/>
    <col min="14571" max="14576" width="10.140625" style="11" customWidth="1"/>
    <col min="14577" max="14825" width="9.140625" style="11"/>
    <col min="14826" max="14826" width="5.85546875" style="11" customWidth="1"/>
    <col min="14827" max="14832" width="10.140625" style="11" customWidth="1"/>
    <col min="14833" max="15081" width="9.140625" style="11"/>
    <col min="15082" max="15082" width="5.85546875" style="11" customWidth="1"/>
    <col min="15083" max="15088" width="10.140625" style="11" customWidth="1"/>
    <col min="15089" max="15337" width="9.140625" style="11"/>
    <col min="15338" max="15338" width="5.85546875" style="11" customWidth="1"/>
    <col min="15339" max="15344" width="10.140625" style="11" customWidth="1"/>
    <col min="15345" max="15593" width="9.140625" style="11"/>
    <col min="15594" max="15594" width="5.85546875" style="11" customWidth="1"/>
    <col min="15595" max="15600" width="10.140625" style="11" customWidth="1"/>
    <col min="15601" max="15849" width="9.140625" style="11"/>
    <col min="15850" max="15850" width="5.85546875" style="11" customWidth="1"/>
    <col min="15851" max="15856" width="10.140625" style="11" customWidth="1"/>
    <col min="15857" max="16105" width="9.140625" style="11"/>
    <col min="16106" max="16106" width="5.85546875" style="11" customWidth="1"/>
    <col min="16107" max="16112" width="10.140625" style="11" customWidth="1"/>
    <col min="16113" max="16384" width="9.140625" style="11"/>
  </cols>
  <sheetData>
    <row r="1" spans="1:32" s="92" customFormat="1" ht="14.25" x14ac:dyDescent="0.2">
      <c r="A1" s="129" t="s">
        <v>454</v>
      </c>
      <c r="B1" s="255"/>
      <c r="C1" s="69"/>
      <c r="D1" s="255"/>
      <c r="E1" s="69"/>
      <c r="F1" s="69"/>
      <c r="G1" s="69"/>
      <c r="H1" s="69"/>
      <c r="I1" s="69"/>
      <c r="J1" s="263"/>
      <c r="K1" s="69"/>
      <c r="L1" s="143"/>
      <c r="M1" s="69"/>
      <c r="N1" s="263"/>
      <c r="O1" s="69"/>
      <c r="P1" s="143"/>
      <c r="Q1" s="69"/>
      <c r="R1" s="263"/>
      <c r="S1" s="69"/>
      <c r="T1" s="143"/>
      <c r="U1" s="69"/>
      <c r="V1" s="263"/>
      <c r="W1" s="69"/>
      <c r="X1" s="143"/>
      <c r="Y1" s="69"/>
      <c r="Z1" s="263"/>
      <c r="AA1" s="69"/>
      <c r="AB1" s="263"/>
      <c r="AC1" s="69"/>
      <c r="AD1" s="263"/>
      <c r="AE1" s="255"/>
    </row>
    <row r="2" spans="1:32" ht="21" customHeight="1" x14ac:dyDescent="0.2">
      <c r="A2" s="130" t="s">
        <v>455</v>
      </c>
      <c r="B2" s="91"/>
      <c r="C2" s="67"/>
      <c r="D2" s="91"/>
      <c r="E2" s="67"/>
      <c r="F2" s="67"/>
      <c r="G2" s="67"/>
      <c r="H2" s="67"/>
      <c r="I2" s="67"/>
      <c r="J2" s="303"/>
      <c r="K2" s="67"/>
      <c r="L2" s="304"/>
      <c r="M2" s="67"/>
      <c r="N2" s="303"/>
      <c r="O2" s="67"/>
      <c r="P2" s="304"/>
      <c r="Q2" s="67"/>
      <c r="R2" s="303"/>
      <c r="S2" s="67"/>
      <c r="T2" s="304"/>
      <c r="U2" s="67"/>
      <c r="V2" s="303"/>
      <c r="W2" s="67"/>
      <c r="X2" s="304"/>
      <c r="Y2" s="67"/>
      <c r="Z2" s="263"/>
      <c r="AA2" s="67"/>
      <c r="AB2" s="263"/>
      <c r="AC2" s="67"/>
      <c r="AD2" s="263"/>
      <c r="AE2" s="255"/>
    </row>
    <row r="3" spans="1:32" x14ac:dyDescent="0.2">
      <c r="A3" s="95"/>
      <c r="B3" s="322"/>
      <c r="C3" s="265"/>
      <c r="D3" s="262">
        <v>2005</v>
      </c>
      <c r="E3" s="78"/>
      <c r="F3" s="262">
        <v>2006</v>
      </c>
      <c r="G3" s="78"/>
      <c r="H3" s="262">
        <v>2007</v>
      </c>
      <c r="I3" s="78"/>
      <c r="J3" s="262">
        <v>2008</v>
      </c>
      <c r="K3" s="78"/>
      <c r="L3" s="262">
        <v>2009</v>
      </c>
      <c r="M3" s="78"/>
      <c r="N3" s="262">
        <v>2010</v>
      </c>
      <c r="O3" s="78"/>
      <c r="P3" s="262">
        <v>2011</v>
      </c>
      <c r="Q3" s="78"/>
      <c r="R3" s="262">
        <v>2012</v>
      </c>
      <c r="S3" s="78"/>
      <c r="T3" s="262">
        <v>2013</v>
      </c>
      <c r="U3" s="78"/>
      <c r="V3" s="262">
        <v>2014</v>
      </c>
      <c r="W3" s="78"/>
      <c r="X3" s="262">
        <v>2015</v>
      </c>
      <c r="Y3" s="78"/>
      <c r="Z3" s="262">
        <v>2016</v>
      </c>
      <c r="AA3" s="78"/>
      <c r="AB3" s="262">
        <v>2017</v>
      </c>
      <c r="AC3" s="354"/>
      <c r="AD3" s="262">
        <v>2018</v>
      </c>
      <c r="AE3" s="354"/>
    </row>
    <row r="4" spans="1:32" ht="15" customHeight="1" x14ac:dyDescent="0.2">
      <c r="A4" s="17" t="s">
        <v>207</v>
      </c>
      <c r="B4" s="23"/>
      <c r="C4" s="302"/>
      <c r="D4" s="52"/>
      <c r="E4" s="204"/>
      <c r="F4" s="52"/>
      <c r="G4" s="204"/>
      <c r="H4" s="204"/>
      <c r="I4" s="204"/>
      <c r="J4" s="264">
        <v>705.52</v>
      </c>
      <c r="K4" s="204" t="s">
        <v>123</v>
      </c>
      <c r="L4" s="264" t="s">
        <v>125</v>
      </c>
      <c r="M4" s="204" t="s">
        <v>123</v>
      </c>
      <c r="N4" s="264" t="s">
        <v>125</v>
      </c>
      <c r="O4" s="204" t="s">
        <v>123</v>
      </c>
      <c r="P4" s="264" t="s">
        <v>125</v>
      </c>
      <c r="Q4" s="204" t="s">
        <v>123</v>
      </c>
      <c r="R4" s="264" t="s">
        <v>125</v>
      </c>
      <c r="S4" s="204" t="s">
        <v>123</v>
      </c>
      <c r="T4" s="264" t="s">
        <v>125</v>
      </c>
      <c r="U4" s="204" t="s">
        <v>123</v>
      </c>
      <c r="V4" s="264" t="s">
        <v>125</v>
      </c>
      <c r="W4" s="204" t="s">
        <v>123</v>
      </c>
      <c r="X4" s="264" t="s">
        <v>125</v>
      </c>
      <c r="Y4" s="204" t="s">
        <v>123</v>
      </c>
      <c r="Z4" s="264" t="s">
        <v>125</v>
      </c>
      <c r="AA4" s="204" t="s">
        <v>123</v>
      </c>
      <c r="AB4" s="264" t="s">
        <v>125</v>
      </c>
      <c r="AC4" s="364"/>
      <c r="AD4" s="264" t="s">
        <v>125</v>
      </c>
      <c r="AE4" s="115" t="s">
        <v>123</v>
      </c>
      <c r="AF4" s="245" t="s">
        <v>123</v>
      </c>
    </row>
    <row r="5" spans="1:32" s="224" customFormat="1" ht="27.95" customHeight="1" x14ac:dyDescent="0.2">
      <c r="A5" s="214" t="s">
        <v>375</v>
      </c>
      <c r="B5" s="23"/>
      <c r="C5" s="302"/>
      <c r="D5" s="52"/>
      <c r="E5" s="204"/>
      <c r="F5" s="52"/>
      <c r="G5" s="204"/>
      <c r="H5" s="204"/>
      <c r="I5" s="204"/>
      <c r="J5" s="264" t="s">
        <v>125</v>
      </c>
      <c r="K5" s="204" t="s">
        <v>123</v>
      </c>
      <c r="L5" s="264" t="s">
        <v>125</v>
      </c>
      <c r="M5" s="204" t="s">
        <v>123</v>
      </c>
      <c r="N5" s="264" t="s">
        <v>125</v>
      </c>
      <c r="O5" s="204" t="s">
        <v>123</v>
      </c>
      <c r="P5" s="264" t="s">
        <v>125</v>
      </c>
      <c r="Q5" s="204" t="s">
        <v>123</v>
      </c>
      <c r="R5" s="264" t="s">
        <v>125</v>
      </c>
      <c r="S5" s="204" t="s">
        <v>123</v>
      </c>
      <c r="T5" s="264" t="s">
        <v>125</v>
      </c>
      <c r="U5" s="204" t="s">
        <v>123</v>
      </c>
      <c r="V5" s="264" t="s">
        <v>125</v>
      </c>
      <c r="W5" s="204" t="s">
        <v>123</v>
      </c>
      <c r="X5" s="264" t="s">
        <v>125</v>
      </c>
      <c r="Y5" s="204" t="s">
        <v>123</v>
      </c>
      <c r="Z5" s="112" t="s">
        <v>125</v>
      </c>
      <c r="AA5" s="358" t="s">
        <v>123</v>
      </c>
      <c r="AB5" s="112" t="s">
        <v>125</v>
      </c>
      <c r="AC5" s="365" t="s">
        <v>123</v>
      </c>
      <c r="AD5" s="112" t="s">
        <v>125</v>
      </c>
      <c r="AE5" s="115" t="s">
        <v>123</v>
      </c>
      <c r="AF5" s="245" t="s">
        <v>123</v>
      </c>
    </row>
    <row r="6" spans="1:32" s="224" customFormat="1" ht="21.95" customHeight="1" x14ac:dyDescent="0.2">
      <c r="A6" s="230" t="s">
        <v>331</v>
      </c>
      <c r="B6" s="23"/>
      <c r="C6" s="302"/>
      <c r="D6" s="52"/>
      <c r="E6" s="204"/>
      <c r="F6" s="52"/>
      <c r="G6" s="204"/>
      <c r="H6" s="204"/>
      <c r="I6" s="204"/>
      <c r="J6" s="264" t="s">
        <v>125</v>
      </c>
      <c r="K6" s="204" t="s">
        <v>123</v>
      </c>
      <c r="L6" s="264" t="s">
        <v>125</v>
      </c>
      <c r="M6" s="204" t="s">
        <v>123</v>
      </c>
      <c r="N6" s="264" t="s">
        <v>125</v>
      </c>
      <c r="O6" s="204" t="s">
        <v>123</v>
      </c>
      <c r="P6" s="264" t="s">
        <v>125</v>
      </c>
      <c r="Q6" s="204" t="s">
        <v>123</v>
      </c>
      <c r="R6" s="264" t="s">
        <v>125</v>
      </c>
      <c r="S6" s="204" t="s">
        <v>123</v>
      </c>
      <c r="T6" s="264" t="s">
        <v>125</v>
      </c>
      <c r="U6" s="204" t="s">
        <v>123</v>
      </c>
      <c r="V6" s="264" t="s">
        <v>125</v>
      </c>
      <c r="W6" s="204" t="s">
        <v>123</v>
      </c>
      <c r="X6" s="264" t="s">
        <v>125</v>
      </c>
      <c r="Y6" s="204" t="s">
        <v>123</v>
      </c>
      <c r="Z6" s="112" t="s">
        <v>125</v>
      </c>
      <c r="AA6" s="358" t="s">
        <v>123</v>
      </c>
      <c r="AB6" s="112" t="s">
        <v>125</v>
      </c>
      <c r="AC6" s="365" t="s">
        <v>123</v>
      </c>
      <c r="AD6" s="112">
        <v>10.870699999999999</v>
      </c>
      <c r="AE6" s="115" t="s">
        <v>123</v>
      </c>
      <c r="AF6" s="245" t="s">
        <v>123</v>
      </c>
    </row>
    <row r="7" spans="1:32" s="224" customFormat="1" x14ac:dyDescent="0.2">
      <c r="A7" s="173" t="s">
        <v>423</v>
      </c>
      <c r="B7" s="23"/>
      <c r="C7" s="302"/>
      <c r="D7" s="52"/>
      <c r="E7" s="204"/>
      <c r="F7" s="52"/>
      <c r="G7" s="204"/>
      <c r="H7" s="204"/>
      <c r="I7" s="204"/>
      <c r="J7" s="264" t="s">
        <v>125</v>
      </c>
      <c r="K7" s="204" t="s">
        <v>123</v>
      </c>
      <c r="L7" s="264" t="s">
        <v>125</v>
      </c>
      <c r="M7" s="204" t="s">
        <v>123</v>
      </c>
      <c r="N7" s="264" t="s">
        <v>125</v>
      </c>
      <c r="O7" s="204" t="s">
        <v>123</v>
      </c>
      <c r="P7" s="264" t="s">
        <v>125</v>
      </c>
      <c r="Q7" s="204" t="s">
        <v>123</v>
      </c>
      <c r="R7" s="264" t="s">
        <v>125</v>
      </c>
      <c r="S7" s="204" t="s">
        <v>123</v>
      </c>
      <c r="T7" s="264" t="s">
        <v>125</v>
      </c>
      <c r="U7" s="204" t="s">
        <v>123</v>
      </c>
      <c r="V7" s="264" t="s">
        <v>125</v>
      </c>
      <c r="W7" s="204" t="s">
        <v>123</v>
      </c>
      <c r="X7" s="264" t="s">
        <v>125</v>
      </c>
      <c r="Y7" s="204" t="s">
        <v>123</v>
      </c>
      <c r="Z7" s="112" t="s">
        <v>125</v>
      </c>
      <c r="AA7" s="358" t="s">
        <v>123</v>
      </c>
      <c r="AB7" s="112" t="s">
        <v>125</v>
      </c>
      <c r="AC7" s="358" t="s">
        <v>123</v>
      </c>
      <c r="AD7" s="112" t="s">
        <v>125</v>
      </c>
      <c r="AE7" s="115" t="s">
        <v>123</v>
      </c>
      <c r="AF7" s="245" t="s">
        <v>123</v>
      </c>
    </row>
    <row r="8" spans="1:32" s="224" customFormat="1" x14ac:dyDescent="0.2">
      <c r="A8" s="173" t="s">
        <v>467</v>
      </c>
      <c r="B8" s="23"/>
      <c r="C8" s="302"/>
      <c r="D8" s="52"/>
      <c r="E8" s="204"/>
      <c r="F8" s="52"/>
      <c r="G8" s="204"/>
      <c r="H8" s="204"/>
      <c r="I8" s="204"/>
      <c r="J8" s="264" t="s">
        <v>125</v>
      </c>
      <c r="K8" s="204" t="s">
        <v>123</v>
      </c>
      <c r="L8" s="264" t="s">
        <v>125</v>
      </c>
      <c r="M8" s="204" t="s">
        <v>123</v>
      </c>
      <c r="N8" s="264" t="s">
        <v>125</v>
      </c>
      <c r="O8" s="204" t="s">
        <v>123</v>
      </c>
      <c r="P8" s="264" t="s">
        <v>125</v>
      </c>
      <c r="Q8" s="204" t="s">
        <v>123</v>
      </c>
      <c r="R8" s="264" t="s">
        <v>125</v>
      </c>
      <c r="S8" s="204" t="s">
        <v>123</v>
      </c>
      <c r="T8" s="264" t="s">
        <v>125</v>
      </c>
      <c r="U8" s="204" t="s">
        <v>123</v>
      </c>
      <c r="V8" s="264" t="s">
        <v>125</v>
      </c>
      <c r="W8" s="204" t="s">
        <v>123</v>
      </c>
      <c r="X8" s="264" t="s">
        <v>125</v>
      </c>
      <c r="Y8" s="204" t="s">
        <v>123</v>
      </c>
      <c r="Z8" s="112" t="s">
        <v>125</v>
      </c>
      <c r="AA8" s="358" t="s">
        <v>123</v>
      </c>
      <c r="AB8" s="112" t="s">
        <v>125</v>
      </c>
      <c r="AC8" s="358" t="s">
        <v>123</v>
      </c>
      <c r="AD8" s="112" t="s">
        <v>125</v>
      </c>
      <c r="AE8" s="367" t="s">
        <v>123</v>
      </c>
      <c r="AF8" s="368" t="s">
        <v>123</v>
      </c>
    </row>
    <row r="9" spans="1:32" ht="27.95" customHeight="1" x14ac:dyDescent="0.2">
      <c r="A9" s="214" t="s">
        <v>373</v>
      </c>
      <c r="B9" s="23"/>
      <c r="C9" s="302"/>
      <c r="D9" s="50"/>
      <c r="E9" s="145"/>
      <c r="F9" s="25"/>
      <c r="G9" s="145"/>
      <c r="H9" s="145"/>
      <c r="I9" s="145"/>
      <c r="J9" s="247">
        <v>705.52</v>
      </c>
      <c r="K9" s="145" t="s">
        <v>123</v>
      </c>
      <c r="L9" s="247">
        <v>717.45399999999995</v>
      </c>
      <c r="M9" s="145" t="s">
        <v>123</v>
      </c>
      <c r="N9" s="247">
        <v>734.13599999999997</v>
      </c>
      <c r="O9" s="145" t="s">
        <v>123</v>
      </c>
      <c r="P9" s="247">
        <v>768.27499999999998</v>
      </c>
      <c r="Q9" s="145" t="s">
        <v>123</v>
      </c>
      <c r="R9" s="247">
        <v>785.61599999999999</v>
      </c>
      <c r="S9" s="145" t="s">
        <v>123</v>
      </c>
      <c r="T9" s="247">
        <v>800.61900000000003</v>
      </c>
      <c r="U9" s="145" t="s">
        <v>123</v>
      </c>
      <c r="V9" s="247">
        <v>809.97400000000005</v>
      </c>
      <c r="W9" s="145" t="s">
        <v>123</v>
      </c>
      <c r="X9" s="247">
        <v>820.10299999999995</v>
      </c>
      <c r="Y9" s="145" t="s">
        <v>123</v>
      </c>
      <c r="Z9" s="247">
        <v>852.11940000000004</v>
      </c>
      <c r="AA9" s="145" t="s">
        <v>123</v>
      </c>
      <c r="AB9" s="247">
        <v>860.76549999999997</v>
      </c>
      <c r="AC9" s="306" t="s">
        <v>228</v>
      </c>
      <c r="AD9" s="247">
        <v>863.95889999999997</v>
      </c>
      <c r="AE9" s="355" t="s">
        <v>123</v>
      </c>
      <c r="AF9" s="245" t="s">
        <v>123</v>
      </c>
    </row>
    <row r="10" spans="1:32" s="10" customFormat="1" ht="21.95" customHeight="1" x14ac:dyDescent="0.2">
      <c r="A10" s="230" t="s">
        <v>331</v>
      </c>
      <c r="B10" s="48"/>
      <c r="C10" s="28"/>
      <c r="D10" s="11"/>
      <c r="E10" s="145"/>
      <c r="F10" s="25"/>
      <c r="G10" s="145"/>
      <c r="H10" s="145"/>
      <c r="I10" s="145"/>
      <c r="J10" s="247">
        <v>529.01</v>
      </c>
      <c r="K10" s="145" t="s">
        <v>123</v>
      </c>
      <c r="L10" s="247">
        <v>533.97299999999996</v>
      </c>
      <c r="M10" s="145" t="s">
        <v>123</v>
      </c>
      <c r="N10" s="247">
        <v>549.96900000000005</v>
      </c>
      <c r="O10" s="145" t="s">
        <v>123</v>
      </c>
      <c r="P10" s="247">
        <v>573.53</v>
      </c>
      <c r="Q10" s="145" t="s">
        <v>123</v>
      </c>
      <c r="R10" s="247">
        <v>583.98599999999999</v>
      </c>
      <c r="S10" s="145" t="s">
        <v>123</v>
      </c>
      <c r="T10" s="247">
        <v>590.00599999999997</v>
      </c>
      <c r="U10" s="145" t="s">
        <v>123</v>
      </c>
      <c r="V10" s="247">
        <v>591.13239999999996</v>
      </c>
      <c r="W10" s="145" t="s">
        <v>123</v>
      </c>
      <c r="X10" s="247">
        <v>601.02599999999995</v>
      </c>
      <c r="Y10" s="145" t="s">
        <v>123</v>
      </c>
      <c r="Z10" s="247">
        <v>613.03399999999999</v>
      </c>
      <c r="AA10" s="145" t="s">
        <v>123</v>
      </c>
      <c r="AB10" s="247">
        <v>624.61400000000003</v>
      </c>
      <c r="AC10" s="306" t="s">
        <v>228</v>
      </c>
      <c r="AD10" s="247">
        <v>622.57000000000005</v>
      </c>
      <c r="AE10" s="355" t="s">
        <v>123</v>
      </c>
      <c r="AF10" s="10" t="s">
        <v>123</v>
      </c>
    </row>
    <row r="11" spans="1:32" s="10" customFormat="1" x14ac:dyDescent="0.2">
      <c r="A11" s="173" t="s">
        <v>282</v>
      </c>
      <c r="B11" s="48"/>
      <c r="C11" s="28"/>
      <c r="D11" s="11"/>
      <c r="E11" s="145"/>
      <c r="F11" s="25"/>
      <c r="G11" s="145"/>
      <c r="H11" s="145"/>
      <c r="I11" s="145"/>
      <c r="J11" s="247">
        <v>89.35</v>
      </c>
      <c r="K11" s="145" t="s">
        <v>123</v>
      </c>
      <c r="L11" s="247">
        <v>91.867999999999995</v>
      </c>
      <c r="M11" s="145" t="s">
        <v>123</v>
      </c>
      <c r="N11" s="247">
        <v>88.54</v>
      </c>
      <c r="O11" s="145" t="s">
        <v>123</v>
      </c>
      <c r="P11" s="247">
        <v>88.667000000000002</v>
      </c>
      <c r="Q11" s="145" t="s">
        <v>123</v>
      </c>
      <c r="R11" s="247">
        <v>91.209000000000003</v>
      </c>
      <c r="S11" s="145" t="s">
        <v>123</v>
      </c>
      <c r="T11" s="247">
        <v>92.031000000000006</v>
      </c>
      <c r="U11" s="145" t="s">
        <v>123</v>
      </c>
      <c r="V11" s="247">
        <v>93.760999999999996</v>
      </c>
      <c r="W11" s="145" t="s">
        <v>123</v>
      </c>
      <c r="X11" s="247">
        <v>96.007999999999996</v>
      </c>
      <c r="Y11" s="145" t="s">
        <v>123</v>
      </c>
      <c r="Z11" s="247">
        <v>96.019000000000005</v>
      </c>
      <c r="AA11" s="145" t="s">
        <v>123</v>
      </c>
      <c r="AB11" s="247">
        <v>97.186000000000007</v>
      </c>
      <c r="AC11" s="306" t="s">
        <v>123</v>
      </c>
      <c r="AD11" s="247">
        <v>97.081000000000003</v>
      </c>
      <c r="AE11" s="355" t="s">
        <v>123</v>
      </c>
      <c r="AF11" s="10" t="s">
        <v>123</v>
      </c>
    </row>
    <row r="12" spans="1:32" x14ac:dyDescent="0.2">
      <c r="A12" s="173" t="s">
        <v>281</v>
      </c>
      <c r="B12" s="48"/>
      <c r="C12" s="302"/>
      <c r="E12" s="145"/>
      <c r="F12" s="25"/>
      <c r="G12" s="145"/>
      <c r="H12" s="145"/>
      <c r="I12" s="145"/>
      <c r="J12" s="247">
        <v>19.09</v>
      </c>
      <c r="K12" s="145" t="s">
        <v>123</v>
      </c>
      <c r="L12" s="247">
        <v>16.832999999999998</v>
      </c>
      <c r="M12" s="145" t="s">
        <v>123</v>
      </c>
      <c r="N12" s="247">
        <v>17.184000000000001</v>
      </c>
      <c r="O12" s="145" t="s">
        <v>123</v>
      </c>
      <c r="P12" s="247">
        <v>18.010999999999999</v>
      </c>
      <c r="Q12" s="145" t="s">
        <v>123</v>
      </c>
      <c r="R12" s="247">
        <v>21.291</v>
      </c>
      <c r="S12" s="145" t="s">
        <v>123</v>
      </c>
      <c r="T12" s="247">
        <v>18.673999999999999</v>
      </c>
      <c r="U12" s="145" t="s">
        <v>123</v>
      </c>
      <c r="V12" s="247">
        <v>20.864000000000001</v>
      </c>
      <c r="W12" s="145" t="s">
        <v>123</v>
      </c>
      <c r="X12" s="247">
        <v>21.114999999999998</v>
      </c>
      <c r="Y12" s="145" t="s">
        <v>123</v>
      </c>
      <c r="Z12" s="247">
        <v>21.466999999999999</v>
      </c>
      <c r="AA12" s="145" t="s">
        <v>123</v>
      </c>
      <c r="AB12" s="247">
        <v>21.082999999999998</v>
      </c>
      <c r="AC12" s="306" t="s">
        <v>123</v>
      </c>
      <c r="AD12" s="247">
        <v>22.439</v>
      </c>
      <c r="AE12" s="355" t="s">
        <v>123</v>
      </c>
      <c r="AF12" s="245" t="s">
        <v>123</v>
      </c>
    </row>
    <row r="13" spans="1:32" x14ac:dyDescent="0.2">
      <c r="A13" s="173" t="s">
        <v>423</v>
      </c>
      <c r="B13" s="48"/>
      <c r="C13" s="302"/>
      <c r="E13" s="81"/>
      <c r="F13" s="25"/>
      <c r="G13" s="81"/>
      <c r="H13" s="81"/>
      <c r="I13" s="81"/>
      <c r="J13" s="247">
        <v>68.06</v>
      </c>
      <c r="K13" s="81" t="s">
        <v>123</v>
      </c>
      <c r="L13" s="247">
        <v>74.78</v>
      </c>
      <c r="M13" s="81" t="s">
        <v>123</v>
      </c>
      <c r="N13" s="247">
        <v>78.442999999999998</v>
      </c>
      <c r="O13" s="81" t="s">
        <v>123</v>
      </c>
      <c r="P13" s="247">
        <v>88.066999999999993</v>
      </c>
      <c r="Q13" s="81" t="s">
        <v>123</v>
      </c>
      <c r="R13" s="247">
        <v>89.13</v>
      </c>
      <c r="S13" s="81" t="s">
        <v>123</v>
      </c>
      <c r="T13" s="247">
        <v>98.766000000000005</v>
      </c>
      <c r="U13" s="81" t="s">
        <v>123</v>
      </c>
      <c r="V13" s="247">
        <v>103.8126</v>
      </c>
      <c r="W13" s="81" t="s">
        <v>123</v>
      </c>
      <c r="X13" s="247">
        <v>101.456</v>
      </c>
      <c r="Y13" s="81" t="s">
        <v>123</v>
      </c>
      <c r="Z13" s="247">
        <v>120.94499999999999</v>
      </c>
      <c r="AA13" s="145" t="s">
        <v>123</v>
      </c>
      <c r="AB13" s="247">
        <v>117.363</v>
      </c>
      <c r="AC13" s="306" t="s">
        <v>123</v>
      </c>
      <c r="AD13" s="247">
        <v>121.297</v>
      </c>
      <c r="AE13" s="355" t="s">
        <v>123</v>
      </c>
      <c r="AF13" s="245" t="s">
        <v>123</v>
      </c>
    </row>
    <row r="14" spans="1:32" x14ac:dyDescent="0.2">
      <c r="A14" s="209" t="s">
        <v>467</v>
      </c>
      <c r="B14" s="21"/>
      <c r="C14" s="305"/>
      <c r="D14" s="223"/>
      <c r="E14" s="146"/>
      <c r="F14" s="226"/>
      <c r="G14" s="146"/>
      <c r="H14" s="146"/>
      <c r="I14" s="146"/>
      <c r="J14" s="226" t="s">
        <v>125</v>
      </c>
      <c r="K14" s="146" t="s">
        <v>123</v>
      </c>
      <c r="L14" s="226" t="s">
        <v>125</v>
      </c>
      <c r="M14" s="146" t="s">
        <v>123</v>
      </c>
      <c r="N14" s="226" t="s">
        <v>125</v>
      </c>
      <c r="O14" s="146" t="s">
        <v>123</v>
      </c>
      <c r="P14" s="226" t="s">
        <v>125</v>
      </c>
      <c r="Q14" s="146" t="s">
        <v>123</v>
      </c>
      <c r="R14" s="226" t="s">
        <v>125</v>
      </c>
      <c r="S14" s="146" t="s">
        <v>123</v>
      </c>
      <c r="T14" s="226">
        <v>1.1419999999999999</v>
      </c>
      <c r="U14" s="146" t="s">
        <v>123</v>
      </c>
      <c r="V14" s="226">
        <v>0.40400000000000003</v>
      </c>
      <c r="W14" s="146" t="s">
        <v>123</v>
      </c>
      <c r="X14" s="226">
        <v>0.498</v>
      </c>
      <c r="Y14" s="146" t="s">
        <v>123</v>
      </c>
      <c r="Z14" s="226">
        <v>0.65439999999999998</v>
      </c>
      <c r="AA14" s="146" t="s">
        <v>123</v>
      </c>
      <c r="AB14" s="226">
        <v>0.51949999999999996</v>
      </c>
      <c r="AC14" s="357" t="s">
        <v>123</v>
      </c>
      <c r="AD14" s="226">
        <v>0.57189999999999996</v>
      </c>
      <c r="AE14" s="356" t="s">
        <v>123</v>
      </c>
      <c r="AF14" s="245" t="s">
        <v>123</v>
      </c>
    </row>
    <row r="15" spans="1:32" s="245" customFormat="1" ht="50.1" customHeight="1" x14ac:dyDescent="0.2">
      <c r="A15" s="387" t="s">
        <v>450</v>
      </c>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row>
    <row r="16" spans="1:32" ht="27" customHeight="1" x14ac:dyDescent="0.2">
      <c r="A16" s="395" t="s">
        <v>466</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row>
  </sheetData>
  <mergeCells count="2">
    <mergeCell ref="A15:AE15"/>
    <mergeCell ref="A16:AE16"/>
  </mergeCells>
  <pageMargins left="0.75" right="0.75" top="1" bottom="1" header="0.5" footer="0.5"/>
  <pageSetup paperSize="9" scale="9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2"/>
  <dimension ref="A1:AI16"/>
  <sheetViews>
    <sheetView zoomScaleNormal="100" workbookViewId="0"/>
  </sheetViews>
  <sheetFormatPr defaultRowHeight="11.25" x14ac:dyDescent="0.2"/>
  <cols>
    <col min="1" max="1" width="21" style="11" customWidth="1"/>
    <col min="2" max="2" width="2.85546875" style="11" hidden="1" customWidth="1"/>
    <col min="3" max="3" width="1" style="69" hidden="1" customWidth="1"/>
    <col min="4" max="4" width="4.85546875" style="11" hidden="1" customWidth="1"/>
    <col min="5" max="5" width="1.140625" style="69" hidden="1" customWidth="1"/>
    <col min="6" max="6" width="4.85546875" style="69" hidden="1" customWidth="1"/>
    <col min="7" max="7" width="1.140625" style="69" hidden="1" customWidth="1"/>
    <col min="8" max="8" width="4.85546875" style="69" hidden="1" customWidth="1"/>
    <col min="9" max="9" width="1.140625" style="69" hidden="1" customWidth="1"/>
    <col min="10" max="10" width="4.85546875" style="69" hidden="1" customWidth="1"/>
    <col min="11" max="11" width="1.140625" style="69" hidden="1" customWidth="1"/>
    <col min="12" max="12" width="5.7109375" style="11" bestFit="1" customWidth="1"/>
    <col min="13" max="13" width="1.140625" style="69" bestFit="1" customWidth="1"/>
    <col min="14" max="14" width="5.7109375" style="69" bestFit="1" customWidth="1"/>
    <col min="15" max="15" width="1.140625" style="69" bestFit="1" customWidth="1"/>
    <col min="16" max="16" width="5.7109375" style="11" bestFit="1" customWidth="1"/>
    <col min="17" max="17" width="1.140625" style="69" bestFit="1" customWidth="1"/>
    <col min="18" max="18" width="5.7109375" style="69" bestFit="1" customWidth="1"/>
    <col min="19" max="19" width="1.140625" style="69" bestFit="1" customWidth="1"/>
    <col min="20" max="20" width="5.7109375" style="11" bestFit="1" customWidth="1"/>
    <col min="21" max="21" width="1.140625" style="69" bestFit="1" customWidth="1"/>
    <col min="22" max="22" width="5.7109375" style="69" bestFit="1" customWidth="1"/>
    <col min="23" max="23" width="1.140625" style="69" bestFit="1" customWidth="1"/>
    <col min="24" max="24" width="5.7109375" style="11" bestFit="1" customWidth="1"/>
    <col min="25" max="25" width="1.140625" style="69" bestFit="1" customWidth="1"/>
    <col min="26" max="26" width="5.7109375" style="69" bestFit="1" customWidth="1"/>
    <col min="27" max="27" width="1.140625" style="69" bestFit="1" customWidth="1"/>
    <col min="28" max="28" width="5.7109375" style="11" bestFit="1" customWidth="1"/>
    <col min="29" max="29" width="1.140625" style="69" bestFit="1" customWidth="1"/>
    <col min="30" max="30" width="5.7109375" style="250" bestFit="1" customWidth="1"/>
    <col min="31" max="31" width="1.140625" style="69" bestFit="1" customWidth="1"/>
    <col min="32" max="32" width="5.7109375" style="250" bestFit="1" customWidth="1"/>
    <col min="33" max="33" width="1.140625" style="11" customWidth="1"/>
    <col min="34" max="238" width="9.140625" style="11"/>
    <col min="239" max="239" width="5.85546875" style="11" customWidth="1"/>
    <col min="240" max="245" width="10.140625" style="11" customWidth="1"/>
    <col min="246" max="494" width="9.140625" style="11"/>
    <col min="495" max="495" width="5.85546875" style="11" customWidth="1"/>
    <col min="496" max="501" width="10.140625" style="11" customWidth="1"/>
    <col min="502" max="750" width="9.140625" style="11"/>
    <col min="751" max="751" width="5.85546875" style="11" customWidth="1"/>
    <col min="752" max="757" width="10.140625" style="11" customWidth="1"/>
    <col min="758" max="1006" width="9.140625" style="11"/>
    <col min="1007" max="1007" width="5.85546875" style="11" customWidth="1"/>
    <col min="1008" max="1013" width="10.140625" style="11" customWidth="1"/>
    <col min="1014" max="1262" width="9.140625" style="11"/>
    <col min="1263" max="1263" width="5.85546875" style="11" customWidth="1"/>
    <col min="1264" max="1269" width="10.140625" style="11" customWidth="1"/>
    <col min="1270" max="1518" width="9.140625" style="11"/>
    <col min="1519" max="1519" width="5.85546875" style="11" customWidth="1"/>
    <col min="1520" max="1525" width="10.140625" style="11" customWidth="1"/>
    <col min="1526" max="1774" width="9.140625" style="11"/>
    <col min="1775" max="1775" width="5.85546875" style="11" customWidth="1"/>
    <col min="1776" max="1781" width="10.140625" style="11" customWidth="1"/>
    <col min="1782" max="2030" width="9.140625" style="11"/>
    <col min="2031" max="2031" width="5.85546875" style="11" customWidth="1"/>
    <col min="2032" max="2037" width="10.140625" style="11" customWidth="1"/>
    <col min="2038" max="2286" width="9.140625" style="11"/>
    <col min="2287" max="2287" width="5.85546875" style="11" customWidth="1"/>
    <col min="2288" max="2293" width="10.140625" style="11" customWidth="1"/>
    <col min="2294" max="2542" width="9.140625" style="11"/>
    <col min="2543" max="2543" width="5.85546875" style="11" customWidth="1"/>
    <col min="2544" max="2549" width="10.140625" style="11" customWidth="1"/>
    <col min="2550" max="2798" width="9.140625" style="11"/>
    <col min="2799" max="2799" width="5.85546875" style="11" customWidth="1"/>
    <col min="2800" max="2805" width="10.140625" style="11" customWidth="1"/>
    <col min="2806" max="3054" width="9.140625" style="11"/>
    <col min="3055" max="3055" width="5.85546875" style="11" customWidth="1"/>
    <col min="3056" max="3061" width="10.140625" style="11" customWidth="1"/>
    <col min="3062" max="3310" width="9.140625" style="11"/>
    <col min="3311" max="3311" width="5.85546875" style="11" customWidth="1"/>
    <col min="3312" max="3317" width="10.140625" style="11" customWidth="1"/>
    <col min="3318" max="3566" width="9.140625" style="11"/>
    <col min="3567" max="3567" width="5.85546875" style="11" customWidth="1"/>
    <col min="3568" max="3573" width="10.140625" style="11" customWidth="1"/>
    <col min="3574" max="3822" width="9.140625" style="11"/>
    <col min="3823" max="3823" width="5.85546875" style="11" customWidth="1"/>
    <col min="3824" max="3829" width="10.140625" style="11" customWidth="1"/>
    <col min="3830" max="4078" width="9.140625" style="11"/>
    <col min="4079" max="4079" width="5.85546875" style="11" customWidth="1"/>
    <col min="4080" max="4085" width="10.140625" style="11" customWidth="1"/>
    <col min="4086" max="4334" width="9.140625" style="11"/>
    <col min="4335" max="4335" width="5.85546875" style="11" customWidth="1"/>
    <col min="4336" max="4341" width="10.140625" style="11" customWidth="1"/>
    <col min="4342" max="4590" width="9.140625" style="11"/>
    <col min="4591" max="4591" width="5.85546875" style="11" customWidth="1"/>
    <col min="4592" max="4597" width="10.140625" style="11" customWidth="1"/>
    <col min="4598" max="4846" width="9.140625" style="11"/>
    <col min="4847" max="4847" width="5.85546875" style="11" customWidth="1"/>
    <col min="4848" max="4853" width="10.140625" style="11" customWidth="1"/>
    <col min="4854" max="5102" width="9.140625" style="11"/>
    <col min="5103" max="5103" width="5.85546875" style="11" customWidth="1"/>
    <col min="5104" max="5109" width="10.140625" style="11" customWidth="1"/>
    <col min="5110" max="5358" width="9.140625" style="11"/>
    <col min="5359" max="5359" width="5.85546875" style="11" customWidth="1"/>
    <col min="5360" max="5365" width="10.140625" style="11" customWidth="1"/>
    <col min="5366" max="5614" width="9.140625" style="11"/>
    <col min="5615" max="5615" width="5.85546875" style="11" customWidth="1"/>
    <col min="5616" max="5621" width="10.140625" style="11" customWidth="1"/>
    <col min="5622" max="5870" width="9.140625" style="11"/>
    <col min="5871" max="5871" width="5.85546875" style="11" customWidth="1"/>
    <col min="5872" max="5877" width="10.140625" style="11" customWidth="1"/>
    <col min="5878" max="6126" width="9.140625" style="11"/>
    <col min="6127" max="6127" width="5.85546875" style="11" customWidth="1"/>
    <col min="6128" max="6133" width="10.140625" style="11" customWidth="1"/>
    <col min="6134" max="6382" width="9.140625" style="11"/>
    <col min="6383" max="6383" width="5.85546875" style="11" customWidth="1"/>
    <col min="6384" max="6389" width="10.140625" style="11" customWidth="1"/>
    <col min="6390" max="6638" width="9.140625" style="11"/>
    <col min="6639" max="6639" width="5.85546875" style="11" customWidth="1"/>
    <col min="6640" max="6645" width="10.140625" style="11" customWidth="1"/>
    <col min="6646" max="6894" width="9.140625" style="11"/>
    <col min="6895" max="6895" width="5.85546875" style="11" customWidth="1"/>
    <col min="6896" max="6901" width="10.140625" style="11" customWidth="1"/>
    <col min="6902" max="7150" width="9.140625" style="11"/>
    <col min="7151" max="7151" width="5.85546875" style="11" customWidth="1"/>
    <col min="7152" max="7157" width="10.140625" style="11" customWidth="1"/>
    <col min="7158" max="7406" width="9.140625" style="11"/>
    <col min="7407" max="7407" width="5.85546875" style="11" customWidth="1"/>
    <col min="7408" max="7413" width="10.140625" style="11" customWidth="1"/>
    <col min="7414" max="7662" width="9.140625" style="11"/>
    <col min="7663" max="7663" width="5.85546875" style="11" customWidth="1"/>
    <col min="7664" max="7669" width="10.140625" style="11" customWidth="1"/>
    <col min="7670" max="7918" width="9.140625" style="11"/>
    <col min="7919" max="7919" width="5.85546875" style="11" customWidth="1"/>
    <col min="7920" max="7925" width="10.140625" style="11" customWidth="1"/>
    <col min="7926" max="8174" width="9.140625" style="11"/>
    <col min="8175" max="8175" width="5.85546875" style="11" customWidth="1"/>
    <col min="8176" max="8181" width="10.140625" style="11" customWidth="1"/>
    <col min="8182" max="8430" width="9.140625" style="11"/>
    <col min="8431" max="8431" width="5.85546875" style="11" customWidth="1"/>
    <col min="8432" max="8437" width="10.140625" style="11" customWidth="1"/>
    <col min="8438" max="8686" width="9.140625" style="11"/>
    <col min="8687" max="8687" width="5.85546875" style="11" customWidth="1"/>
    <col min="8688" max="8693" width="10.140625" style="11" customWidth="1"/>
    <col min="8694" max="8942" width="9.140625" style="11"/>
    <col min="8943" max="8943" width="5.85546875" style="11" customWidth="1"/>
    <col min="8944" max="8949" width="10.140625" style="11" customWidth="1"/>
    <col min="8950" max="9198" width="9.140625" style="11"/>
    <col min="9199" max="9199" width="5.85546875" style="11" customWidth="1"/>
    <col min="9200" max="9205" width="10.140625" style="11" customWidth="1"/>
    <col min="9206" max="9454" width="9.140625" style="11"/>
    <col min="9455" max="9455" width="5.85546875" style="11" customWidth="1"/>
    <col min="9456" max="9461" width="10.140625" style="11" customWidth="1"/>
    <col min="9462" max="9710" width="9.140625" style="11"/>
    <col min="9711" max="9711" width="5.85546875" style="11" customWidth="1"/>
    <col min="9712" max="9717" width="10.140625" style="11" customWidth="1"/>
    <col min="9718" max="9966" width="9.140625" style="11"/>
    <col min="9967" max="9967" width="5.85546875" style="11" customWidth="1"/>
    <col min="9968" max="9973" width="10.140625" style="11" customWidth="1"/>
    <col min="9974" max="10222" width="9.140625" style="11"/>
    <col min="10223" max="10223" width="5.85546875" style="11" customWidth="1"/>
    <col min="10224" max="10229" width="10.140625" style="11" customWidth="1"/>
    <col min="10230" max="10478" width="9.140625" style="11"/>
    <col min="10479" max="10479" width="5.85546875" style="11" customWidth="1"/>
    <col min="10480" max="10485" width="10.140625" style="11" customWidth="1"/>
    <col min="10486" max="10734" width="9.140625" style="11"/>
    <col min="10735" max="10735" width="5.85546875" style="11" customWidth="1"/>
    <col min="10736" max="10741" width="10.140625" style="11" customWidth="1"/>
    <col min="10742" max="10990" width="9.140625" style="11"/>
    <col min="10991" max="10991" width="5.85546875" style="11" customWidth="1"/>
    <col min="10992" max="10997" width="10.140625" style="11" customWidth="1"/>
    <col min="10998" max="11246" width="9.140625" style="11"/>
    <col min="11247" max="11247" width="5.85546875" style="11" customWidth="1"/>
    <col min="11248" max="11253" width="10.140625" style="11" customWidth="1"/>
    <col min="11254" max="11502" width="9.140625" style="11"/>
    <col min="11503" max="11503" width="5.85546875" style="11" customWidth="1"/>
    <col min="11504" max="11509" width="10.140625" style="11" customWidth="1"/>
    <col min="11510" max="11758" width="9.140625" style="11"/>
    <col min="11759" max="11759" width="5.85546875" style="11" customWidth="1"/>
    <col min="11760" max="11765" width="10.140625" style="11" customWidth="1"/>
    <col min="11766" max="12014" width="9.140625" style="11"/>
    <col min="12015" max="12015" width="5.85546875" style="11" customWidth="1"/>
    <col min="12016" max="12021" width="10.140625" style="11" customWidth="1"/>
    <col min="12022" max="12270" width="9.140625" style="11"/>
    <col min="12271" max="12271" width="5.85546875" style="11" customWidth="1"/>
    <col min="12272" max="12277" width="10.140625" style="11" customWidth="1"/>
    <col min="12278" max="12526" width="9.140625" style="11"/>
    <col min="12527" max="12527" width="5.85546875" style="11" customWidth="1"/>
    <col min="12528" max="12533" width="10.140625" style="11" customWidth="1"/>
    <col min="12534" max="12782" width="9.140625" style="11"/>
    <col min="12783" max="12783" width="5.85546875" style="11" customWidth="1"/>
    <col min="12784" max="12789" width="10.140625" style="11" customWidth="1"/>
    <col min="12790" max="13038" width="9.140625" style="11"/>
    <col min="13039" max="13039" width="5.85546875" style="11" customWidth="1"/>
    <col min="13040" max="13045" width="10.140625" style="11" customWidth="1"/>
    <col min="13046" max="13294" width="9.140625" style="11"/>
    <col min="13295" max="13295" width="5.85546875" style="11" customWidth="1"/>
    <col min="13296" max="13301" width="10.140625" style="11" customWidth="1"/>
    <col min="13302" max="13550" width="9.140625" style="11"/>
    <col min="13551" max="13551" width="5.85546875" style="11" customWidth="1"/>
    <col min="13552" max="13557" width="10.140625" style="11" customWidth="1"/>
    <col min="13558" max="13806" width="9.140625" style="11"/>
    <col min="13807" max="13807" width="5.85546875" style="11" customWidth="1"/>
    <col min="13808" max="13813" width="10.140625" style="11" customWidth="1"/>
    <col min="13814" max="14062" width="9.140625" style="11"/>
    <col min="14063" max="14063" width="5.85546875" style="11" customWidth="1"/>
    <col min="14064" max="14069" width="10.140625" style="11" customWidth="1"/>
    <col min="14070" max="14318" width="9.140625" style="11"/>
    <col min="14319" max="14319" width="5.85546875" style="11" customWidth="1"/>
    <col min="14320" max="14325" width="10.140625" style="11" customWidth="1"/>
    <col min="14326" max="14574" width="9.140625" style="11"/>
    <col min="14575" max="14575" width="5.85546875" style="11" customWidth="1"/>
    <col min="14576" max="14581" width="10.140625" style="11" customWidth="1"/>
    <col min="14582" max="14830" width="9.140625" style="11"/>
    <col min="14831" max="14831" width="5.85546875" style="11" customWidth="1"/>
    <col min="14832" max="14837" width="10.140625" style="11" customWidth="1"/>
    <col min="14838" max="15086" width="9.140625" style="11"/>
    <col min="15087" max="15087" width="5.85546875" style="11" customWidth="1"/>
    <col min="15088" max="15093" width="10.140625" style="11" customWidth="1"/>
    <col min="15094" max="15342" width="9.140625" style="11"/>
    <col min="15343" max="15343" width="5.85546875" style="11" customWidth="1"/>
    <col min="15344" max="15349" width="10.140625" style="11" customWidth="1"/>
    <col min="15350" max="15598" width="9.140625" style="11"/>
    <col min="15599" max="15599" width="5.85546875" style="11" customWidth="1"/>
    <col min="15600" max="15605" width="10.140625" style="11" customWidth="1"/>
    <col min="15606" max="15854" width="9.140625" style="11"/>
    <col min="15855" max="15855" width="5.85546875" style="11" customWidth="1"/>
    <col min="15856" max="15861" width="10.140625" style="11" customWidth="1"/>
    <col min="15862" max="16110" width="9.140625" style="11"/>
    <col min="16111" max="16111" width="5.85546875" style="11" customWidth="1"/>
    <col min="16112" max="16117" width="10.140625" style="11" customWidth="1"/>
    <col min="16118" max="16384" width="9.140625" style="11"/>
  </cols>
  <sheetData>
    <row r="1" spans="1:35" s="92" customFormat="1" ht="14.25" x14ac:dyDescent="0.2">
      <c r="A1" s="129" t="s">
        <v>456</v>
      </c>
      <c r="C1" s="69"/>
      <c r="E1" s="69"/>
      <c r="F1" s="69"/>
      <c r="G1" s="69"/>
      <c r="H1" s="69"/>
      <c r="I1" s="69"/>
      <c r="J1" s="69"/>
      <c r="K1" s="69"/>
      <c r="M1" s="69"/>
      <c r="N1" s="69"/>
      <c r="O1" s="69"/>
      <c r="Q1" s="69"/>
      <c r="R1" s="69"/>
      <c r="S1" s="69"/>
      <c r="U1" s="69"/>
      <c r="V1" s="69"/>
      <c r="W1" s="69"/>
      <c r="Y1" s="69"/>
      <c r="Z1" s="69"/>
      <c r="AA1" s="69"/>
      <c r="AC1" s="69"/>
      <c r="AD1" s="263"/>
      <c r="AE1" s="69"/>
      <c r="AF1" s="263"/>
    </row>
    <row r="2" spans="1:35" ht="21" customHeight="1" x14ac:dyDescent="0.2">
      <c r="A2" s="130" t="s">
        <v>457</v>
      </c>
      <c r="B2" s="10"/>
      <c r="C2" s="67"/>
      <c r="D2" s="10"/>
      <c r="E2" s="67"/>
      <c r="F2" s="67"/>
      <c r="G2" s="67"/>
      <c r="H2" s="67"/>
      <c r="I2" s="67"/>
      <c r="J2" s="67"/>
      <c r="K2" s="67"/>
      <c r="L2" s="10"/>
      <c r="M2" s="67"/>
      <c r="N2" s="67"/>
      <c r="O2" s="67"/>
      <c r="P2" s="10"/>
      <c r="Q2" s="67"/>
      <c r="R2" s="67"/>
      <c r="S2" s="67"/>
      <c r="T2" s="10"/>
      <c r="U2" s="67"/>
      <c r="V2" s="67"/>
      <c r="W2" s="67"/>
      <c r="X2" s="10"/>
      <c r="Y2" s="67"/>
      <c r="Z2" s="67"/>
      <c r="AA2" s="67"/>
      <c r="AC2" s="67"/>
      <c r="AE2" s="67"/>
    </row>
    <row r="3" spans="1:35" x14ac:dyDescent="0.2">
      <c r="A3" s="18"/>
      <c r="B3" s="43"/>
      <c r="C3" s="18"/>
      <c r="D3" s="54">
        <v>2005</v>
      </c>
      <c r="E3" s="231"/>
      <c r="F3" s="54">
        <v>2006</v>
      </c>
      <c r="G3" s="231"/>
      <c r="H3" s="54">
        <v>2007</v>
      </c>
      <c r="I3" s="231"/>
      <c r="J3" s="54">
        <v>2008</v>
      </c>
      <c r="K3" s="231"/>
      <c r="L3" s="54">
        <v>2009</v>
      </c>
      <c r="M3" s="231"/>
      <c r="N3" s="54">
        <v>2010</v>
      </c>
      <c r="O3" s="231"/>
      <c r="P3" s="54">
        <v>2011</v>
      </c>
      <c r="Q3" s="231"/>
      <c r="R3" s="54">
        <v>2012</v>
      </c>
      <c r="S3" s="231"/>
      <c r="T3" s="54">
        <v>2013</v>
      </c>
      <c r="U3" s="231"/>
      <c r="V3" s="54">
        <v>2014</v>
      </c>
      <c r="W3" s="231"/>
      <c r="X3" s="54">
        <v>2015</v>
      </c>
      <c r="Y3" s="231"/>
      <c r="Z3" s="54">
        <v>2016</v>
      </c>
      <c r="AA3" s="231"/>
      <c r="AB3" s="54">
        <v>2017</v>
      </c>
      <c r="AC3" s="210"/>
      <c r="AD3" s="54">
        <v>2018</v>
      </c>
      <c r="AE3" s="210"/>
      <c r="AF3" s="11"/>
    </row>
    <row r="4" spans="1:35" ht="15" customHeight="1" x14ac:dyDescent="0.2">
      <c r="A4" s="17" t="s">
        <v>207</v>
      </c>
      <c r="B4" s="23"/>
      <c r="C4" s="10"/>
      <c r="D4" s="52"/>
      <c r="E4" s="204"/>
      <c r="F4" s="52"/>
      <c r="G4" s="204"/>
      <c r="H4" s="204">
        <v>12603.531000000001</v>
      </c>
      <c r="I4" s="204" t="s">
        <v>123</v>
      </c>
      <c r="J4" s="204">
        <v>12603.531000000001</v>
      </c>
      <c r="K4" s="204" t="s">
        <v>123</v>
      </c>
      <c r="L4" s="247" t="s">
        <v>125</v>
      </c>
      <c r="M4" s="145" t="s">
        <v>123</v>
      </c>
      <c r="N4" s="247" t="s">
        <v>125</v>
      </c>
      <c r="O4" s="145" t="s">
        <v>123</v>
      </c>
      <c r="P4" s="247" t="s">
        <v>125</v>
      </c>
      <c r="Q4" s="145" t="s">
        <v>123</v>
      </c>
      <c r="R4" s="247" t="s">
        <v>125</v>
      </c>
      <c r="S4" s="145" t="s">
        <v>123</v>
      </c>
      <c r="T4" s="247" t="s">
        <v>125</v>
      </c>
      <c r="U4" s="145" t="s">
        <v>123</v>
      </c>
      <c r="V4" s="247" t="s">
        <v>125</v>
      </c>
      <c r="W4" s="145" t="s">
        <v>123</v>
      </c>
      <c r="X4" s="247" t="s">
        <v>125</v>
      </c>
      <c r="Y4" s="145" t="s">
        <v>123</v>
      </c>
      <c r="Z4" s="247" t="s">
        <v>125</v>
      </c>
      <c r="AA4" s="145" t="s">
        <v>123</v>
      </c>
      <c r="AB4" s="247" t="s">
        <v>125</v>
      </c>
      <c r="AC4" s="254"/>
      <c r="AD4" s="247" t="s">
        <v>125</v>
      </c>
      <c r="AE4" s="306" t="s">
        <v>123</v>
      </c>
      <c r="AF4" s="245"/>
      <c r="AG4" s="245"/>
      <c r="AH4" s="245"/>
      <c r="AI4" s="245"/>
    </row>
    <row r="5" spans="1:35" s="224" customFormat="1" ht="27.95" customHeight="1" x14ac:dyDescent="0.2">
      <c r="A5" s="214" t="s">
        <v>375</v>
      </c>
      <c r="B5" s="23"/>
      <c r="C5" s="10"/>
      <c r="D5" s="52"/>
      <c r="E5" s="204"/>
      <c r="F5" s="52"/>
      <c r="G5" s="204"/>
      <c r="H5" s="204" t="s">
        <v>284</v>
      </c>
      <c r="I5" s="204" t="s">
        <v>123</v>
      </c>
      <c r="J5" s="204" t="s">
        <v>284</v>
      </c>
      <c r="K5" s="204" t="s">
        <v>123</v>
      </c>
      <c r="L5" s="263" t="s">
        <v>125</v>
      </c>
      <c r="M5" s="253" t="s">
        <v>123</v>
      </c>
      <c r="N5" s="263" t="s">
        <v>125</v>
      </c>
      <c r="O5" s="253" t="s">
        <v>123</v>
      </c>
      <c r="P5" s="263" t="s">
        <v>125</v>
      </c>
      <c r="Q5" s="253" t="s">
        <v>123</v>
      </c>
      <c r="R5" s="263" t="s">
        <v>125</v>
      </c>
      <c r="S5" s="253" t="s">
        <v>123</v>
      </c>
      <c r="T5" s="263" t="s">
        <v>125</v>
      </c>
      <c r="U5" s="253" t="s">
        <v>123</v>
      </c>
      <c r="V5" s="263" t="s">
        <v>125</v>
      </c>
      <c r="W5" s="253" t="s">
        <v>123</v>
      </c>
      <c r="X5" s="263" t="s">
        <v>125</v>
      </c>
      <c r="Y5" s="253" t="s">
        <v>123</v>
      </c>
      <c r="Z5" s="246" t="s">
        <v>125</v>
      </c>
      <c r="AA5" s="73" t="s">
        <v>123</v>
      </c>
      <c r="AB5" s="246" t="s">
        <v>125</v>
      </c>
      <c r="AC5" s="366" t="s">
        <v>123</v>
      </c>
      <c r="AD5" s="246" t="s">
        <v>125</v>
      </c>
      <c r="AE5" s="204" t="s">
        <v>123</v>
      </c>
      <c r="AF5" s="245"/>
      <c r="AG5" s="245"/>
      <c r="AH5" s="245"/>
      <c r="AI5" s="245"/>
    </row>
    <row r="6" spans="1:35" s="224" customFormat="1" ht="21.95" customHeight="1" x14ac:dyDescent="0.2">
      <c r="A6" s="230" t="s">
        <v>331</v>
      </c>
      <c r="B6" s="23"/>
      <c r="C6" s="10"/>
      <c r="D6" s="52"/>
      <c r="E6" s="204"/>
      <c r="F6" s="52"/>
      <c r="G6" s="204"/>
      <c r="H6" s="204" t="s">
        <v>284</v>
      </c>
      <c r="I6" s="204" t="s">
        <v>123</v>
      </c>
      <c r="J6" s="204" t="s">
        <v>284</v>
      </c>
      <c r="K6" s="204" t="s">
        <v>123</v>
      </c>
      <c r="L6" s="264" t="s">
        <v>125</v>
      </c>
      <c r="M6" s="204" t="s">
        <v>123</v>
      </c>
      <c r="N6" s="264" t="s">
        <v>125</v>
      </c>
      <c r="O6" s="204" t="s">
        <v>123</v>
      </c>
      <c r="P6" s="264" t="s">
        <v>125</v>
      </c>
      <c r="Q6" s="204" t="s">
        <v>123</v>
      </c>
      <c r="R6" s="264" t="s">
        <v>125</v>
      </c>
      <c r="S6" s="204" t="s">
        <v>123</v>
      </c>
      <c r="T6" s="264" t="s">
        <v>125</v>
      </c>
      <c r="U6" s="204" t="s">
        <v>123</v>
      </c>
      <c r="V6" s="264" t="s">
        <v>125</v>
      </c>
      <c r="W6" s="204" t="s">
        <v>123</v>
      </c>
      <c r="X6" s="264" t="s">
        <v>125</v>
      </c>
      <c r="Y6" s="204" t="s">
        <v>123</v>
      </c>
      <c r="Z6" s="247" t="s">
        <v>125</v>
      </c>
      <c r="AA6" s="306" t="s">
        <v>123</v>
      </c>
      <c r="AB6" s="247" t="s">
        <v>125</v>
      </c>
      <c r="AC6" s="364" t="s">
        <v>123</v>
      </c>
      <c r="AD6" s="247">
        <v>158.83629999999999</v>
      </c>
      <c r="AE6" s="204" t="s">
        <v>123</v>
      </c>
      <c r="AF6" s="245"/>
      <c r="AG6" s="245"/>
      <c r="AH6" s="245"/>
      <c r="AI6" s="245"/>
    </row>
    <row r="7" spans="1:35" s="224" customFormat="1" x14ac:dyDescent="0.2">
      <c r="A7" s="173" t="s">
        <v>301</v>
      </c>
      <c r="B7" s="23" t="s">
        <v>123</v>
      </c>
      <c r="C7" s="10" t="s">
        <v>123</v>
      </c>
      <c r="D7" s="52" t="s">
        <v>123</v>
      </c>
      <c r="E7" s="204" t="s">
        <v>123</v>
      </c>
      <c r="F7" s="52" t="s">
        <v>123</v>
      </c>
      <c r="G7" s="204" t="s">
        <v>123</v>
      </c>
      <c r="H7" s="204" t="s">
        <v>284</v>
      </c>
      <c r="I7" s="204" t="s">
        <v>123</v>
      </c>
      <c r="J7" s="204" t="s">
        <v>284</v>
      </c>
      <c r="K7" s="204" t="s">
        <v>123</v>
      </c>
      <c r="L7" s="264" t="s">
        <v>125</v>
      </c>
      <c r="M7" s="204" t="s">
        <v>123</v>
      </c>
      <c r="N7" s="264" t="s">
        <v>125</v>
      </c>
      <c r="O7" s="204" t="s">
        <v>123</v>
      </c>
      <c r="P7" s="264" t="s">
        <v>125</v>
      </c>
      <c r="Q7" s="204" t="s">
        <v>123</v>
      </c>
      <c r="R7" s="264" t="s">
        <v>125</v>
      </c>
      <c r="S7" s="204" t="s">
        <v>123</v>
      </c>
      <c r="T7" s="264" t="s">
        <v>125</v>
      </c>
      <c r="U7" s="204" t="s">
        <v>123</v>
      </c>
      <c r="V7" s="264" t="s">
        <v>125</v>
      </c>
      <c r="W7" s="204" t="s">
        <v>123</v>
      </c>
      <c r="X7" s="264" t="s">
        <v>125</v>
      </c>
      <c r="Y7" s="204" t="s">
        <v>123</v>
      </c>
      <c r="Z7" s="247" t="s">
        <v>125</v>
      </c>
      <c r="AA7" s="145" t="s">
        <v>123</v>
      </c>
      <c r="AB7" s="247" t="s">
        <v>125</v>
      </c>
      <c r="AC7" s="254"/>
      <c r="AD7" s="247" t="s">
        <v>125</v>
      </c>
      <c r="AE7" s="204" t="s">
        <v>123</v>
      </c>
      <c r="AF7" s="245"/>
      <c r="AG7" s="245"/>
      <c r="AH7" s="245"/>
      <c r="AI7" s="245"/>
    </row>
    <row r="8" spans="1:35" x14ac:dyDescent="0.2">
      <c r="A8" s="173" t="s">
        <v>467</v>
      </c>
      <c r="B8" s="23" t="s">
        <v>123</v>
      </c>
      <c r="C8" s="10" t="s">
        <v>123</v>
      </c>
      <c r="D8" s="52" t="s">
        <v>123</v>
      </c>
      <c r="E8" s="204" t="s">
        <v>123</v>
      </c>
      <c r="F8" s="52" t="s">
        <v>123</v>
      </c>
      <c r="G8" s="204" t="s">
        <v>123</v>
      </c>
      <c r="H8" s="204" t="s">
        <v>284</v>
      </c>
      <c r="I8" s="204" t="s">
        <v>123</v>
      </c>
      <c r="J8" s="204" t="s">
        <v>284</v>
      </c>
      <c r="K8" s="204" t="s">
        <v>123</v>
      </c>
      <c r="L8" s="264" t="s">
        <v>125</v>
      </c>
      <c r="M8" s="204" t="s">
        <v>123</v>
      </c>
      <c r="N8" s="264" t="s">
        <v>125</v>
      </c>
      <c r="O8" s="204" t="s">
        <v>123</v>
      </c>
      <c r="P8" s="264" t="s">
        <v>125</v>
      </c>
      <c r="Q8" s="204" t="s">
        <v>123</v>
      </c>
      <c r="R8" s="264" t="s">
        <v>125</v>
      </c>
      <c r="S8" s="204" t="s">
        <v>123</v>
      </c>
      <c r="T8" s="264" t="s">
        <v>125</v>
      </c>
      <c r="U8" s="204" t="s">
        <v>123</v>
      </c>
      <c r="V8" s="264" t="s">
        <v>125</v>
      </c>
      <c r="W8" s="204" t="s">
        <v>123</v>
      </c>
      <c r="X8" s="264" t="s">
        <v>125</v>
      </c>
      <c r="Y8" s="204" t="s">
        <v>123</v>
      </c>
      <c r="Z8" s="246" t="s">
        <v>125</v>
      </c>
      <c r="AA8" s="73" t="s">
        <v>123</v>
      </c>
      <c r="AB8" s="246" t="s">
        <v>125</v>
      </c>
      <c r="AC8" s="366" t="s">
        <v>123</v>
      </c>
      <c r="AD8" s="246" t="s">
        <v>125</v>
      </c>
      <c r="AE8" s="204" t="s">
        <v>123</v>
      </c>
      <c r="AF8" s="245"/>
      <c r="AG8" s="245"/>
      <c r="AH8" s="245"/>
      <c r="AI8" s="245"/>
    </row>
    <row r="9" spans="1:35" s="10" customFormat="1" ht="27.95" customHeight="1" x14ac:dyDescent="0.2">
      <c r="A9" s="214" t="s">
        <v>373</v>
      </c>
      <c r="B9" s="48"/>
      <c r="C9" s="23"/>
      <c r="D9" s="50"/>
      <c r="E9" s="145"/>
      <c r="F9" s="25"/>
      <c r="G9" s="145"/>
      <c r="H9" s="145">
        <v>12603.531000000001</v>
      </c>
      <c r="I9" s="145" t="s">
        <v>123</v>
      </c>
      <c r="J9" s="145">
        <v>12603.531000000001</v>
      </c>
      <c r="K9" s="145" t="s">
        <v>123</v>
      </c>
      <c r="L9" s="247">
        <v>12603.531000000001</v>
      </c>
      <c r="M9" s="145" t="s">
        <v>123</v>
      </c>
      <c r="N9" s="247">
        <v>12890.892</v>
      </c>
      <c r="O9" s="145" t="s">
        <v>123</v>
      </c>
      <c r="P9" s="247">
        <v>13618.133</v>
      </c>
      <c r="Q9" s="145" t="s">
        <v>123</v>
      </c>
      <c r="R9" s="247">
        <v>14492.409</v>
      </c>
      <c r="S9" s="145" t="s">
        <v>123</v>
      </c>
      <c r="T9" s="247">
        <v>14390.779</v>
      </c>
      <c r="U9" s="145" t="s">
        <v>123</v>
      </c>
      <c r="V9" s="247">
        <v>15197.725899999999</v>
      </c>
      <c r="W9" s="145" t="s">
        <v>123</v>
      </c>
      <c r="X9" s="247">
        <v>15760.772000000001</v>
      </c>
      <c r="Y9" s="145" t="s">
        <v>123</v>
      </c>
      <c r="Z9" s="247">
        <v>16061.28</v>
      </c>
      <c r="AA9" s="145" t="s">
        <v>123</v>
      </c>
      <c r="AB9" s="247">
        <v>16292.910599999999</v>
      </c>
      <c r="AC9" s="306" t="s">
        <v>228</v>
      </c>
      <c r="AD9" s="247">
        <v>16648.5039</v>
      </c>
      <c r="AE9" s="306" t="s">
        <v>123</v>
      </c>
      <c r="AH9" s="50"/>
      <c r="AI9" s="370"/>
    </row>
    <row r="10" spans="1:35" s="10" customFormat="1" ht="21.95" customHeight="1" x14ac:dyDescent="0.2">
      <c r="A10" s="230" t="s">
        <v>331</v>
      </c>
      <c r="B10" s="48"/>
      <c r="C10" s="23"/>
      <c r="D10" s="11"/>
      <c r="E10" s="145"/>
      <c r="F10" s="25"/>
      <c r="G10" s="145"/>
      <c r="H10" s="145">
        <v>6160.9380000000001</v>
      </c>
      <c r="I10" s="145" t="s">
        <v>123</v>
      </c>
      <c r="J10" s="145">
        <v>6160.9380000000001</v>
      </c>
      <c r="K10" s="145" t="s">
        <v>123</v>
      </c>
      <c r="L10" s="247">
        <v>6160.9380000000001</v>
      </c>
      <c r="M10" s="145" t="s">
        <v>123</v>
      </c>
      <c r="N10" s="247">
        <v>6278.5429999999997</v>
      </c>
      <c r="O10" s="145" t="s">
        <v>123</v>
      </c>
      <c r="P10" s="247">
        <v>6508.1170000000002</v>
      </c>
      <c r="Q10" s="145" t="s">
        <v>123</v>
      </c>
      <c r="R10" s="247">
        <v>6586.53</v>
      </c>
      <c r="S10" s="145" t="s">
        <v>123</v>
      </c>
      <c r="T10" s="247">
        <v>6540.6480000000001</v>
      </c>
      <c r="U10" s="145" t="s">
        <v>123</v>
      </c>
      <c r="V10" s="247">
        <v>6604.174</v>
      </c>
      <c r="W10" s="145" t="s">
        <v>123</v>
      </c>
      <c r="X10" s="247">
        <v>6808.1090000000004</v>
      </c>
      <c r="Y10" s="145" t="s">
        <v>123</v>
      </c>
      <c r="Z10" s="247">
        <v>7049.2269999999999</v>
      </c>
      <c r="AA10" s="145" t="s">
        <v>123</v>
      </c>
      <c r="AB10" s="247">
        <v>7150.384</v>
      </c>
      <c r="AC10" s="306" t="s">
        <v>228</v>
      </c>
      <c r="AD10" s="247">
        <v>7280.2190000000001</v>
      </c>
      <c r="AE10" s="306" t="s">
        <v>123</v>
      </c>
    </row>
    <row r="11" spans="1:35" x14ac:dyDescent="0.2">
      <c r="A11" s="173" t="s">
        <v>282</v>
      </c>
      <c r="B11" s="48"/>
      <c r="C11" s="10"/>
      <c r="E11" s="145"/>
      <c r="F11" s="25"/>
      <c r="G11" s="145"/>
      <c r="H11" s="145">
        <v>1715</v>
      </c>
      <c r="I11" s="145" t="s">
        <v>123</v>
      </c>
      <c r="J11" s="145">
        <v>1715</v>
      </c>
      <c r="K11" s="145" t="s">
        <v>123</v>
      </c>
      <c r="L11" s="247">
        <v>1715</v>
      </c>
      <c r="M11" s="145" t="s">
        <v>123</v>
      </c>
      <c r="N11" s="247">
        <v>1731</v>
      </c>
      <c r="O11" s="145" t="s">
        <v>123</v>
      </c>
      <c r="P11" s="247">
        <v>1725</v>
      </c>
      <c r="Q11" s="145" t="s">
        <v>123</v>
      </c>
      <c r="R11" s="247">
        <v>1796</v>
      </c>
      <c r="S11" s="145" t="s">
        <v>123</v>
      </c>
      <c r="T11" s="247">
        <v>1841</v>
      </c>
      <c r="U11" s="145" t="s">
        <v>123</v>
      </c>
      <c r="V11" s="247">
        <v>1848</v>
      </c>
      <c r="W11" s="145" t="s">
        <v>123</v>
      </c>
      <c r="X11" s="247">
        <v>1892</v>
      </c>
      <c r="Y11" s="145" t="s">
        <v>123</v>
      </c>
      <c r="Z11" s="247">
        <v>1958</v>
      </c>
      <c r="AA11" s="145" t="s">
        <v>123</v>
      </c>
      <c r="AB11" s="247">
        <v>1979</v>
      </c>
      <c r="AC11" s="306" t="s">
        <v>123</v>
      </c>
      <c r="AD11" s="247">
        <v>1991</v>
      </c>
      <c r="AE11" s="306" t="s">
        <v>123</v>
      </c>
      <c r="AF11" s="245"/>
      <c r="AG11" s="245"/>
      <c r="AH11" s="245"/>
      <c r="AI11" s="245"/>
    </row>
    <row r="12" spans="1:35" x14ac:dyDescent="0.2">
      <c r="A12" s="173" t="s">
        <v>281</v>
      </c>
      <c r="B12" s="48"/>
      <c r="C12" s="10"/>
      <c r="E12" s="145"/>
      <c r="F12" s="25"/>
      <c r="G12" s="145"/>
      <c r="H12" s="145">
        <v>558.11</v>
      </c>
      <c r="I12" s="145" t="s">
        <v>123</v>
      </c>
      <c r="J12" s="145">
        <v>558.11</v>
      </c>
      <c r="K12" s="145" t="s">
        <v>123</v>
      </c>
      <c r="L12" s="247">
        <v>558.11</v>
      </c>
      <c r="M12" s="145" t="s">
        <v>123</v>
      </c>
      <c r="N12" s="247">
        <v>590.327</v>
      </c>
      <c r="O12" s="145" t="s">
        <v>123</v>
      </c>
      <c r="P12" s="247">
        <v>656.77099999999996</v>
      </c>
      <c r="Q12" s="145" t="s">
        <v>123</v>
      </c>
      <c r="R12" s="247">
        <v>1050.1400000000001</v>
      </c>
      <c r="S12" s="145" t="s">
        <v>123</v>
      </c>
      <c r="T12" s="247">
        <v>647.61099999999999</v>
      </c>
      <c r="U12" s="145" t="s">
        <v>123</v>
      </c>
      <c r="V12" s="247">
        <v>610.827</v>
      </c>
      <c r="W12" s="145" t="s">
        <v>123</v>
      </c>
      <c r="X12" s="247">
        <v>621.505</v>
      </c>
      <c r="Y12" s="145" t="s">
        <v>123</v>
      </c>
      <c r="Z12" s="247">
        <v>663.47199999999998</v>
      </c>
      <c r="AA12" s="145" t="s">
        <v>123</v>
      </c>
      <c r="AB12" s="247">
        <v>734.69200000000001</v>
      </c>
      <c r="AC12" s="306" t="s">
        <v>123</v>
      </c>
      <c r="AD12" s="247">
        <v>745.54499999999996</v>
      </c>
      <c r="AE12" s="306" t="s">
        <v>123</v>
      </c>
      <c r="AF12" s="245"/>
      <c r="AG12" s="245"/>
      <c r="AH12" s="245"/>
      <c r="AI12" s="245"/>
    </row>
    <row r="13" spans="1:35" x14ac:dyDescent="0.2">
      <c r="A13" s="173" t="s">
        <v>301</v>
      </c>
      <c r="B13" s="48"/>
      <c r="C13" s="10"/>
      <c r="D13" s="10"/>
      <c r="E13" s="81"/>
      <c r="F13" s="225"/>
      <c r="G13" s="81"/>
      <c r="H13" s="81">
        <v>4169.4830000000002</v>
      </c>
      <c r="I13" s="81" t="s">
        <v>123</v>
      </c>
      <c r="J13" s="81">
        <v>4169.4830000000002</v>
      </c>
      <c r="K13" s="81" t="s">
        <v>123</v>
      </c>
      <c r="L13" s="247">
        <v>4169.4830000000002</v>
      </c>
      <c r="M13" s="81" t="s">
        <v>123</v>
      </c>
      <c r="N13" s="247">
        <v>4291.0219999999999</v>
      </c>
      <c r="O13" s="81" t="s">
        <v>123</v>
      </c>
      <c r="P13" s="247">
        <v>4728.2449999999999</v>
      </c>
      <c r="Q13" s="81" t="s">
        <v>123</v>
      </c>
      <c r="R13" s="247">
        <v>5059.7389999999996</v>
      </c>
      <c r="S13" s="81" t="s">
        <v>123</v>
      </c>
      <c r="T13" s="247">
        <v>5328.8450000000003</v>
      </c>
      <c r="U13" s="81" t="s">
        <v>123</v>
      </c>
      <c r="V13" s="247">
        <v>6111.5078999999996</v>
      </c>
      <c r="W13" s="81" t="s">
        <v>123</v>
      </c>
      <c r="X13" s="247">
        <v>6415.46</v>
      </c>
      <c r="Y13" s="81" t="s">
        <v>123</v>
      </c>
      <c r="Z13" s="247">
        <v>6360.5950000000003</v>
      </c>
      <c r="AA13" s="145" t="s">
        <v>123</v>
      </c>
      <c r="AB13" s="247">
        <v>6397.8829999999998</v>
      </c>
      <c r="AC13" s="306" t="s">
        <v>228</v>
      </c>
      <c r="AD13" s="247">
        <v>6598.2569999999996</v>
      </c>
      <c r="AE13" s="306" t="s">
        <v>123</v>
      </c>
      <c r="AF13" s="245"/>
      <c r="AG13" s="245"/>
      <c r="AH13" s="245"/>
      <c r="AI13" s="245"/>
    </row>
    <row r="14" spans="1:35" x14ac:dyDescent="0.2">
      <c r="A14" s="209" t="s">
        <v>467</v>
      </c>
      <c r="B14" s="21"/>
      <c r="C14" s="223"/>
      <c r="D14" s="223"/>
      <c r="E14" s="146"/>
      <c r="F14" s="226"/>
      <c r="G14" s="146"/>
      <c r="H14" s="146" t="s">
        <v>125</v>
      </c>
      <c r="I14" s="146" t="s">
        <v>123</v>
      </c>
      <c r="J14" s="146" t="s">
        <v>125</v>
      </c>
      <c r="K14" s="146" t="s">
        <v>123</v>
      </c>
      <c r="L14" s="226" t="s">
        <v>125</v>
      </c>
      <c r="M14" s="146" t="s">
        <v>123</v>
      </c>
      <c r="N14" s="226" t="s">
        <v>125</v>
      </c>
      <c r="O14" s="146" t="s">
        <v>123</v>
      </c>
      <c r="P14" s="226" t="s">
        <v>125</v>
      </c>
      <c r="Q14" s="146" t="s">
        <v>123</v>
      </c>
      <c r="R14" s="226" t="s">
        <v>125</v>
      </c>
      <c r="S14" s="146" t="s">
        <v>123</v>
      </c>
      <c r="T14" s="226">
        <v>32.674999999999997</v>
      </c>
      <c r="U14" s="146" t="s">
        <v>123</v>
      </c>
      <c r="V14" s="226">
        <v>23.216999999999999</v>
      </c>
      <c r="W14" s="146" t="s">
        <v>123</v>
      </c>
      <c r="X14" s="226">
        <v>23.698</v>
      </c>
      <c r="Y14" s="146" t="s">
        <v>123</v>
      </c>
      <c r="Z14" s="226">
        <v>29.986000000000001</v>
      </c>
      <c r="AA14" s="146" t="s">
        <v>123</v>
      </c>
      <c r="AB14" s="226">
        <v>30.951599999999999</v>
      </c>
      <c r="AC14" s="357" t="s">
        <v>123</v>
      </c>
      <c r="AD14" s="226">
        <v>33.482900000000001</v>
      </c>
      <c r="AE14" s="357" t="s">
        <v>123</v>
      </c>
      <c r="AF14" s="245"/>
      <c r="AG14" s="245"/>
      <c r="AH14" s="245"/>
      <c r="AI14" s="245"/>
    </row>
    <row r="15" spans="1:35" ht="50.1" customHeight="1" x14ac:dyDescent="0.2">
      <c r="A15" s="396" t="s">
        <v>449</v>
      </c>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11"/>
    </row>
    <row r="16" spans="1:35" ht="30" customHeight="1" x14ac:dyDescent="0.2">
      <c r="A16" s="380"/>
      <c r="B16" s="380"/>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11"/>
    </row>
  </sheetData>
  <mergeCells count="2">
    <mergeCell ref="A15:AE15"/>
    <mergeCell ref="A16:AE16"/>
  </mergeCells>
  <pageMargins left="0.75" right="0.75" top="1" bottom="1" header="0.5" footer="0.5"/>
  <pageSetup paperSize="9" scale="95"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36">
    <tabColor rgb="FFFF0000"/>
  </sheetPr>
  <dimension ref="A1:P20"/>
  <sheetViews>
    <sheetView zoomScaleNormal="100" workbookViewId="0">
      <selection activeCell="AE8" sqref="AE8:AH12"/>
    </sheetView>
  </sheetViews>
  <sheetFormatPr defaultRowHeight="11.25" x14ac:dyDescent="0.2"/>
  <cols>
    <col min="1" max="1" width="5.85546875" style="11" customWidth="1"/>
    <col min="2" max="2" width="10" style="11" customWidth="1"/>
    <col min="3" max="3" width="1" style="69" customWidth="1"/>
    <col min="4" max="4" width="10" style="11" customWidth="1"/>
    <col min="5" max="5" width="1" style="69" customWidth="1"/>
    <col min="6" max="6" width="10" style="11" customWidth="1"/>
    <col min="7" max="7" width="1" style="69" customWidth="1"/>
    <col min="8" max="8" width="10" style="11" customWidth="1"/>
    <col min="9" max="9" width="1" style="69" customWidth="1"/>
    <col min="10" max="10" width="10.140625" style="92" customWidth="1"/>
    <col min="11" max="11" width="1" style="69" customWidth="1"/>
    <col min="12" max="12" width="10" style="11" customWidth="1"/>
    <col min="13" max="13" width="1" style="69" customWidth="1"/>
    <col min="14" max="263" width="9.140625" style="11"/>
    <col min="264" max="264" width="5.85546875" style="11" customWidth="1"/>
    <col min="265" max="269" width="10" style="11" customWidth="1"/>
    <col min="270" max="519" width="9.140625" style="11"/>
    <col min="520" max="520" width="5.85546875" style="11" customWidth="1"/>
    <col min="521" max="525" width="10" style="11" customWidth="1"/>
    <col min="526" max="775" width="9.140625" style="11"/>
    <col min="776" max="776" width="5.85546875" style="11" customWidth="1"/>
    <col min="777" max="781" width="10" style="11" customWidth="1"/>
    <col min="782" max="1031" width="9.140625" style="11"/>
    <col min="1032" max="1032" width="5.85546875" style="11" customWidth="1"/>
    <col min="1033" max="1037" width="10" style="11" customWidth="1"/>
    <col min="1038" max="1287" width="9.140625" style="11"/>
    <col min="1288" max="1288" width="5.85546875" style="11" customWidth="1"/>
    <col min="1289" max="1293" width="10" style="11" customWidth="1"/>
    <col min="1294" max="1543" width="9.140625" style="11"/>
    <col min="1544" max="1544" width="5.85546875" style="11" customWidth="1"/>
    <col min="1545" max="1549" width="10" style="11" customWidth="1"/>
    <col min="1550" max="1799" width="9.140625" style="11"/>
    <col min="1800" max="1800" width="5.85546875" style="11" customWidth="1"/>
    <col min="1801" max="1805" width="10" style="11" customWidth="1"/>
    <col min="1806" max="2055" width="9.140625" style="11"/>
    <col min="2056" max="2056" width="5.85546875" style="11" customWidth="1"/>
    <col min="2057" max="2061" width="10" style="11" customWidth="1"/>
    <col min="2062" max="2311" width="9.140625" style="11"/>
    <col min="2312" max="2312" width="5.85546875" style="11" customWidth="1"/>
    <col min="2313" max="2317" width="10" style="11" customWidth="1"/>
    <col min="2318" max="2567" width="9.140625" style="11"/>
    <col min="2568" max="2568" width="5.85546875" style="11" customWidth="1"/>
    <col min="2569" max="2573" width="10" style="11" customWidth="1"/>
    <col min="2574" max="2823" width="9.140625" style="11"/>
    <col min="2824" max="2824" width="5.85546875" style="11" customWidth="1"/>
    <col min="2825" max="2829" width="10" style="11" customWidth="1"/>
    <col min="2830" max="3079" width="9.140625" style="11"/>
    <col min="3080" max="3080" width="5.85546875" style="11" customWidth="1"/>
    <col min="3081" max="3085" width="10" style="11" customWidth="1"/>
    <col min="3086" max="3335" width="9.140625" style="11"/>
    <col min="3336" max="3336" width="5.85546875" style="11" customWidth="1"/>
    <col min="3337" max="3341" width="10" style="11" customWidth="1"/>
    <col min="3342" max="3591" width="9.140625" style="11"/>
    <col min="3592" max="3592" width="5.85546875" style="11" customWidth="1"/>
    <col min="3593" max="3597" width="10" style="11" customWidth="1"/>
    <col min="3598" max="3847" width="9.140625" style="11"/>
    <col min="3848" max="3848" width="5.85546875" style="11" customWidth="1"/>
    <col min="3849" max="3853" width="10" style="11" customWidth="1"/>
    <col min="3854" max="4103" width="9.140625" style="11"/>
    <col min="4104" max="4104" width="5.85546875" style="11" customWidth="1"/>
    <col min="4105" max="4109" width="10" style="11" customWidth="1"/>
    <col min="4110" max="4359" width="9.140625" style="11"/>
    <col min="4360" max="4360" width="5.85546875" style="11" customWidth="1"/>
    <col min="4361" max="4365" width="10" style="11" customWidth="1"/>
    <col min="4366" max="4615" width="9.140625" style="11"/>
    <col min="4616" max="4616" width="5.85546875" style="11" customWidth="1"/>
    <col min="4617" max="4621" width="10" style="11" customWidth="1"/>
    <col min="4622" max="4871" width="9.140625" style="11"/>
    <col min="4872" max="4872" width="5.85546875" style="11" customWidth="1"/>
    <col min="4873" max="4877" width="10" style="11" customWidth="1"/>
    <col min="4878" max="5127" width="9.140625" style="11"/>
    <col min="5128" max="5128" width="5.85546875" style="11" customWidth="1"/>
    <col min="5129" max="5133" width="10" style="11" customWidth="1"/>
    <col min="5134" max="5383" width="9.140625" style="11"/>
    <col min="5384" max="5384" width="5.85546875" style="11" customWidth="1"/>
    <col min="5385" max="5389" width="10" style="11" customWidth="1"/>
    <col min="5390" max="5639" width="9.140625" style="11"/>
    <col min="5640" max="5640" width="5.85546875" style="11" customWidth="1"/>
    <col min="5641" max="5645" width="10" style="11" customWidth="1"/>
    <col min="5646" max="5895" width="9.140625" style="11"/>
    <col min="5896" max="5896" width="5.85546875" style="11" customWidth="1"/>
    <col min="5897" max="5901" width="10" style="11" customWidth="1"/>
    <col min="5902" max="6151" width="9.140625" style="11"/>
    <col min="6152" max="6152" width="5.85546875" style="11" customWidth="1"/>
    <col min="6153" max="6157" width="10" style="11" customWidth="1"/>
    <col min="6158" max="6407" width="9.140625" style="11"/>
    <col min="6408" max="6408" width="5.85546875" style="11" customWidth="1"/>
    <col min="6409" max="6413" width="10" style="11" customWidth="1"/>
    <col min="6414" max="6663" width="9.140625" style="11"/>
    <col min="6664" max="6664" width="5.85546875" style="11" customWidth="1"/>
    <col min="6665" max="6669" width="10" style="11" customWidth="1"/>
    <col min="6670" max="6919" width="9.140625" style="11"/>
    <col min="6920" max="6920" width="5.85546875" style="11" customWidth="1"/>
    <col min="6921" max="6925" width="10" style="11" customWidth="1"/>
    <col min="6926" max="7175" width="9.140625" style="11"/>
    <col min="7176" max="7176" width="5.85546875" style="11" customWidth="1"/>
    <col min="7177" max="7181" width="10" style="11" customWidth="1"/>
    <col min="7182" max="7431" width="9.140625" style="11"/>
    <col min="7432" max="7432" width="5.85546875" style="11" customWidth="1"/>
    <col min="7433" max="7437" width="10" style="11" customWidth="1"/>
    <col min="7438" max="7687" width="9.140625" style="11"/>
    <col min="7688" max="7688" width="5.85546875" style="11" customWidth="1"/>
    <col min="7689" max="7693" width="10" style="11" customWidth="1"/>
    <col min="7694" max="7943" width="9.140625" style="11"/>
    <col min="7944" max="7944" width="5.85546875" style="11" customWidth="1"/>
    <col min="7945" max="7949" width="10" style="11" customWidth="1"/>
    <col min="7950" max="8199" width="9.140625" style="11"/>
    <col min="8200" max="8200" width="5.85546875" style="11" customWidth="1"/>
    <col min="8201" max="8205" width="10" style="11" customWidth="1"/>
    <col min="8206" max="8455" width="9.140625" style="11"/>
    <col min="8456" max="8456" width="5.85546875" style="11" customWidth="1"/>
    <col min="8457" max="8461" width="10" style="11" customWidth="1"/>
    <col min="8462" max="8711" width="9.140625" style="11"/>
    <col min="8712" max="8712" width="5.85546875" style="11" customWidth="1"/>
    <col min="8713" max="8717" width="10" style="11" customWidth="1"/>
    <col min="8718" max="8967" width="9.140625" style="11"/>
    <col min="8968" max="8968" width="5.85546875" style="11" customWidth="1"/>
    <col min="8969" max="8973" width="10" style="11" customWidth="1"/>
    <col min="8974" max="9223" width="9.140625" style="11"/>
    <col min="9224" max="9224" width="5.85546875" style="11" customWidth="1"/>
    <col min="9225" max="9229" width="10" style="11" customWidth="1"/>
    <col min="9230" max="9479" width="9.140625" style="11"/>
    <col min="9480" max="9480" width="5.85546875" style="11" customWidth="1"/>
    <col min="9481" max="9485" width="10" style="11" customWidth="1"/>
    <col min="9486" max="9735" width="9.140625" style="11"/>
    <col min="9736" max="9736" width="5.85546875" style="11" customWidth="1"/>
    <col min="9737" max="9741" width="10" style="11" customWidth="1"/>
    <col min="9742" max="9991" width="9.140625" style="11"/>
    <col min="9992" max="9992" width="5.85546875" style="11" customWidth="1"/>
    <col min="9993" max="9997" width="10" style="11" customWidth="1"/>
    <col min="9998" max="10247" width="9.140625" style="11"/>
    <col min="10248" max="10248" width="5.85546875" style="11" customWidth="1"/>
    <col min="10249" max="10253" width="10" style="11" customWidth="1"/>
    <col min="10254" max="10503" width="9.140625" style="11"/>
    <col min="10504" max="10504" width="5.85546875" style="11" customWidth="1"/>
    <col min="10505" max="10509" width="10" style="11" customWidth="1"/>
    <col min="10510" max="10759" width="9.140625" style="11"/>
    <col min="10760" max="10760" width="5.85546875" style="11" customWidth="1"/>
    <col min="10761" max="10765" width="10" style="11" customWidth="1"/>
    <col min="10766" max="11015" width="9.140625" style="11"/>
    <col min="11016" max="11016" width="5.85546875" style="11" customWidth="1"/>
    <col min="11017" max="11021" width="10" style="11" customWidth="1"/>
    <col min="11022" max="11271" width="9.140625" style="11"/>
    <col min="11272" max="11272" width="5.85546875" style="11" customWidth="1"/>
    <col min="11273" max="11277" width="10" style="11" customWidth="1"/>
    <col min="11278" max="11527" width="9.140625" style="11"/>
    <col min="11528" max="11528" width="5.85546875" style="11" customWidth="1"/>
    <col min="11529" max="11533" width="10" style="11" customWidth="1"/>
    <col min="11534" max="11783" width="9.140625" style="11"/>
    <col min="11784" max="11784" width="5.85546875" style="11" customWidth="1"/>
    <col min="11785" max="11789" width="10" style="11" customWidth="1"/>
    <col min="11790" max="12039" width="9.140625" style="11"/>
    <col min="12040" max="12040" width="5.85546875" style="11" customWidth="1"/>
    <col min="12041" max="12045" width="10" style="11" customWidth="1"/>
    <col min="12046" max="12295" width="9.140625" style="11"/>
    <col min="12296" max="12296" width="5.85546875" style="11" customWidth="1"/>
    <col min="12297" max="12301" width="10" style="11" customWidth="1"/>
    <col min="12302" max="12551" width="9.140625" style="11"/>
    <col min="12552" max="12552" width="5.85546875" style="11" customWidth="1"/>
    <col min="12553" max="12557" width="10" style="11" customWidth="1"/>
    <col min="12558" max="12807" width="9.140625" style="11"/>
    <col min="12808" max="12808" width="5.85546875" style="11" customWidth="1"/>
    <col min="12809" max="12813" width="10" style="11" customWidth="1"/>
    <col min="12814" max="13063" width="9.140625" style="11"/>
    <col min="13064" max="13064" width="5.85546875" style="11" customWidth="1"/>
    <col min="13065" max="13069" width="10" style="11" customWidth="1"/>
    <col min="13070" max="13319" width="9.140625" style="11"/>
    <col min="13320" max="13320" width="5.85546875" style="11" customWidth="1"/>
    <col min="13321" max="13325" width="10" style="11" customWidth="1"/>
    <col min="13326" max="13575" width="9.140625" style="11"/>
    <col min="13576" max="13576" width="5.85546875" style="11" customWidth="1"/>
    <col min="13577" max="13581" width="10" style="11" customWidth="1"/>
    <col min="13582" max="13831" width="9.140625" style="11"/>
    <col min="13832" max="13832" width="5.85546875" style="11" customWidth="1"/>
    <col min="13833" max="13837" width="10" style="11" customWidth="1"/>
    <col min="13838" max="14087" width="9.140625" style="11"/>
    <col min="14088" max="14088" width="5.85546875" style="11" customWidth="1"/>
    <col min="14089" max="14093" width="10" style="11" customWidth="1"/>
    <col min="14094" max="14343" width="9.140625" style="11"/>
    <col min="14344" max="14344" width="5.85546875" style="11" customWidth="1"/>
    <col min="14345" max="14349" width="10" style="11" customWidth="1"/>
    <col min="14350" max="14599" width="9.140625" style="11"/>
    <col min="14600" max="14600" width="5.85546875" style="11" customWidth="1"/>
    <col min="14601" max="14605" width="10" style="11" customWidth="1"/>
    <col min="14606" max="14855" width="9.140625" style="11"/>
    <col min="14856" max="14856" width="5.85546875" style="11" customWidth="1"/>
    <col min="14857" max="14861" width="10" style="11" customWidth="1"/>
    <col min="14862" max="15111" width="9.140625" style="11"/>
    <col min="15112" max="15112" width="5.85546875" style="11" customWidth="1"/>
    <col min="15113" max="15117" width="10" style="11" customWidth="1"/>
    <col min="15118" max="15367" width="9.140625" style="11"/>
    <col min="15368" max="15368" width="5.85546875" style="11" customWidth="1"/>
    <col min="15369" max="15373" width="10" style="11" customWidth="1"/>
    <col min="15374" max="15623" width="9.140625" style="11"/>
    <col min="15624" max="15624" width="5.85546875" style="11" customWidth="1"/>
    <col min="15625" max="15629" width="10" style="11" customWidth="1"/>
    <col min="15630" max="15879" width="9.140625" style="11"/>
    <col min="15880" max="15880" width="5.85546875" style="11" customWidth="1"/>
    <col min="15881" max="15885" width="10" style="11" customWidth="1"/>
    <col min="15886" max="16135" width="9.140625" style="11"/>
    <col min="16136" max="16136" width="5.85546875" style="11" customWidth="1"/>
    <col min="16137" max="16141" width="10" style="11" customWidth="1"/>
    <col min="16142" max="16384" width="9.140625" style="11"/>
  </cols>
  <sheetData>
    <row r="1" spans="1:16" s="168" customFormat="1" ht="12.75" x14ac:dyDescent="0.2">
      <c r="A1" s="169" t="s">
        <v>224</v>
      </c>
      <c r="C1" s="171"/>
      <c r="E1" s="171"/>
      <c r="G1" s="171"/>
      <c r="I1" s="171"/>
      <c r="K1" s="171"/>
      <c r="M1" s="171"/>
    </row>
    <row r="2" spans="1:16" ht="12.75" x14ac:dyDescent="0.2">
      <c r="A2" s="130" t="s">
        <v>225</v>
      </c>
      <c r="B2" s="9"/>
      <c r="C2" s="67"/>
      <c r="D2" s="9"/>
      <c r="E2" s="67"/>
      <c r="F2" s="9"/>
      <c r="G2" s="67"/>
      <c r="H2" s="9"/>
      <c r="I2" s="67"/>
      <c r="J2" s="93"/>
      <c r="K2" s="67"/>
      <c r="L2" s="9"/>
      <c r="M2" s="67"/>
    </row>
    <row r="3" spans="1:16" ht="22.5" customHeight="1" x14ac:dyDescent="0.2">
      <c r="A3" s="17"/>
      <c r="B3" s="384" t="s">
        <v>156</v>
      </c>
      <c r="C3" s="384"/>
      <c r="D3" s="384"/>
      <c r="E3" s="384"/>
      <c r="F3" s="384"/>
      <c r="G3" s="384"/>
      <c r="H3" s="384"/>
      <c r="I3" s="384"/>
      <c r="J3" s="384"/>
      <c r="K3" s="384"/>
      <c r="L3" s="384"/>
      <c r="M3" s="97"/>
    </row>
    <row r="4" spans="1:16" ht="33.75" x14ac:dyDescent="0.2">
      <c r="A4" s="19" t="s">
        <v>163</v>
      </c>
      <c r="B4" s="22" t="s">
        <v>167</v>
      </c>
      <c r="C4" s="102"/>
      <c r="D4" s="22" t="s">
        <v>168</v>
      </c>
      <c r="E4" s="102"/>
      <c r="F4" s="22" t="s">
        <v>169</v>
      </c>
      <c r="G4" s="102"/>
      <c r="H4" s="22" t="s">
        <v>170</v>
      </c>
      <c r="I4" s="102"/>
      <c r="J4" s="22" t="s">
        <v>237</v>
      </c>
      <c r="K4" s="102"/>
      <c r="L4" s="22" t="s">
        <v>171</v>
      </c>
      <c r="M4" s="102"/>
    </row>
    <row r="5" spans="1:16" x14ac:dyDescent="0.2">
      <c r="A5" s="10"/>
      <c r="B5" s="10"/>
      <c r="D5" s="10"/>
      <c r="F5" s="10"/>
      <c r="H5" s="10"/>
      <c r="J5" s="91"/>
      <c r="L5" s="23"/>
    </row>
    <row r="6" spans="1:16" x14ac:dyDescent="0.2">
      <c r="A6" s="52">
        <v>2005</v>
      </c>
      <c r="B6" s="24">
        <v>5764</v>
      </c>
      <c r="D6" s="24">
        <v>1541</v>
      </c>
      <c r="F6" s="24">
        <v>498</v>
      </c>
      <c r="H6" s="24">
        <v>2800</v>
      </c>
      <c r="J6" s="100" t="s">
        <v>125</v>
      </c>
      <c r="L6" s="24">
        <v>10602</v>
      </c>
    </row>
    <row r="7" spans="1:16" x14ac:dyDescent="0.2">
      <c r="A7" s="52">
        <v>2006</v>
      </c>
      <c r="B7" s="25">
        <v>5959</v>
      </c>
      <c r="C7" s="69" t="s">
        <v>123</v>
      </c>
      <c r="D7" s="25">
        <v>1657</v>
      </c>
      <c r="E7" s="69" t="s">
        <v>123</v>
      </c>
      <c r="F7" s="25">
        <v>513</v>
      </c>
      <c r="G7" s="69" t="s">
        <v>123</v>
      </c>
      <c r="H7" s="25">
        <v>3012</v>
      </c>
      <c r="I7" s="69" t="s">
        <v>123</v>
      </c>
      <c r="J7" s="100" t="s">
        <v>125</v>
      </c>
      <c r="K7" s="69" t="s">
        <v>123</v>
      </c>
      <c r="L7" s="25">
        <v>11141</v>
      </c>
      <c r="M7" s="69" t="s">
        <v>123</v>
      </c>
      <c r="N7" s="10"/>
      <c r="O7" s="10"/>
      <c r="P7" s="10"/>
    </row>
    <row r="8" spans="1:16" x14ac:dyDescent="0.2">
      <c r="A8" s="52">
        <v>2007</v>
      </c>
      <c r="B8" s="25">
        <v>6101</v>
      </c>
      <c r="C8" s="69" t="s">
        <v>123</v>
      </c>
      <c r="D8" s="25">
        <v>1690</v>
      </c>
      <c r="E8" s="69" t="s">
        <v>123</v>
      </c>
      <c r="F8" s="25">
        <v>548</v>
      </c>
      <c r="G8" s="69" t="s">
        <v>123</v>
      </c>
      <c r="H8" s="25">
        <v>3452</v>
      </c>
      <c r="I8" s="69" t="s">
        <v>123</v>
      </c>
      <c r="J8" s="100" t="s">
        <v>125</v>
      </c>
      <c r="K8" s="69" t="s">
        <v>123</v>
      </c>
      <c r="L8" s="25">
        <v>11790</v>
      </c>
      <c r="M8" s="69" t="s">
        <v>123</v>
      </c>
      <c r="N8" s="10"/>
      <c r="O8" s="10"/>
      <c r="P8" s="10"/>
    </row>
    <row r="9" spans="1:16" x14ac:dyDescent="0.2">
      <c r="A9" s="52">
        <v>2008</v>
      </c>
      <c r="B9" s="25">
        <v>6212</v>
      </c>
      <c r="C9" s="65" t="s">
        <v>123</v>
      </c>
      <c r="D9" s="25">
        <v>1715</v>
      </c>
      <c r="E9" s="65" t="s">
        <v>123</v>
      </c>
      <c r="F9" s="25">
        <v>558</v>
      </c>
      <c r="G9" s="65" t="s">
        <v>123</v>
      </c>
      <c r="H9" s="25">
        <v>3654</v>
      </c>
      <c r="I9" s="65" t="s">
        <v>123</v>
      </c>
      <c r="J9" s="100" t="s">
        <v>125</v>
      </c>
      <c r="K9" s="65" t="s">
        <v>123</v>
      </c>
      <c r="L9" s="25">
        <v>12139</v>
      </c>
      <c r="M9" s="65" t="s">
        <v>123</v>
      </c>
      <c r="N9" s="10"/>
      <c r="O9" s="10"/>
      <c r="P9" s="10"/>
    </row>
    <row r="10" spans="1:16" x14ac:dyDescent="0.2">
      <c r="A10" s="52">
        <v>2009</v>
      </c>
      <c r="B10" s="25">
        <v>6161</v>
      </c>
      <c r="C10" s="65" t="s">
        <v>123</v>
      </c>
      <c r="D10" s="25">
        <v>1715</v>
      </c>
      <c r="E10" s="65" t="s">
        <v>123</v>
      </c>
      <c r="F10" s="25">
        <v>558</v>
      </c>
      <c r="G10" s="65" t="s">
        <v>123</v>
      </c>
      <c r="H10" s="25">
        <v>4169</v>
      </c>
      <c r="I10" s="65" t="s">
        <v>123</v>
      </c>
      <c r="J10" s="100" t="s">
        <v>125</v>
      </c>
      <c r="K10" s="65" t="s">
        <v>123</v>
      </c>
      <c r="L10" s="25">
        <v>12604</v>
      </c>
      <c r="M10" s="65" t="s">
        <v>123</v>
      </c>
      <c r="N10" s="10"/>
      <c r="O10" s="10"/>
      <c r="P10" s="10"/>
    </row>
    <row r="11" spans="1:16" x14ac:dyDescent="0.2">
      <c r="A11" s="52">
        <v>2010</v>
      </c>
      <c r="B11" s="25">
        <v>6279</v>
      </c>
      <c r="C11" s="65" t="s">
        <v>123</v>
      </c>
      <c r="D11" s="25">
        <v>1731</v>
      </c>
      <c r="E11" s="65" t="s">
        <v>123</v>
      </c>
      <c r="F11" s="25">
        <v>590</v>
      </c>
      <c r="G11" s="65" t="s">
        <v>123</v>
      </c>
      <c r="H11" s="25">
        <v>4291</v>
      </c>
      <c r="I11" s="65" t="s">
        <v>123</v>
      </c>
      <c r="J11" s="100" t="s">
        <v>125</v>
      </c>
      <c r="K11" s="65" t="s">
        <v>123</v>
      </c>
      <c r="L11" s="25">
        <v>12891</v>
      </c>
      <c r="M11" s="65" t="s">
        <v>123</v>
      </c>
      <c r="N11" s="10"/>
      <c r="O11" s="10"/>
      <c r="P11" s="10"/>
    </row>
    <row r="12" spans="1:16" x14ac:dyDescent="0.2">
      <c r="A12" s="52">
        <v>2011</v>
      </c>
      <c r="B12" s="25">
        <v>6508</v>
      </c>
      <c r="C12" s="65" t="s">
        <v>123</v>
      </c>
      <c r="D12" s="25">
        <v>1725</v>
      </c>
      <c r="E12" s="65" t="s">
        <v>123</v>
      </c>
      <c r="F12" s="25">
        <v>657</v>
      </c>
      <c r="G12" s="65" t="s">
        <v>123</v>
      </c>
      <c r="H12" s="25">
        <v>4728</v>
      </c>
      <c r="I12" s="65" t="s">
        <v>123</v>
      </c>
      <c r="J12" s="100" t="s">
        <v>125</v>
      </c>
      <c r="K12" s="65" t="s">
        <v>123</v>
      </c>
      <c r="L12" s="25">
        <v>13618</v>
      </c>
      <c r="M12" s="65" t="s">
        <v>123</v>
      </c>
      <c r="N12" s="10"/>
      <c r="O12" s="10"/>
      <c r="P12" s="10"/>
    </row>
    <row r="13" spans="1:16" x14ac:dyDescent="0.2">
      <c r="A13" s="52">
        <v>2012</v>
      </c>
      <c r="B13" s="25">
        <v>6587</v>
      </c>
      <c r="C13" s="65" t="s">
        <v>123</v>
      </c>
      <c r="D13" s="25">
        <v>1796</v>
      </c>
      <c r="E13" s="65" t="s">
        <v>123</v>
      </c>
      <c r="F13" s="25">
        <v>1050</v>
      </c>
      <c r="G13" s="65" t="s">
        <v>123</v>
      </c>
      <c r="H13" s="25">
        <v>5060</v>
      </c>
      <c r="I13" s="65" t="s">
        <v>123</v>
      </c>
      <c r="J13" s="100" t="s">
        <v>125</v>
      </c>
      <c r="K13" s="65" t="s">
        <v>123</v>
      </c>
      <c r="L13" s="25">
        <v>14492</v>
      </c>
      <c r="M13" s="65" t="s">
        <v>123</v>
      </c>
      <c r="N13" s="10"/>
      <c r="O13" s="10"/>
      <c r="P13" s="10"/>
    </row>
    <row r="14" spans="1:16" x14ac:dyDescent="0.2">
      <c r="A14" s="52">
        <v>2013</v>
      </c>
      <c r="B14" s="25">
        <v>6541</v>
      </c>
      <c r="C14" s="65" t="s">
        <v>123</v>
      </c>
      <c r="D14" s="25">
        <v>1841</v>
      </c>
      <c r="E14" s="65" t="s">
        <v>123</v>
      </c>
      <c r="F14" s="25">
        <v>648</v>
      </c>
      <c r="G14" s="65" t="s">
        <v>123</v>
      </c>
      <c r="H14" s="25">
        <v>5329</v>
      </c>
      <c r="I14" s="65" t="s">
        <v>123</v>
      </c>
      <c r="J14" s="149">
        <v>32.674999999999997</v>
      </c>
      <c r="K14" s="65" t="s">
        <v>123</v>
      </c>
      <c r="L14" s="25">
        <v>14391</v>
      </c>
      <c r="M14" s="65" t="s">
        <v>123</v>
      </c>
      <c r="N14" s="10"/>
      <c r="O14" s="10"/>
      <c r="P14" s="10"/>
    </row>
    <row r="15" spans="1:16" x14ac:dyDescent="0.2">
      <c r="A15" s="52">
        <v>2014</v>
      </c>
      <c r="B15" s="25">
        <v>6604</v>
      </c>
      <c r="C15" s="65" t="s">
        <v>123</v>
      </c>
      <c r="D15" s="25">
        <v>1848</v>
      </c>
      <c r="E15" s="65" t="s">
        <v>123</v>
      </c>
      <c r="F15" s="25">
        <v>611</v>
      </c>
      <c r="G15" s="65" t="s">
        <v>123</v>
      </c>
      <c r="H15" s="25">
        <v>6112</v>
      </c>
      <c r="I15" s="65" t="s">
        <v>228</v>
      </c>
      <c r="J15" s="149">
        <v>23.216999999999999</v>
      </c>
      <c r="K15" s="65" t="s">
        <v>123</v>
      </c>
      <c r="L15" s="25">
        <v>15198</v>
      </c>
      <c r="M15" s="65" t="s">
        <v>228</v>
      </c>
      <c r="N15" s="10"/>
      <c r="O15" s="10"/>
      <c r="P15" s="10"/>
    </row>
    <row r="16" spans="1:16" x14ac:dyDescent="0.2">
      <c r="A16" s="134">
        <v>2015</v>
      </c>
      <c r="B16" s="25">
        <v>6779</v>
      </c>
      <c r="C16" s="65" t="s">
        <v>123</v>
      </c>
      <c r="D16" s="25">
        <v>1892</v>
      </c>
      <c r="E16" s="65" t="s">
        <v>123</v>
      </c>
      <c r="F16" s="25">
        <v>622</v>
      </c>
      <c r="G16" s="65" t="s">
        <v>123</v>
      </c>
      <c r="H16" s="25">
        <v>6400</v>
      </c>
      <c r="I16" s="65" t="s">
        <v>123</v>
      </c>
      <c r="J16" s="150">
        <v>23.724</v>
      </c>
      <c r="K16" s="127" t="s">
        <v>123</v>
      </c>
      <c r="L16" s="25">
        <v>15716</v>
      </c>
      <c r="M16" s="65" t="s">
        <v>123</v>
      </c>
      <c r="N16" s="10"/>
      <c r="O16" s="10"/>
      <c r="P16" s="10"/>
    </row>
    <row r="17" spans="1:16" ht="11.25" customHeight="1" x14ac:dyDescent="0.2">
      <c r="A17" s="27"/>
      <c r="B17" s="158"/>
      <c r="C17" s="158"/>
      <c r="D17" s="158"/>
      <c r="E17" s="158"/>
      <c r="F17" s="158"/>
      <c r="G17" s="158"/>
      <c r="H17" s="158"/>
      <c r="I17" s="157"/>
      <c r="J17" s="110"/>
      <c r="K17" s="81"/>
      <c r="L17" s="59"/>
      <c r="M17" s="157"/>
      <c r="N17" s="28"/>
      <c r="O17" s="28"/>
      <c r="P17" s="10"/>
    </row>
    <row r="18" spans="1:16" x14ac:dyDescent="0.2">
      <c r="C18" s="65"/>
      <c r="E18" s="65"/>
      <c r="G18" s="65"/>
      <c r="I18" s="65"/>
      <c r="J18" s="110"/>
      <c r="K18" s="81"/>
      <c r="M18" s="65"/>
      <c r="N18" s="10"/>
      <c r="O18" s="10"/>
      <c r="P18" s="10"/>
    </row>
    <row r="19" spans="1:16" s="10" customFormat="1" x14ac:dyDescent="0.2">
      <c r="C19" s="81" t="s">
        <v>123</v>
      </c>
      <c r="E19" s="81" t="s">
        <v>123</v>
      </c>
      <c r="G19" s="81" t="s">
        <v>123</v>
      </c>
      <c r="I19" s="81" t="s">
        <v>123</v>
      </c>
      <c r="J19" s="110"/>
      <c r="K19" s="81"/>
      <c r="M19" s="81" t="s">
        <v>123</v>
      </c>
    </row>
    <row r="20" spans="1:16" x14ac:dyDescent="0.2">
      <c r="A20" s="53"/>
      <c r="C20" s="92"/>
      <c r="E20" s="92"/>
      <c r="G20" s="92"/>
      <c r="I20" s="92"/>
      <c r="J20" s="101"/>
      <c r="K20" s="101"/>
      <c r="M20" s="92"/>
    </row>
  </sheetData>
  <mergeCells count="1">
    <mergeCell ref="B3:L3"/>
  </mergeCells>
  <pageMargins left="0.75" right="0.75" top="1" bottom="1" header="0.5" footer="0.5"/>
  <pageSetup paperSize="9" scale="84"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1"/>
  <dimension ref="A1:R21"/>
  <sheetViews>
    <sheetView topLeftCell="E1" zoomScaleNormal="100" workbookViewId="0">
      <selection activeCell="E1" sqref="E1"/>
    </sheetView>
  </sheetViews>
  <sheetFormatPr defaultColWidth="32" defaultRowHeight="12.75" x14ac:dyDescent="0.2"/>
  <cols>
    <col min="1" max="1" width="20.85546875" style="1" hidden="1" customWidth="1"/>
    <col min="2" max="2" width="51.7109375" style="1" hidden="1" customWidth="1"/>
    <col min="3" max="3" width="18" style="1" hidden="1" customWidth="1"/>
    <col min="4" max="4" width="17.140625" style="1" hidden="1" customWidth="1"/>
    <col min="5" max="5" width="9.5703125" style="215" customWidth="1"/>
    <col min="6" max="6" width="65.7109375" style="215" customWidth="1"/>
    <col min="7" max="7" width="9" style="215" customWidth="1"/>
    <col min="8" max="8" width="65.7109375" style="215" customWidth="1"/>
    <col min="9" max="16384" width="32" style="1"/>
  </cols>
  <sheetData>
    <row r="1" spans="1:18" s="242" customFormat="1" ht="19.5" customHeight="1" x14ac:dyDescent="0.2">
      <c r="E1" s="243" t="s">
        <v>2</v>
      </c>
      <c r="F1" s="243"/>
      <c r="G1" s="243" t="s">
        <v>3</v>
      </c>
      <c r="H1" s="244"/>
    </row>
    <row r="2" spans="1:18" x14ac:dyDescent="0.2">
      <c r="A2" s="1" t="str">
        <f>'T1a trafik'!A1</f>
        <v>Tabell 1a. Trafik- och resandeuppgifter efter typ av finansiering och län år 2018.1</v>
      </c>
      <c r="C2" s="1" t="str">
        <f>'T1a trafik'!$A$2</f>
        <v>Table 1a. Data on public transport per type of financing and county in 2018.</v>
      </c>
      <c r="E2" s="361" t="str">
        <f>MID(A2,1,9)</f>
        <v>Tabell 1a</v>
      </c>
      <c r="F2" s="360" t="str">
        <f>MID(A2,12,LEN(A2)-12)</f>
        <v>Trafik- och resandeuppgifter efter typ av finansiering och län år 2018.</v>
      </c>
      <c r="G2" s="361" t="str">
        <f>MID(C2,1,8)</f>
        <v>Table 1a</v>
      </c>
      <c r="H2" s="360" t="str">
        <f>MID(C2,11,LEN(C2)-9)</f>
        <v>Data on public transport per type of financing and county in 2018.</v>
      </c>
    </row>
    <row r="3" spans="1:18" x14ac:dyDescent="0.2">
      <c r="A3" s="314" t="str">
        <f>'T1b ekonomi'!A1</f>
        <v>Tabell 1b. Ekonomiuppgifter för subventionerad kollektivtrafik efter län år 2018.</v>
      </c>
      <c r="B3" s="314"/>
      <c r="C3" s="1" t="str">
        <f>'T1b ekonomi'!$A$2</f>
        <v>Table 1b. Data on the economy of subsidised public transport per county in 2018.</v>
      </c>
      <c r="E3" s="361" t="str">
        <f>MID(A3,1,9)</f>
        <v>Tabell 1b</v>
      </c>
      <c r="F3" s="360" t="str">
        <f>MID(A3,12,LEN(A3)-10)</f>
        <v>Ekonomiuppgifter för subventionerad kollektivtrafik efter län år 2018.</v>
      </c>
      <c r="G3" s="362" t="str">
        <f>MID(C3,1,8)</f>
        <v>Table 1b</v>
      </c>
      <c r="H3" s="360" t="str">
        <f>MID(C3,11,LEN(C3)-10)</f>
        <v>Data on the economy of subsidised public transport per county in 2018.</v>
      </c>
      <c r="I3" s="311"/>
    </row>
    <row r="4" spans="1:18" x14ac:dyDescent="0.2">
      <c r="A4" s="1" t="str">
        <f>'T2a buss'!A1</f>
        <v>Tabell 2a. Trafik-, resande- och ekonomiuppgifter för buss efter typ av finansiering och län år 2018.1</v>
      </c>
      <c r="C4" s="1" t="str">
        <f>'T2a buss'!A2</f>
        <v>Table 2a. Data on public transport and its economy for bus per type of financing and county in 2018.</v>
      </c>
      <c r="E4" s="362" t="str">
        <f>MID(A4,1,9)</f>
        <v>Tabell 2a</v>
      </c>
      <c r="F4" s="360" t="str">
        <f>MID(A4,12,LEN(A4)-12)</f>
        <v>Trafik-, resande- och ekonomiuppgifter för buss efter typ av finansiering och län år 2018.</v>
      </c>
      <c r="G4" s="362" t="str">
        <f>MID(C4,1,8)</f>
        <v>Table 2a</v>
      </c>
      <c r="H4" s="363" t="str">
        <f>MID(C4,11,LEN(C4))</f>
        <v>Data on public transport and its economy for bus per type of financing and county in 2018.</v>
      </c>
      <c r="I4" s="311"/>
    </row>
    <row r="5" spans="1:18" x14ac:dyDescent="0.2">
      <c r="A5" s="1" t="str">
        <f>'T2b tåg'!$A$1</f>
        <v>Tabell 2b. Trafik-, resande- och ekonomiuppgifter för tåg efter typ av finansiering och län år 2018.1</v>
      </c>
      <c r="C5" s="1" t="str">
        <f>'T2b tåg'!$A$2</f>
        <v>Table 2b. Data on public transport and its economy for train per type of financing and county in 2018.</v>
      </c>
      <c r="E5" s="362" t="str">
        <f>MID(A5,1,9)</f>
        <v>Tabell 2b</v>
      </c>
      <c r="F5" s="360" t="str">
        <f>MID(A5,11,LEN(A5)-11)</f>
        <v xml:space="preserve"> Trafik-, resande- och ekonomiuppgifter för tåg efter typ av finansiering och län år 2018.</v>
      </c>
      <c r="G5" s="362" t="str">
        <f>MID(C5,1,8)</f>
        <v>Table 2b</v>
      </c>
      <c r="H5" s="363" t="str">
        <f>MID(C5,11,LEN(C5))</f>
        <v>Data on public transport and its economy for train per type of financing and county in 2018.</v>
      </c>
      <c r="I5" s="311"/>
    </row>
    <row r="6" spans="1:18" x14ac:dyDescent="0.2">
      <c r="A6" s="1" t="str">
        <f>'T3'!$A$1</f>
        <v>Tabell 3. Trafik- och resandeuppgifter efter typ av finansiering och trafikslag år 2018.1</v>
      </c>
      <c r="C6" s="1" t="str">
        <f>'T3'!$A$2</f>
        <v xml:space="preserve">Table 3. Data of public transport per type of financing and mode of transport in 2018. </v>
      </c>
      <c r="E6" s="362" t="str">
        <f>MID(A6,1,8)</f>
        <v>Tabell 3</v>
      </c>
      <c r="F6" s="363" t="str">
        <f>MID(A6,11,LEN(A6)-11)</f>
        <v>Trafik- och resandeuppgifter efter typ av finansiering och trafikslag år 2018.</v>
      </c>
      <c r="G6" s="362" t="str">
        <f>MID(C6,1,7)</f>
        <v>Table 3</v>
      </c>
      <c r="H6" s="363" t="str">
        <f>MID(C6,10,LEN(C6))</f>
        <v xml:space="preserve">Data of public transport per type of financing and mode of transport in 2018. </v>
      </c>
      <c r="I6" s="311"/>
    </row>
    <row r="7" spans="1:18" ht="22.5" x14ac:dyDescent="0.2">
      <c r="A7" s="1" t="str">
        <f>'T4'!$A$1</f>
        <v>Tabell 4. Ekonomiuppgifter och nyckeltal för ekonomiuppgifter för subventionerad trafik efter trafikslag år 2018.1</v>
      </c>
      <c r="C7" s="1" t="str">
        <f>'T4'!$A$2</f>
        <v>Table 4. Data and key economy indicators of subsidised public transport per mode of transport in 2018.</v>
      </c>
      <c r="E7" s="362" t="str">
        <f>MID(A7,1,8)</f>
        <v>Tabell 4</v>
      </c>
      <c r="F7" s="363" t="str">
        <f>MID(A7,11,LEN(A7)-11)</f>
        <v>Ekonomiuppgifter och nyckeltal för ekonomiuppgifter för subventionerad trafik efter trafikslag år 2018.</v>
      </c>
      <c r="G7" s="362" t="str">
        <f>MID(C7,1,7)</f>
        <v>Table 4</v>
      </c>
      <c r="H7" s="363" t="str">
        <f t="shared" ref="H7" si="0">MID(C7,10,LEN(C7))</f>
        <v>Data and key economy indicators of subsidised public transport per mode of transport in 2018.</v>
      </c>
      <c r="I7" s="311"/>
    </row>
    <row r="8" spans="1:18" x14ac:dyDescent="0.2">
      <c r="A8" s="1" t="str">
        <f>'T5a trafik'!$A$1</f>
        <v>Tabell 5a. Trafik- och resandeuppgifter efter typ av finansiering år 2009–2018.1</v>
      </c>
      <c r="C8" s="1" t="str">
        <f>'T5a trafik'!$A$2</f>
        <v>Table 5a. Data on public transport by type of financing 2009–2018.</v>
      </c>
      <c r="E8" s="362" t="str">
        <f>MID(A8,1,9)</f>
        <v>Tabell 5a</v>
      </c>
      <c r="F8" s="363" t="str">
        <f>MID(A8,12,LEN(A8)-12)</f>
        <v>Trafik- och resandeuppgifter efter typ av finansiering år 2009–2018.</v>
      </c>
      <c r="G8" s="362" t="str">
        <f>MID(C8,1,8)</f>
        <v>Table 5a</v>
      </c>
      <c r="H8" s="363" t="str">
        <f>MID(C8,11,LEN(C8))</f>
        <v>Data on public transport by type of financing 2009–2018.</v>
      </c>
      <c r="I8" s="311"/>
    </row>
    <row r="9" spans="1:18" x14ac:dyDescent="0.2">
      <c r="A9" s="1" t="str">
        <f>'T5b ekonomi'!$A$1</f>
        <v>Tabell 5b. Ekonomiuppgifter för subventionerad trafik år 2009–2018 (2018 års priser, miljoner kronor).</v>
      </c>
      <c r="C9" s="1" t="str">
        <f>'T5b ekonomi'!$A$2</f>
        <v>Table 5b. Data on the economy of subsidised public transport in 2009–2018, million SEK.</v>
      </c>
      <c r="E9" s="362" t="str">
        <f>MID(A9,1,9)</f>
        <v>Tabell 5b</v>
      </c>
      <c r="F9" s="363" t="str">
        <f>MID(A9,12,LEN(A9))</f>
        <v>Ekonomiuppgifter för subventionerad trafik år 2009–2018 (2018 års priser, miljoner kronor).</v>
      </c>
      <c r="G9" s="362" t="str">
        <f>MID(C9,1,8)</f>
        <v>Table 5b</v>
      </c>
      <c r="H9" s="363" t="str">
        <f>MID(C9,11,LEN(C9))</f>
        <v>Data on the economy of subsidised public transport in 2009–2018, million SEK.</v>
      </c>
      <c r="I9" s="311"/>
    </row>
    <row r="10" spans="1:18" ht="22.5" x14ac:dyDescent="0.2">
      <c r="A10" s="1" t="str">
        <f>'T6'!$A$1</f>
        <v>Tabell 6. Antal påstigningar efter typ av finansiering och trafikslag i riket år 2009–2018 (miljoner påstigningar).1</v>
      </c>
      <c r="C10" s="1" t="str">
        <f>'T6'!$A$2</f>
        <v>Table 6. Number of boardings per type of financing and mode of transport in 2009–2018 (million boardings).</v>
      </c>
      <c r="E10" s="362" t="str">
        <f>MID(A10,1,8)</f>
        <v>Tabell 6</v>
      </c>
      <c r="F10" s="363" t="str">
        <f>MID(A10,11,LEN(A10)-11)</f>
        <v>Antal påstigningar efter typ av finansiering och trafikslag i riket år 2009–2018 (miljoner påstigningar).</v>
      </c>
      <c r="G10" s="362" t="str">
        <f>MID(C10,1,7)</f>
        <v>Table 6</v>
      </c>
      <c r="H10" s="363" t="str">
        <f>MID(C10,10,LEN(C10))</f>
        <v>Number of boardings per type of financing and mode of transport in 2009–2018 (million boardings).</v>
      </c>
      <c r="I10" s="311"/>
    </row>
    <row r="11" spans="1:18" ht="22.5" x14ac:dyDescent="0.2">
      <c r="A11" s="1" t="str">
        <f>'T7'!$A$1</f>
        <v>Tabell 7. Antal vagn- och fordonskilometer efter typ av finansiering och trafikslag i riket år 2009–2018 (miljoner).1</v>
      </c>
      <c r="C11" s="1" t="str">
        <f>'T7'!$A$2</f>
        <v>Table 7. Vehicle kilometers per type of financing and mode of transport in 2009–2018 (million).</v>
      </c>
      <c r="E11" s="362" t="str">
        <f>MID(A11,1,8)</f>
        <v>Tabell 7</v>
      </c>
      <c r="F11" s="363" t="str">
        <f>MID(A11,11,LEN(A11)-11)</f>
        <v>Antal vagn- och fordonskilometer efter typ av finansiering och trafikslag i riket år 2009–2018 (miljoner).</v>
      </c>
      <c r="G11" s="362" t="str">
        <f>MID(C11,1,7)</f>
        <v>Table 7</v>
      </c>
      <c r="H11" s="363" t="str">
        <f>MID(C11,10,LEN(C11))</f>
        <v>Vehicle kilometers per type of financing and mode of transport in 2009–2018 (million).</v>
      </c>
      <c r="I11" s="311"/>
    </row>
    <row r="12" spans="1:18" x14ac:dyDescent="0.2">
      <c r="A12" s="1" t="str">
        <f>'T8'!$A$1</f>
        <v>Tabell 8. Antal personkilometer efter typ av finansiering och trafikslag i riket år 2009–2018 (miljoner).1</v>
      </c>
      <c r="C12" s="1" t="str">
        <f>'T8'!$A$2</f>
        <v>Table 8. Passenger kilometers per type of financing and mode of transport in 2009–2018 (million).</v>
      </c>
      <c r="E12" s="362" t="str">
        <f>MID(A12,1,8)</f>
        <v>Tabell 8</v>
      </c>
      <c r="F12" s="363" t="str">
        <f>MID(A12,11,LEN(A12)-11)</f>
        <v>Antal personkilometer efter typ av finansiering och trafikslag i riket år 2009–2018 (miljoner).</v>
      </c>
      <c r="G12" s="362" t="str">
        <f>MID(C12,1,7)</f>
        <v>Table 8</v>
      </c>
      <c r="H12" s="363" t="str">
        <f>MID(C12,10,LEN(C12))</f>
        <v>Passenger kilometers per type of financing and mode of transport in 2009–2018 (million).</v>
      </c>
      <c r="I12" s="311"/>
    </row>
    <row r="13" spans="1:18" ht="22.5" x14ac:dyDescent="0.2">
      <c r="A13" s="1" t="str">
        <f>'T9'!$A$1</f>
        <v>Tabell 9. Påstigningar, vagn-, fordons- och personkilometer efter typ av finansiering, län och år 2015–2018 (tusental).1</v>
      </c>
      <c r="C13" s="1" t="str">
        <f>'T9'!$A$2</f>
        <v>Table 9. Number of boardings, vehicle kilometers and passenger kilometers, per type of financing, county and year 2015–2018 (in thousands).</v>
      </c>
      <c r="E13" s="362" t="str">
        <f>MID(A13,1,8)</f>
        <v>Tabell 9</v>
      </c>
      <c r="F13" s="363" t="str">
        <f>MID(A13,11,LEN(A13)-11)</f>
        <v>Påstigningar, vagn-, fordons- och personkilometer efter typ av finansiering, län och år 2015–2018 (tusental).</v>
      </c>
      <c r="G13" s="362" t="str">
        <f>MID(C13,1,7)</f>
        <v>Table 9</v>
      </c>
      <c r="H13" s="363" t="str">
        <f>MID(C13,10,LEN(C13))</f>
        <v>Number of boardings, vehicle kilometers and passenger kilometers, per type of financing, county and year 2015–2018 (in thousands).</v>
      </c>
      <c r="I13" s="311"/>
    </row>
    <row r="14" spans="1:18" x14ac:dyDescent="0.2">
      <c r="A14" s="1" t="str">
        <f>T10a!$A$1</f>
        <v>Tabell 10a. Planerat utbud efter trafikslag, typ av finansiering och län år 2018.</v>
      </c>
      <c r="C14" s="1" t="str">
        <f>T10a!$A$2</f>
        <v>Table 10a. Planned public transport per type of financing and county in 2018.</v>
      </c>
      <c r="E14" s="362" t="str">
        <f>MID(A14,1,10)</f>
        <v>Tabell 10a</v>
      </c>
      <c r="F14" s="363" t="str">
        <f>MID(A14,13,LEN(A14)-12)</f>
        <v>Planerat utbud efter trafikslag, typ av finansiering och län år 2018.</v>
      </c>
      <c r="G14" s="362" t="str">
        <f>MID(C14,1,9)</f>
        <v>Table 10a</v>
      </c>
      <c r="H14" s="363" t="str">
        <f>MID(C14,12,LEN(C14))</f>
        <v>Planned public transport per type of financing and county in 2018.</v>
      </c>
    </row>
    <row r="15" spans="1:18" x14ac:dyDescent="0.2">
      <c r="A15" s="1" t="str">
        <f>T10b!$A$1</f>
        <v>Tabell 10b. Planerat antal avgångar efter trafikslag, typ av finansiering och län år 2018.</v>
      </c>
      <c r="C15" s="1" t="str">
        <f>T10b!$A$2</f>
        <v>Table 10b. Planned number of departures per type of financing and county in 2018.</v>
      </c>
      <c r="E15" s="362" t="str">
        <f>MID(A15,1,10)</f>
        <v>Tabell 10b</v>
      </c>
      <c r="F15" s="363" t="str">
        <f>MID(A15,13,LEN(A15)-12)</f>
        <v>Planerat antal avgångar efter trafikslag, typ av finansiering och län år 2018.</v>
      </c>
      <c r="G15" s="362" t="str">
        <f>MID(C15,1,9)</f>
        <v>Table 10b</v>
      </c>
      <c r="H15" s="363" t="str">
        <f>MID(C15,12,LEN(C15))</f>
        <v>Planned number of departures per type of financing and county in 2018.</v>
      </c>
    </row>
    <row r="16" spans="1:18" x14ac:dyDescent="0.2">
      <c r="E16" s="124"/>
      <c r="F16" s="124"/>
      <c r="G16" s="124"/>
      <c r="H16" s="124"/>
      <c r="I16" s="2"/>
      <c r="J16" s="2"/>
      <c r="K16" s="2"/>
      <c r="L16" s="2"/>
      <c r="M16" s="2"/>
      <c r="N16" s="2"/>
      <c r="O16" s="2"/>
      <c r="P16" s="2"/>
      <c r="Q16" s="2"/>
      <c r="R16" s="2"/>
    </row>
    <row r="17" spans="5:18" x14ac:dyDescent="0.2">
      <c r="E17" s="359"/>
      <c r="F17" s="359"/>
      <c r="G17" s="359"/>
      <c r="H17" s="359"/>
      <c r="I17" s="3"/>
      <c r="J17" s="3"/>
      <c r="K17" s="3"/>
      <c r="L17" s="3"/>
      <c r="M17" s="3"/>
      <c r="N17" s="3"/>
      <c r="O17" s="3"/>
      <c r="P17" s="3"/>
      <c r="Q17" s="3"/>
      <c r="R17" s="3"/>
    </row>
    <row r="18" spans="5:18" x14ac:dyDescent="0.2">
      <c r="E18" s="359"/>
      <c r="F18" s="359"/>
      <c r="G18" s="359"/>
      <c r="H18" s="359"/>
      <c r="I18" s="2"/>
      <c r="J18" s="2"/>
      <c r="K18" s="2"/>
      <c r="L18" s="2"/>
      <c r="M18" s="2"/>
      <c r="N18" s="2"/>
      <c r="O18" s="2"/>
      <c r="P18" s="2"/>
      <c r="Q18" s="2"/>
      <c r="R18" s="2"/>
    </row>
    <row r="19" spans="5:18" ht="14.25" x14ac:dyDescent="0.2">
      <c r="E19" s="359"/>
      <c r="F19" s="359"/>
      <c r="G19" s="359"/>
      <c r="H19" s="359"/>
      <c r="I19" s="4"/>
      <c r="J19" s="4"/>
      <c r="K19" s="4"/>
      <c r="L19" s="4"/>
      <c r="M19" s="4"/>
      <c r="N19" s="4"/>
      <c r="O19" s="4"/>
      <c r="P19" s="4"/>
      <c r="Q19" s="4"/>
    </row>
    <row r="20" spans="5:18" ht="14.25" x14ac:dyDescent="0.2">
      <c r="E20" s="359"/>
      <c r="F20" s="359"/>
      <c r="G20" s="359"/>
      <c r="H20" s="359"/>
      <c r="I20" s="4"/>
    </row>
    <row r="21" spans="5:18" x14ac:dyDescent="0.2">
      <c r="E21" s="359"/>
      <c r="F21" s="359"/>
      <c r="G21" s="359"/>
      <c r="H21" s="359"/>
    </row>
  </sheetData>
  <hyperlinks>
    <hyperlink ref="H6" location="'T1 tåg'!A1" display="Tabell 1 Tåg" xr:uid="{00000000-0004-0000-0100-000000000000}"/>
    <hyperlink ref="E2" location="'T1a trafik'!A1" display="'T1a trafik'!A1" xr:uid="{00000000-0004-0000-0100-000001000000}"/>
    <hyperlink ref="E3" location="'T1b ekonomi'!Utskriftsområde" display="'T1b ekonomi'!Utskriftsområde" xr:uid="{00000000-0004-0000-0100-000002000000}"/>
    <hyperlink ref="E4" location="'T2a buss'!Utskriftsområde" display="'T2a buss'!Utskriftsområde" xr:uid="{00000000-0004-0000-0100-000003000000}"/>
    <hyperlink ref="E5" location="'T2b tåg'!Utskriftsområde" display="'T2b tåg'!Utskriftsområde" xr:uid="{00000000-0004-0000-0100-000004000000}"/>
    <hyperlink ref="E6" location="'T3'!Utskriftsområde" display="'T3'!Utskriftsområde" xr:uid="{00000000-0004-0000-0100-000005000000}"/>
    <hyperlink ref="E7" location="'T4'!Utskriftsområde" display="'T4'!Utskriftsområde" xr:uid="{00000000-0004-0000-0100-000006000000}"/>
    <hyperlink ref="E8" location="'T5a trafik'!Utskriftsområde" display="'T5a trafik'!Utskriftsområde" xr:uid="{00000000-0004-0000-0100-000007000000}"/>
    <hyperlink ref="E9" location="'T5b ekonomi'!Utskriftsområde" display="'T5b ekonomi'!Utskriftsområde" xr:uid="{00000000-0004-0000-0100-000008000000}"/>
    <hyperlink ref="E10" location="'T6'!Utskriftsområde" display="'T6'!Utskriftsområde" xr:uid="{00000000-0004-0000-0100-000009000000}"/>
    <hyperlink ref="E11" location="'T7'!Utskriftsområde" display="'T7'!Utskriftsområde" xr:uid="{00000000-0004-0000-0100-00000A000000}"/>
    <hyperlink ref="E12" location="'T8'!Utskriftsområde" display="'T8'!Utskriftsområde" xr:uid="{00000000-0004-0000-0100-00000B000000}"/>
    <hyperlink ref="E13" location="'T9'!Utskriftsområde" display="'T9'!Utskriftsområde" xr:uid="{00000000-0004-0000-0100-00000C000000}"/>
    <hyperlink ref="G2" location="'T1a trafik'!Utskriftsområde" display="'T1a trafik'!Utskriftsområde" xr:uid="{00000000-0004-0000-0100-00000D000000}"/>
    <hyperlink ref="G3" location="'T1b ekonomi'!Utskriftsområde" display="'T1b ekonomi'!Utskriftsområde" xr:uid="{00000000-0004-0000-0100-00000E000000}"/>
    <hyperlink ref="G4" location="'T2a buss'!Utskriftsområde" display="'T2a buss'!Utskriftsområde" xr:uid="{00000000-0004-0000-0100-00000F000000}"/>
    <hyperlink ref="G5" location="'T2b tåg'!Utskriftsområde" display="'T2b tåg'!Utskriftsområde" xr:uid="{00000000-0004-0000-0100-000010000000}"/>
    <hyperlink ref="G6" location="'T3'!Utskriftsområde" display="'T3'!Utskriftsområde" xr:uid="{00000000-0004-0000-0100-000011000000}"/>
    <hyperlink ref="G7" location="'T4'!Utskriftsområde" display="'T4'!Utskriftsområde" xr:uid="{00000000-0004-0000-0100-000012000000}"/>
    <hyperlink ref="G8" location="'T5a trafik'!Utskriftsområde" display="'T5a trafik'!Utskriftsområde" xr:uid="{00000000-0004-0000-0100-000013000000}"/>
    <hyperlink ref="G9" location="'T5b ekonomi'!Utskriftsområde" display="'T5b ekonomi'!Utskriftsområde" xr:uid="{00000000-0004-0000-0100-000014000000}"/>
    <hyperlink ref="G10" location="'T6'!Utskriftsområde" display="'T6'!Utskriftsområde" xr:uid="{00000000-0004-0000-0100-000015000000}"/>
    <hyperlink ref="G11" location="'T7'!Utskriftsområde" display="'T7'!Utskriftsområde" xr:uid="{00000000-0004-0000-0100-000016000000}"/>
    <hyperlink ref="G12" location="'T8'!Utskriftsområde" display="'T8'!Utskriftsområde" xr:uid="{00000000-0004-0000-0100-000017000000}"/>
    <hyperlink ref="G13" location="'T9'!Utskriftsområde" display="'T9'!Utskriftsområde" xr:uid="{00000000-0004-0000-0100-000018000000}"/>
    <hyperlink ref="E14" location="T10a!Tabell_1a" display="T10a!Tabell_1a" xr:uid="{00000000-0004-0000-0100-000019000000}"/>
    <hyperlink ref="E15" location="T10b!Tabell_1a" display="T10b!Tabell_1a" xr:uid="{00000000-0004-0000-0100-00001A000000}"/>
    <hyperlink ref="G14" location="T10a!Tabell_1a" display="T10a!Tabell_1a" xr:uid="{00000000-0004-0000-0100-00001B000000}"/>
    <hyperlink ref="G15" location="T10b!Tabell_1a" display="T10b!Tabell_1a" xr:uid="{00000000-0004-0000-0100-00001C000000}"/>
  </hyperlinks>
  <pageMargins left="0.47" right="0.69" top="1" bottom="0.83" header="0.5" footer="0.5"/>
  <pageSetup paperSize="9" scale="90" orientation="landscape" r:id="rId1"/>
  <headerFooter alignWithMargins="0"/>
  <ignoredErrors>
    <ignoredError sqref="F3" formula="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7">
    <tabColor rgb="FFFF0000"/>
  </sheetPr>
  <dimension ref="A1:O20"/>
  <sheetViews>
    <sheetView zoomScaleNormal="100" workbookViewId="0">
      <selection activeCell="AE8" sqref="AE8:AH12"/>
    </sheetView>
  </sheetViews>
  <sheetFormatPr defaultRowHeight="11.25" x14ac:dyDescent="0.2"/>
  <cols>
    <col min="1" max="1" width="5.85546875" style="11" customWidth="1"/>
    <col min="2" max="2" width="10.140625" style="11" customWidth="1"/>
    <col min="3" max="3" width="1" style="69" customWidth="1"/>
    <col min="4" max="4" width="10.140625" style="11" customWidth="1"/>
    <col min="5" max="5" width="1" style="69" customWidth="1"/>
    <col min="6" max="6" width="10.140625" style="11" customWidth="1"/>
    <col min="7" max="7" width="1" style="69" customWidth="1"/>
    <col min="8" max="8" width="10.140625" style="11" customWidth="1"/>
    <col min="9" max="9" width="1" style="69" customWidth="1"/>
    <col min="10" max="10" width="10.140625" style="92" customWidth="1"/>
    <col min="11" max="11" width="1" style="69" customWidth="1"/>
    <col min="12" max="12" width="10.140625" style="11" customWidth="1"/>
    <col min="13" max="13" width="1" style="69" customWidth="1"/>
    <col min="14" max="255" width="9.140625" style="11"/>
    <col min="256" max="256" width="5.85546875" style="11" customWidth="1"/>
    <col min="257" max="261" width="10.140625" style="11" customWidth="1"/>
    <col min="262" max="511" width="9.140625" style="11"/>
    <col min="512" max="512" width="5.85546875" style="11" customWidth="1"/>
    <col min="513" max="517" width="10.140625" style="11" customWidth="1"/>
    <col min="518" max="767" width="9.140625" style="11"/>
    <col min="768" max="768" width="5.85546875" style="11" customWidth="1"/>
    <col min="769" max="773" width="10.140625" style="11" customWidth="1"/>
    <col min="774" max="1023" width="9.140625" style="11"/>
    <col min="1024" max="1024" width="5.85546875" style="11" customWidth="1"/>
    <col min="1025" max="1029" width="10.140625" style="11" customWidth="1"/>
    <col min="1030" max="1279" width="9.140625" style="11"/>
    <col min="1280" max="1280" width="5.85546875" style="11" customWidth="1"/>
    <col min="1281" max="1285" width="10.140625" style="11" customWidth="1"/>
    <col min="1286" max="1535" width="9.140625" style="11"/>
    <col min="1536" max="1536" width="5.85546875" style="11" customWidth="1"/>
    <col min="1537" max="1541" width="10.140625" style="11" customWidth="1"/>
    <col min="1542" max="1791" width="9.140625" style="11"/>
    <col min="1792" max="1792" width="5.85546875" style="11" customWidth="1"/>
    <col min="1793" max="1797" width="10.140625" style="11" customWidth="1"/>
    <col min="1798" max="2047" width="9.140625" style="11"/>
    <col min="2048" max="2048" width="5.85546875" style="11" customWidth="1"/>
    <col min="2049" max="2053" width="10.140625" style="11" customWidth="1"/>
    <col min="2054" max="2303" width="9.140625" style="11"/>
    <col min="2304" max="2304" width="5.85546875" style="11" customWidth="1"/>
    <col min="2305" max="2309" width="10.140625" style="11" customWidth="1"/>
    <col min="2310" max="2559" width="9.140625" style="11"/>
    <col min="2560" max="2560" width="5.85546875" style="11" customWidth="1"/>
    <col min="2561" max="2565" width="10.140625" style="11" customWidth="1"/>
    <col min="2566" max="2815" width="9.140625" style="11"/>
    <col min="2816" max="2816" width="5.85546875" style="11" customWidth="1"/>
    <col min="2817" max="2821" width="10.140625" style="11" customWidth="1"/>
    <col min="2822" max="3071" width="9.140625" style="11"/>
    <col min="3072" max="3072" width="5.85546875" style="11" customWidth="1"/>
    <col min="3073" max="3077" width="10.140625" style="11" customWidth="1"/>
    <col min="3078" max="3327" width="9.140625" style="11"/>
    <col min="3328" max="3328" width="5.85546875" style="11" customWidth="1"/>
    <col min="3329" max="3333" width="10.140625" style="11" customWidth="1"/>
    <col min="3334" max="3583" width="9.140625" style="11"/>
    <col min="3584" max="3584" width="5.85546875" style="11" customWidth="1"/>
    <col min="3585" max="3589" width="10.140625" style="11" customWidth="1"/>
    <col min="3590" max="3839" width="9.140625" style="11"/>
    <col min="3840" max="3840" width="5.85546875" style="11" customWidth="1"/>
    <col min="3841" max="3845" width="10.140625" style="11" customWidth="1"/>
    <col min="3846" max="4095" width="9.140625" style="11"/>
    <col min="4096" max="4096" width="5.85546875" style="11" customWidth="1"/>
    <col min="4097" max="4101" width="10.140625" style="11" customWidth="1"/>
    <col min="4102" max="4351" width="9.140625" style="11"/>
    <col min="4352" max="4352" width="5.85546875" style="11" customWidth="1"/>
    <col min="4353" max="4357" width="10.140625" style="11" customWidth="1"/>
    <col min="4358" max="4607" width="9.140625" style="11"/>
    <col min="4608" max="4608" width="5.85546875" style="11" customWidth="1"/>
    <col min="4609" max="4613" width="10.140625" style="11" customWidth="1"/>
    <col min="4614" max="4863" width="9.140625" style="11"/>
    <col min="4864" max="4864" width="5.85546875" style="11" customWidth="1"/>
    <col min="4865" max="4869" width="10.140625" style="11" customWidth="1"/>
    <col min="4870" max="5119" width="9.140625" style="11"/>
    <col min="5120" max="5120" width="5.85546875" style="11" customWidth="1"/>
    <col min="5121" max="5125" width="10.140625" style="11" customWidth="1"/>
    <col min="5126" max="5375" width="9.140625" style="11"/>
    <col min="5376" max="5376" width="5.85546875" style="11" customWidth="1"/>
    <col min="5377" max="5381" width="10.140625" style="11" customWidth="1"/>
    <col min="5382" max="5631" width="9.140625" style="11"/>
    <col min="5632" max="5632" width="5.85546875" style="11" customWidth="1"/>
    <col min="5633" max="5637" width="10.140625" style="11" customWidth="1"/>
    <col min="5638" max="5887" width="9.140625" style="11"/>
    <col min="5888" max="5888" width="5.85546875" style="11" customWidth="1"/>
    <col min="5889" max="5893" width="10.140625" style="11" customWidth="1"/>
    <col min="5894" max="6143" width="9.140625" style="11"/>
    <col min="6144" max="6144" width="5.85546875" style="11" customWidth="1"/>
    <col min="6145" max="6149" width="10.140625" style="11" customWidth="1"/>
    <col min="6150" max="6399" width="9.140625" style="11"/>
    <col min="6400" max="6400" width="5.85546875" style="11" customWidth="1"/>
    <col min="6401" max="6405" width="10.140625" style="11" customWidth="1"/>
    <col min="6406" max="6655" width="9.140625" style="11"/>
    <col min="6656" max="6656" width="5.85546875" style="11" customWidth="1"/>
    <col min="6657" max="6661" width="10.140625" style="11" customWidth="1"/>
    <col min="6662" max="6911" width="9.140625" style="11"/>
    <col min="6912" max="6912" width="5.85546875" style="11" customWidth="1"/>
    <col min="6913" max="6917" width="10.140625" style="11" customWidth="1"/>
    <col min="6918" max="7167" width="9.140625" style="11"/>
    <col min="7168" max="7168" width="5.85546875" style="11" customWidth="1"/>
    <col min="7169" max="7173" width="10.140625" style="11" customWidth="1"/>
    <col min="7174" max="7423" width="9.140625" style="11"/>
    <col min="7424" max="7424" width="5.85546875" style="11" customWidth="1"/>
    <col min="7425" max="7429" width="10.140625" style="11" customWidth="1"/>
    <col min="7430" max="7679" width="9.140625" style="11"/>
    <col min="7680" max="7680" width="5.85546875" style="11" customWidth="1"/>
    <col min="7681" max="7685" width="10.140625" style="11" customWidth="1"/>
    <col min="7686" max="7935" width="9.140625" style="11"/>
    <col min="7936" max="7936" width="5.85546875" style="11" customWidth="1"/>
    <col min="7937" max="7941" width="10.140625" style="11" customWidth="1"/>
    <col min="7942" max="8191" width="9.140625" style="11"/>
    <col min="8192" max="8192" width="5.85546875" style="11" customWidth="1"/>
    <col min="8193" max="8197" width="10.140625" style="11" customWidth="1"/>
    <col min="8198" max="8447" width="9.140625" style="11"/>
    <col min="8448" max="8448" width="5.85546875" style="11" customWidth="1"/>
    <col min="8449" max="8453" width="10.140625" style="11" customWidth="1"/>
    <col min="8454" max="8703" width="9.140625" style="11"/>
    <col min="8704" max="8704" width="5.85546875" style="11" customWidth="1"/>
    <col min="8705" max="8709" width="10.140625" style="11" customWidth="1"/>
    <col min="8710" max="8959" width="9.140625" style="11"/>
    <col min="8960" max="8960" width="5.85546875" style="11" customWidth="1"/>
    <col min="8961" max="8965" width="10.140625" style="11" customWidth="1"/>
    <col min="8966" max="9215" width="9.140625" style="11"/>
    <col min="9216" max="9216" width="5.85546875" style="11" customWidth="1"/>
    <col min="9217" max="9221" width="10.140625" style="11" customWidth="1"/>
    <col min="9222" max="9471" width="9.140625" style="11"/>
    <col min="9472" max="9472" width="5.85546875" style="11" customWidth="1"/>
    <col min="9473" max="9477" width="10.140625" style="11" customWidth="1"/>
    <col min="9478" max="9727" width="9.140625" style="11"/>
    <col min="9728" max="9728" width="5.85546875" style="11" customWidth="1"/>
    <col min="9729" max="9733" width="10.140625" style="11" customWidth="1"/>
    <col min="9734" max="9983" width="9.140625" style="11"/>
    <col min="9984" max="9984" width="5.85546875" style="11" customWidth="1"/>
    <col min="9985" max="9989" width="10.140625" style="11" customWidth="1"/>
    <col min="9990" max="10239" width="9.140625" style="11"/>
    <col min="10240" max="10240" width="5.85546875" style="11" customWidth="1"/>
    <col min="10241" max="10245" width="10.140625" style="11" customWidth="1"/>
    <col min="10246" max="10495" width="9.140625" style="11"/>
    <col min="10496" max="10496" width="5.85546875" style="11" customWidth="1"/>
    <col min="10497" max="10501" width="10.140625" style="11" customWidth="1"/>
    <col min="10502" max="10751" width="9.140625" style="11"/>
    <col min="10752" max="10752" width="5.85546875" style="11" customWidth="1"/>
    <col min="10753" max="10757" width="10.140625" style="11" customWidth="1"/>
    <col min="10758" max="11007" width="9.140625" style="11"/>
    <col min="11008" max="11008" width="5.85546875" style="11" customWidth="1"/>
    <col min="11009" max="11013" width="10.140625" style="11" customWidth="1"/>
    <col min="11014" max="11263" width="9.140625" style="11"/>
    <col min="11264" max="11264" width="5.85546875" style="11" customWidth="1"/>
    <col min="11265" max="11269" width="10.140625" style="11" customWidth="1"/>
    <col min="11270" max="11519" width="9.140625" style="11"/>
    <col min="11520" max="11520" width="5.85546875" style="11" customWidth="1"/>
    <col min="11521" max="11525" width="10.140625" style="11" customWidth="1"/>
    <col min="11526" max="11775" width="9.140625" style="11"/>
    <col min="11776" max="11776" width="5.85546875" style="11" customWidth="1"/>
    <col min="11777" max="11781" width="10.140625" style="11" customWidth="1"/>
    <col min="11782" max="12031" width="9.140625" style="11"/>
    <col min="12032" max="12032" width="5.85546875" style="11" customWidth="1"/>
    <col min="12033" max="12037" width="10.140625" style="11" customWidth="1"/>
    <col min="12038" max="12287" width="9.140625" style="11"/>
    <col min="12288" max="12288" width="5.85546875" style="11" customWidth="1"/>
    <col min="12289" max="12293" width="10.140625" style="11" customWidth="1"/>
    <col min="12294" max="12543" width="9.140625" style="11"/>
    <col min="12544" max="12544" width="5.85546875" style="11" customWidth="1"/>
    <col min="12545" max="12549" width="10.140625" style="11" customWidth="1"/>
    <col min="12550" max="12799" width="9.140625" style="11"/>
    <col min="12800" max="12800" width="5.85546875" style="11" customWidth="1"/>
    <col min="12801" max="12805" width="10.140625" style="11" customWidth="1"/>
    <col min="12806" max="13055" width="9.140625" style="11"/>
    <col min="13056" max="13056" width="5.85546875" style="11" customWidth="1"/>
    <col min="13057" max="13061" width="10.140625" style="11" customWidth="1"/>
    <col min="13062" max="13311" width="9.140625" style="11"/>
    <col min="13312" max="13312" width="5.85546875" style="11" customWidth="1"/>
    <col min="13313" max="13317" width="10.140625" style="11" customWidth="1"/>
    <col min="13318" max="13567" width="9.140625" style="11"/>
    <col min="13568" max="13568" width="5.85546875" style="11" customWidth="1"/>
    <col min="13569" max="13573" width="10.140625" style="11" customWidth="1"/>
    <col min="13574" max="13823" width="9.140625" style="11"/>
    <col min="13824" max="13824" width="5.85546875" style="11" customWidth="1"/>
    <col min="13825" max="13829" width="10.140625" style="11" customWidth="1"/>
    <col min="13830" max="14079" width="9.140625" style="11"/>
    <col min="14080" max="14080" width="5.85546875" style="11" customWidth="1"/>
    <col min="14081" max="14085" width="10.140625" style="11" customWidth="1"/>
    <col min="14086" max="14335" width="9.140625" style="11"/>
    <col min="14336" max="14336" width="5.85546875" style="11" customWidth="1"/>
    <col min="14337" max="14341" width="10.140625" style="11" customWidth="1"/>
    <col min="14342" max="14591" width="9.140625" style="11"/>
    <col min="14592" max="14592" width="5.85546875" style="11" customWidth="1"/>
    <col min="14593" max="14597" width="10.140625" style="11" customWidth="1"/>
    <col min="14598" max="14847" width="9.140625" style="11"/>
    <col min="14848" max="14848" width="5.85546875" style="11" customWidth="1"/>
    <col min="14849" max="14853" width="10.140625" style="11" customWidth="1"/>
    <col min="14854" max="15103" width="9.140625" style="11"/>
    <col min="15104" max="15104" width="5.85546875" style="11" customWidth="1"/>
    <col min="15105" max="15109" width="10.140625" style="11" customWidth="1"/>
    <col min="15110" max="15359" width="9.140625" style="11"/>
    <col min="15360" max="15360" width="5.85546875" style="11" customWidth="1"/>
    <col min="15361" max="15365" width="10.140625" style="11" customWidth="1"/>
    <col min="15366" max="15615" width="9.140625" style="11"/>
    <col min="15616" max="15616" width="5.85546875" style="11" customWidth="1"/>
    <col min="15617" max="15621" width="10.140625" style="11" customWidth="1"/>
    <col min="15622" max="15871" width="9.140625" style="11"/>
    <col min="15872" max="15872" width="5.85546875" style="11" customWidth="1"/>
    <col min="15873" max="15877" width="10.140625" style="11" customWidth="1"/>
    <col min="15878" max="16127" width="9.140625" style="11"/>
    <col min="16128" max="16128" width="5.85546875" style="11" customWidth="1"/>
    <col min="16129" max="16133" width="10.140625" style="11" customWidth="1"/>
    <col min="16134" max="16384" width="9.140625" style="11"/>
  </cols>
  <sheetData>
    <row r="1" spans="1:15" s="168" customFormat="1" ht="12.75" x14ac:dyDescent="0.2">
      <c r="A1" s="169" t="s">
        <v>226</v>
      </c>
      <c r="C1" s="171"/>
      <c r="E1" s="171"/>
      <c r="G1" s="171"/>
      <c r="I1" s="171"/>
      <c r="K1" s="171"/>
      <c r="M1" s="171"/>
    </row>
    <row r="2" spans="1:15" ht="12.75" x14ac:dyDescent="0.2">
      <c r="A2" s="130" t="s">
        <v>227</v>
      </c>
      <c r="B2" s="9"/>
      <c r="C2" s="67"/>
      <c r="D2" s="9"/>
      <c r="E2" s="67"/>
      <c r="F2" s="9"/>
      <c r="G2" s="67"/>
      <c r="H2" s="9"/>
      <c r="I2" s="67"/>
      <c r="J2" s="93"/>
      <c r="K2" s="67"/>
      <c r="L2" s="9"/>
      <c r="M2" s="67"/>
    </row>
    <row r="3" spans="1:15" ht="22.5" customHeight="1" x14ac:dyDescent="0.2">
      <c r="A3" s="17"/>
      <c r="B3" s="384" t="s">
        <v>156</v>
      </c>
      <c r="C3" s="384"/>
      <c r="D3" s="384"/>
      <c r="E3" s="384"/>
      <c r="F3" s="384"/>
      <c r="G3" s="384"/>
      <c r="H3" s="384"/>
      <c r="I3" s="384"/>
      <c r="J3" s="384"/>
      <c r="K3" s="384"/>
      <c r="L3" s="384"/>
      <c r="M3" s="97"/>
    </row>
    <row r="4" spans="1:15" ht="33.75" x14ac:dyDescent="0.2">
      <c r="A4" s="19" t="s">
        <v>163</v>
      </c>
      <c r="B4" s="22" t="s">
        <v>167</v>
      </c>
      <c r="C4" s="102"/>
      <c r="D4" s="22" t="s">
        <v>168</v>
      </c>
      <c r="E4" s="102"/>
      <c r="F4" s="22" t="s">
        <v>169</v>
      </c>
      <c r="G4" s="102"/>
      <c r="H4" s="22" t="s">
        <v>170</v>
      </c>
      <c r="I4" s="102"/>
      <c r="J4" s="22" t="s">
        <v>237</v>
      </c>
      <c r="K4" s="102"/>
      <c r="L4" s="22" t="s">
        <v>171</v>
      </c>
      <c r="M4" s="102"/>
    </row>
    <row r="5" spans="1:15" x14ac:dyDescent="0.2">
      <c r="A5" s="10"/>
      <c r="B5" s="10"/>
      <c r="D5" s="10"/>
      <c r="F5" s="10"/>
      <c r="H5" s="10"/>
      <c r="J5" s="91"/>
      <c r="L5" s="23"/>
    </row>
    <row r="6" spans="1:15" x14ac:dyDescent="0.2">
      <c r="A6" s="49">
        <v>2005</v>
      </c>
      <c r="B6" s="103">
        <v>9.4802631578947363</v>
      </c>
      <c r="C6" s="65"/>
      <c r="D6" s="103">
        <v>5.583333333333333</v>
      </c>
      <c r="F6" s="103">
        <v>4.5272727272727273</v>
      </c>
      <c r="H6" s="103">
        <v>22.580645161290324</v>
      </c>
      <c r="J6" s="100" t="s">
        <v>125</v>
      </c>
      <c r="L6" s="103">
        <v>9.4156305506216693</v>
      </c>
      <c r="M6" s="65"/>
    </row>
    <row r="7" spans="1:15" x14ac:dyDescent="0.2">
      <c r="A7" s="52">
        <v>2006</v>
      </c>
      <c r="B7" s="32">
        <v>9.4815000000000005</v>
      </c>
      <c r="C7" s="69" t="s">
        <v>123</v>
      </c>
      <c r="D7" s="32">
        <v>5.5791000000000004</v>
      </c>
      <c r="E7" s="69" t="s">
        <v>123</v>
      </c>
      <c r="F7" s="32">
        <v>4.5045000000000002</v>
      </c>
      <c r="G7" s="69" t="s">
        <v>123</v>
      </c>
      <c r="H7" s="32">
        <v>22.992699999999999</v>
      </c>
      <c r="I7" s="69" t="s">
        <v>123</v>
      </c>
      <c r="J7" s="100" t="s">
        <v>125</v>
      </c>
      <c r="K7" s="69" t="s">
        <v>123</v>
      </c>
      <c r="L7" s="32">
        <v>9.4580000000000002</v>
      </c>
      <c r="M7" s="69" t="s">
        <v>123</v>
      </c>
      <c r="N7" s="10"/>
      <c r="O7" s="10"/>
    </row>
    <row r="8" spans="1:15" x14ac:dyDescent="0.2">
      <c r="A8" s="52">
        <v>2007</v>
      </c>
      <c r="B8" s="32">
        <v>9.6357999999999997</v>
      </c>
      <c r="C8" s="69" t="s">
        <v>123</v>
      </c>
      <c r="D8" s="32">
        <v>5.5776000000000003</v>
      </c>
      <c r="E8" s="69" t="s">
        <v>123</v>
      </c>
      <c r="F8" s="32">
        <v>4.5011999999999999</v>
      </c>
      <c r="G8" s="69" t="s">
        <v>123</v>
      </c>
      <c r="H8" s="32">
        <v>24.240100000000002</v>
      </c>
      <c r="I8" s="69" t="s">
        <v>123</v>
      </c>
      <c r="J8" s="100" t="s">
        <v>125</v>
      </c>
      <c r="K8" s="69" t="s">
        <v>123</v>
      </c>
      <c r="L8" s="32">
        <v>9.7645</v>
      </c>
      <c r="M8" s="69" t="s">
        <v>123</v>
      </c>
      <c r="N8" s="10"/>
      <c r="O8" s="10"/>
    </row>
    <row r="9" spans="1:15" x14ac:dyDescent="0.2">
      <c r="A9" s="52">
        <v>2008</v>
      </c>
      <c r="B9" s="33">
        <v>9.5431000000000008</v>
      </c>
      <c r="C9" s="65" t="s">
        <v>123</v>
      </c>
      <c r="D9" s="33">
        <v>5.6045999999999996</v>
      </c>
      <c r="E9" s="65" t="s">
        <v>123</v>
      </c>
      <c r="F9" s="33">
        <v>4.5431999999999997</v>
      </c>
      <c r="G9" s="65" t="s">
        <v>123</v>
      </c>
      <c r="H9" s="33">
        <v>24.4575</v>
      </c>
      <c r="I9" s="65" t="s">
        <v>123</v>
      </c>
      <c r="J9" s="100" t="s">
        <v>125</v>
      </c>
      <c r="K9" s="65" t="s">
        <v>123</v>
      </c>
      <c r="L9" s="33">
        <v>9.8157999999999994</v>
      </c>
      <c r="M9" s="65" t="s">
        <v>123</v>
      </c>
      <c r="N9" s="10"/>
      <c r="O9" s="10"/>
    </row>
    <row r="10" spans="1:15" x14ac:dyDescent="0.2">
      <c r="A10" s="52">
        <v>2009</v>
      </c>
      <c r="B10" s="33">
        <v>9.4306999999999999</v>
      </c>
      <c r="C10" s="65" t="s">
        <v>123</v>
      </c>
      <c r="D10" s="33">
        <v>5.5862999999999996</v>
      </c>
      <c r="E10" s="65" t="s">
        <v>123</v>
      </c>
      <c r="F10" s="33">
        <v>4.5016999999999996</v>
      </c>
      <c r="G10" s="65" t="s">
        <v>123</v>
      </c>
      <c r="H10" s="33">
        <v>27.6266</v>
      </c>
      <c r="I10" s="65" t="s">
        <v>123</v>
      </c>
      <c r="J10" s="100" t="s">
        <v>125</v>
      </c>
      <c r="K10" s="65" t="s">
        <v>123</v>
      </c>
      <c r="L10" s="33">
        <v>10.1313</v>
      </c>
      <c r="M10" s="65" t="s">
        <v>123</v>
      </c>
      <c r="N10" s="10"/>
      <c r="O10" s="10"/>
    </row>
    <row r="11" spans="1:15" x14ac:dyDescent="0.2">
      <c r="A11" s="52">
        <v>2010</v>
      </c>
      <c r="B11" s="33">
        <v>9.3882999999999992</v>
      </c>
      <c r="C11" s="65" t="s">
        <v>123</v>
      </c>
      <c r="D11" s="33">
        <v>5.5838999999999999</v>
      </c>
      <c r="E11" s="65" t="s">
        <v>123</v>
      </c>
      <c r="F11" s="33">
        <v>4.4901999999999997</v>
      </c>
      <c r="G11" s="65" t="s">
        <v>123</v>
      </c>
      <c r="H11" s="33">
        <v>27.4267</v>
      </c>
      <c r="I11" s="65" t="s">
        <v>123</v>
      </c>
      <c r="J11" s="100" t="s">
        <v>125</v>
      </c>
      <c r="K11" s="65" t="s">
        <v>123</v>
      </c>
      <c r="L11" s="33">
        <v>10.1076</v>
      </c>
      <c r="M11" s="65" t="s">
        <v>123</v>
      </c>
      <c r="N11" s="10"/>
      <c r="O11" s="10"/>
    </row>
    <row r="12" spans="1:15" x14ac:dyDescent="0.2">
      <c r="A12" s="52">
        <v>2011</v>
      </c>
      <c r="B12" s="33">
        <v>9.1982999999999997</v>
      </c>
      <c r="C12" s="65" t="s">
        <v>123</v>
      </c>
      <c r="D12" s="33">
        <v>5.5824999999999996</v>
      </c>
      <c r="E12" s="65" t="s">
        <v>123</v>
      </c>
      <c r="F12" s="33">
        <v>4.5830000000000002</v>
      </c>
      <c r="G12" s="65" t="s">
        <v>123</v>
      </c>
      <c r="H12" s="33">
        <v>28.811800000000002</v>
      </c>
      <c r="I12" s="65" t="s">
        <v>123</v>
      </c>
      <c r="J12" s="100" t="s">
        <v>125</v>
      </c>
      <c r="K12" s="65" t="s">
        <v>123</v>
      </c>
      <c r="L12" s="33">
        <v>10.214600000000001</v>
      </c>
      <c r="M12" s="65" t="s">
        <v>123</v>
      </c>
      <c r="N12" s="10"/>
      <c r="O12" s="10"/>
    </row>
    <row r="13" spans="1:15" x14ac:dyDescent="0.2">
      <c r="A13" s="52">
        <v>2012</v>
      </c>
      <c r="B13" s="33">
        <v>9.0518999999999998</v>
      </c>
      <c r="C13" s="65" t="s">
        <v>123</v>
      </c>
      <c r="D13" s="33">
        <v>5.6124999999999998</v>
      </c>
      <c r="E13" s="65" t="s">
        <v>123</v>
      </c>
      <c r="F13" s="172">
        <v>7.5118</v>
      </c>
      <c r="G13" s="65" t="s">
        <v>123</v>
      </c>
      <c r="H13" s="33">
        <v>29.363099999999999</v>
      </c>
      <c r="I13" s="65" t="s">
        <v>123</v>
      </c>
      <c r="J13" s="100" t="s">
        <v>125</v>
      </c>
      <c r="K13" s="65" t="s">
        <v>123</v>
      </c>
      <c r="L13" s="33">
        <v>10.5892</v>
      </c>
      <c r="M13" s="65" t="s">
        <v>123</v>
      </c>
      <c r="N13" s="10"/>
      <c r="O13" s="10"/>
    </row>
    <row r="14" spans="1:15" x14ac:dyDescent="0.2">
      <c r="A14" s="52">
        <v>2013</v>
      </c>
      <c r="B14" s="33">
        <v>8.8937000000000008</v>
      </c>
      <c r="C14" s="65" t="s">
        <v>123</v>
      </c>
      <c r="D14" s="33">
        <v>5.6128</v>
      </c>
      <c r="E14" s="65" t="s">
        <v>123</v>
      </c>
      <c r="F14" s="33">
        <v>4.2039999999999997</v>
      </c>
      <c r="G14" s="65" t="s">
        <v>123</v>
      </c>
      <c r="H14" s="33">
        <v>27.753</v>
      </c>
      <c r="I14" s="65" t="s">
        <v>123</v>
      </c>
      <c r="J14" s="151">
        <v>2.8572000000000002</v>
      </c>
      <c r="K14" s="65" t="s">
        <v>123</v>
      </c>
      <c r="L14" s="33">
        <v>10.127800000000001</v>
      </c>
      <c r="M14" s="65" t="s">
        <v>123</v>
      </c>
      <c r="N14" s="10"/>
      <c r="O14" s="10"/>
    </row>
    <row r="15" spans="1:15" x14ac:dyDescent="0.2">
      <c r="A15" s="52">
        <v>2014</v>
      </c>
      <c r="B15" s="33">
        <v>8.8452000000000002</v>
      </c>
      <c r="C15" s="65" t="s">
        <v>123</v>
      </c>
      <c r="D15" s="33">
        <v>5.6</v>
      </c>
      <c r="E15" s="65" t="s">
        <v>123</v>
      </c>
      <c r="F15" s="33">
        <v>4.0873999999999997</v>
      </c>
      <c r="G15" s="65" t="s">
        <v>123</v>
      </c>
      <c r="H15" s="33">
        <v>30.861799999999999</v>
      </c>
      <c r="I15" s="65" t="s">
        <v>228</v>
      </c>
      <c r="J15" s="151">
        <v>2.2017000000000002</v>
      </c>
      <c r="K15" s="65" t="s">
        <v>123</v>
      </c>
      <c r="L15" s="33">
        <v>10.593299999999999</v>
      </c>
      <c r="M15" s="65" t="s">
        <v>228</v>
      </c>
      <c r="N15" s="10"/>
      <c r="O15" s="10"/>
    </row>
    <row r="16" spans="1:15" x14ac:dyDescent="0.2">
      <c r="A16" s="134">
        <v>2015</v>
      </c>
      <c r="B16" s="33">
        <v>8.7444000000000006</v>
      </c>
      <c r="C16" s="65" t="s">
        <v>123</v>
      </c>
      <c r="D16" s="33">
        <v>5.5975999999999999</v>
      </c>
      <c r="E16" s="65" t="s">
        <v>123</v>
      </c>
      <c r="F16" s="33">
        <v>4.1543000000000001</v>
      </c>
      <c r="G16" s="65" t="s">
        <v>123</v>
      </c>
      <c r="H16" s="33">
        <v>30.769400000000001</v>
      </c>
      <c r="I16" s="65" t="s">
        <v>123</v>
      </c>
      <c r="J16" s="152">
        <v>2.0407999999999999</v>
      </c>
      <c r="K16" s="128" t="s">
        <v>123</v>
      </c>
      <c r="L16" s="33">
        <v>10.6014</v>
      </c>
      <c r="M16" s="65" t="s">
        <v>123</v>
      </c>
      <c r="N16" s="10"/>
      <c r="O16" s="10"/>
    </row>
    <row r="17" spans="1:15" ht="11.25" customHeight="1" x14ac:dyDescent="0.2">
      <c r="A17" s="27"/>
      <c r="B17" s="158"/>
      <c r="C17" s="158"/>
      <c r="D17" s="158"/>
      <c r="E17" s="158"/>
      <c r="F17" s="158"/>
      <c r="G17" s="158"/>
      <c r="H17" s="158"/>
      <c r="I17" s="157"/>
      <c r="J17" s="110"/>
      <c r="K17" s="81"/>
      <c r="L17" s="59"/>
      <c r="M17" s="157"/>
      <c r="N17" s="28"/>
      <c r="O17" s="28"/>
    </row>
    <row r="18" spans="1:15" x14ac:dyDescent="0.2">
      <c r="C18" s="65"/>
      <c r="E18" s="65"/>
      <c r="G18" s="65"/>
      <c r="I18" s="65"/>
      <c r="J18" s="110"/>
      <c r="K18" s="81"/>
      <c r="M18" s="65"/>
    </row>
    <row r="19" spans="1:15" s="10" customFormat="1" x14ac:dyDescent="0.2">
      <c r="C19" s="81" t="s">
        <v>123</v>
      </c>
      <c r="E19" s="81" t="s">
        <v>123</v>
      </c>
      <c r="G19" s="81" t="s">
        <v>123</v>
      </c>
      <c r="I19" s="81" t="s">
        <v>123</v>
      </c>
      <c r="J19" s="101"/>
      <c r="K19" s="101"/>
      <c r="M19" s="81" t="s">
        <v>123</v>
      </c>
    </row>
    <row r="20" spans="1:15" x14ac:dyDescent="0.2">
      <c r="A20" s="53"/>
      <c r="C20" s="92"/>
      <c r="E20" s="92"/>
      <c r="G20" s="92"/>
      <c r="I20" s="92"/>
      <c r="M20" s="92"/>
    </row>
  </sheetData>
  <mergeCells count="1">
    <mergeCell ref="B3:L3"/>
  </mergeCells>
  <pageMargins left="0.75" right="0.75" top="1" bottom="1" header="0.5" footer="0.5"/>
  <pageSetup paperSize="9" scale="84"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8"/>
  <dimension ref="A1:AC33"/>
  <sheetViews>
    <sheetView zoomScaleNormal="100" workbookViewId="0"/>
  </sheetViews>
  <sheetFormatPr defaultRowHeight="11.25" x14ac:dyDescent="0.2"/>
  <cols>
    <col min="1" max="1" width="20.5703125" style="92" customWidth="1"/>
    <col min="2" max="2" width="7.85546875" style="92" customWidth="1"/>
    <col min="3" max="3" width="1" style="69" customWidth="1"/>
    <col min="4" max="4" width="7.85546875" style="92" customWidth="1"/>
    <col min="5" max="5" width="1" style="69" customWidth="1"/>
    <col min="6" max="6" width="7.85546875" style="92" customWidth="1"/>
    <col min="7" max="7" width="1" style="69" customWidth="1"/>
    <col min="8" max="8" width="7.85546875" style="92" customWidth="1"/>
    <col min="9" max="9" width="0.85546875" style="69" customWidth="1"/>
    <col min="10" max="10" width="7.85546875" style="92" customWidth="1"/>
    <col min="11" max="11" width="1" style="69" customWidth="1"/>
    <col min="12" max="12" width="7.85546875" style="92" customWidth="1"/>
    <col min="13" max="13" width="1" style="69" customWidth="1"/>
    <col min="14" max="14" width="7.85546875" style="92" customWidth="1"/>
    <col min="15" max="15" width="1" style="69" customWidth="1"/>
    <col min="16" max="16" width="7.85546875" style="92" customWidth="1"/>
    <col min="17" max="17" width="0.85546875" style="69" customWidth="1"/>
    <col min="18" max="18" width="8.7109375" style="92" customWidth="1"/>
    <col min="19" max="19" width="1" style="69" customWidth="1"/>
    <col min="20" max="20" width="8.7109375" style="92" customWidth="1"/>
    <col min="21" max="21" width="1" style="69" customWidth="1"/>
    <col min="22" max="22" width="8.7109375" style="92" customWidth="1"/>
    <col min="23" max="23" width="1" style="69" customWidth="1"/>
    <col min="24" max="24" width="8.7109375" style="92" customWidth="1"/>
    <col min="25" max="25" width="9.140625" style="92"/>
    <col min="26" max="28" width="2.42578125" style="92" customWidth="1"/>
    <col min="29" max="233" width="9.140625" style="92"/>
    <col min="234" max="234" width="12.85546875" style="92" customWidth="1"/>
    <col min="235" max="238" width="8.5703125" style="92" customWidth="1"/>
    <col min="239" max="239" width="0.85546875" style="92" customWidth="1"/>
    <col min="240" max="243" width="8" style="92" customWidth="1"/>
    <col min="244" max="244" width="0.85546875" style="92" customWidth="1"/>
    <col min="245" max="248" width="8.85546875" style="92" customWidth="1"/>
    <col min="249" max="489" width="9.140625" style="92"/>
    <col min="490" max="490" width="12.85546875" style="92" customWidth="1"/>
    <col min="491" max="494" width="8.5703125" style="92" customWidth="1"/>
    <col min="495" max="495" width="0.85546875" style="92" customWidth="1"/>
    <col min="496" max="499" width="8" style="92" customWidth="1"/>
    <col min="500" max="500" width="0.85546875" style="92" customWidth="1"/>
    <col min="501" max="504" width="8.85546875" style="92" customWidth="1"/>
    <col min="505" max="745" width="9.140625" style="92"/>
    <col min="746" max="746" width="12.85546875" style="92" customWidth="1"/>
    <col min="747" max="750" width="8.5703125" style="92" customWidth="1"/>
    <col min="751" max="751" width="0.85546875" style="92" customWidth="1"/>
    <col min="752" max="755" width="8" style="92" customWidth="1"/>
    <col min="756" max="756" width="0.85546875" style="92" customWidth="1"/>
    <col min="757" max="760" width="8.85546875" style="92" customWidth="1"/>
    <col min="761" max="1001" width="9.140625" style="92"/>
    <col min="1002" max="1002" width="12.85546875" style="92" customWidth="1"/>
    <col min="1003" max="1006" width="8.5703125" style="92" customWidth="1"/>
    <col min="1007" max="1007" width="0.85546875" style="92" customWidth="1"/>
    <col min="1008" max="1011" width="8" style="92" customWidth="1"/>
    <col min="1012" max="1012" width="0.85546875" style="92" customWidth="1"/>
    <col min="1013" max="1016" width="8.85546875" style="92" customWidth="1"/>
    <col min="1017" max="1257" width="9.140625" style="92"/>
    <col min="1258" max="1258" width="12.85546875" style="92" customWidth="1"/>
    <col min="1259" max="1262" width="8.5703125" style="92" customWidth="1"/>
    <col min="1263" max="1263" width="0.85546875" style="92" customWidth="1"/>
    <col min="1264" max="1267" width="8" style="92" customWidth="1"/>
    <col min="1268" max="1268" width="0.85546875" style="92" customWidth="1"/>
    <col min="1269" max="1272" width="8.85546875" style="92" customWidth="1"/>
    <col min="1273" max="1513" width="9.140625" style="92"/>
    <col min="1514" max="1514" width="12.85546875" style="92" customWidth="1"/>
    <col min="1515" max="1518" width="8.5703125" style="92" customWidth="1"/>
    <col min="1519" max="1519" width="0.85546875" style="92" customWidth="1"/>
    <col min="1520" max="1523" width="8" style="92" customWidth="1"/>
    <col min="1524" max="1524" width="0.85546875" style="92" customWidth="1"/>
    <col min="1525" max="1528" width="8.85546875" style="92" customWidth="1"/>
    <col min="1529" max="1769" width="9.140625" style="92"/>
    <col min="1770" max="1770" width="12.85546875" style="92" customWidth="1"/>
    <col min="1771" max="1774" width="8.5703125" style="92" customWidth="1"/>
    <col min="1775" max="1775" width="0.85546875" style="92" customWidth="1"/>
    <col min="1776" max="1779" width="8" style="92" customWidth="1"/>
    <col min="1780" max="1780" width="0.85546875" style="92" customWidth="1"/>
    <col min="1781" max="1784" width="8.85546875" style="92" customWidth="1"/>
    <col min="1785" max="2025" width="9.140625" style="92"/>
    <col min="2026" max="2026" width="12.85546875" style="92" customWidth="1"/>
    <col min="2027" max="2030" width="8.5703125" style="92" customWidth="1"/>
    <col min="2031" max="2031" width="0.85546875" style="92" customWidth="1"/>
    <col min="2032" max="2035" width="8" style="92" customWidth="1"/>
    <col min="2036" max="2036" width="0.85546875" style="92" customWidth="1"/>
    <col min="2037" max="2040" width="8.85546875" style="92" customWidth="1"/>
    <col min="2041" max="2281" width="9.140625" style="92"/>
    <col min="2282" max="2282" width="12.85546875" style="92" customWidth="1"/>
    <col min="2283" max="2286" width="8.5703125" style="92" customWidth="1"/>
    <col min="2287" max="2287" width="0.85546875" style="92" customWidth="1"/>
    <col min="2288" max="2291" width="8" style="92" customWidth="1"/>
    <col min="2292" max="2292" width="0.85546875" style="92" customWidth="1"/>
    <col min="2293" max="2296" width="8.85546875" style="92" customWidth="1"/>
    <col min="2297" max="2537" width="9.140625" style="92"/>
    <col min="2538" max="2538" width="12.85546875" style="92" customWidth="1"/>
    <col min="2539" max="2542" width="8.5703125" style="92" customWidth="1"/>
    <col min="2543" max="2543" width="0.85546875" style="92" customWidth="1"/>
    <col min="2544" max="2547" width="8" style="92" customWidth="1"/>
    <col min="2548" max="2548" width="0.85546875" style="92" customWidth="1"/>
    <col min="2549" max="2552" width="8.85546875" style="92" customWidth="1"/>
    <col min="2553" max="2793" width="9.140625" style="92"/>
    <col min="2794" max="2794" width="12.85546875" style="92" customWidth="1"/>
    <col min="2795" max="2798" width="8.5703125" style="92" customWidth="1"/>
    <col min="2799" max="2799" width="0.85546875" style="92" customWidth="1"/>
    <col min="2800" max="2803" width="8" style="92" customWidth="1"/>
    <col min="2804" max="2804" width="0.85546875" style="92" customWidth="1"/>
    <col min="2805" max="2808" width="8.85546875" style="92" customWidth="1"/>
    <col min="2809" max="3049" width="9.140625" style="92"/>
    <col min="3050" max="3050" width="12.85546875" style="92" customWidth="1"/>
    <col min="3051" max="3054" width="8.5703125" style="92" customWidth="1"/>
    <col min="3055" max="3055" width="0.85546875" style="92" customWidth="1"/>
    <col min="3056" max="3059" width="8" style="92" customWidth="1"/>
    <col min="3060" max="3060" width="0.85546875" style="92" customWidth="1"/>
    <col min="3061" max="3064" width="8.85546875" style="92" customWidth="1"/>
    <col min="3065" max="3305" width="9.140625" style="92"/>
    <col min="3306" max="3306" width="12.85546875" style="92" customWidth="1"/>
    <col min="3307" max="3310" width="8.5703125" style="92" customWidth="1"/>
    <col min="3311" max="3311" width="0.85546875" style="92" customWidth="1"/>
    <col min="3312" max="3315" width="8" style="92" customWidth="1"/>
    <col min="3316" max="3316" width="0.85546875" style="92" customWidth="1"/>
    <col min="3317" max="3320" width="8.85546875" style="92" customWidth="1"/>
    <col min="3321" max="3561" width="9.140625" style="92"/>
    <col min="3562" max="3562" width="12.85546875" style="92" customWidth="1"/>
    <col min="3563" max="3566" width="8.5703125" style="92" customWidth="1"/>
    <col min="3567" max="3567" width="0.85546875" style="92" customWidth="1"/>
    <col min="3568" max="3571" width="8" style="92" customWidth="1"/>
    <col min="3572" max="3572" width="0.85546875" style="92" customWidth="1"/>
    <col min="3573" max="3576" width="8.85546875" style="92" customWidth="1"/>
    <col min="3577" max="3817" width="9.140625" style="92"/>
    <col min="3818" max="3818" width="12.85546875" style="92" customWidth="1"/>
    <col min="3819" max="3822" width="8.5703125" style="92" customWidth="1"/>
    <col min="3823" max="3823" width="0.85546875" style="92" customWidth="1"/>
    <col min="3824" max="3827" width="8" style="92" customWidth="1"/>
    <col min="3828" max="3828" width="0.85546875" style="92" customWidth="1"/>
    <col min="3829" max="3832" width="8.85546875" style="92" customWidth="1"/>
    <col min="3833" max="4073" width="9.140625" style="92"/>
    <col min="4074" max="4074" width="12.85546875" style="92" customWidth="1"/>
    <col min="4075" max="4078" width="8.5703125" style="92" customWidth="1"/>
    <col min="4079" max="4079" width="0.85546875" style="92" customWidth="1"/>
    <col min="4080" max="4083" width="8" style="92" customWidth="1"/>
    <col min="4084" max="4084" width="0.85546875" style="92" customWidth="1"/>
    <col min="4085" max="4088" width="8.85546875" style="92" customWidth="1"/>
    <col min="4089" max="4329" width="9.140625" style="92"/>
    <col min="4330" max="4330" width="12.85546875" style="92" customWidth="1"/>
    <col min="4331" max="4334" width="8.5703125" style="92" customWidth="1"/>
    <col min="4335" max="4335" width="0.85546875" style="92" customWidth="1"/>
    <col min="4336" max="4339" width="8" style="92" customWidth="1"/>
    <col min="4340" max="4340" width="0.85546875" style="92" customWidth="1"/>
    <col min="4341" max="4344" width="8.85546875" style="92" customWidth="1"/>
    <col min="4345" max="4585" width="9.140625" style="92"/>
    <col min="4586" max="4586" width="12.85546875" style="92" customWidth="1"/>
    <col min="4587" max="4590" width="8.5703125" style="92" customWidth="1"/>
    <col min="4591" max="4591" width="0.85546875" style="92" customWidth="1"/>
    <col min="4592" max="4595" width="8" style="92" customWidth="1"/>
    <col min="4596" max="4596" width="0.85546875" style="92" customWidth="1"/>
    <col min="4597" max="4600" width="8.85546875" style="92" customWidth="1"/>
    <col min="4601" max="4841" width="9.140625" style="92"/>
    <col min="4842" max="4842" width="12.85546875" style="92" customWidth="1"/>
    <col min="4843" max="4846" width="8.5703125" style="92" customWidth="1"/>
    <col min="4847" max="4847" width="0.85546875" style="92" customWidth="1"/>
    <col min="4848" max="4851" width="8" style="92" customWidth="1"/>
    <col min="4852" max="4852" width="0.85546875" style="92" customWidth="1"/>
    <col min="4853" max="4856" width="8.85546875" style="92" customWidth="1"/>
    <col min="4857" max="5097" width="9.140625" style="92"/>
    <col min="5098" max="5098" width="12.85546875" style="92" customWidth="1"/>
    <col min="5099" max="5102" width="8.5703125" style="92" customWidth="1"/>
    <col min="5103" max="5103" width="0.85546875" style="92" customWidth="1"/>
    <col min="5104" max="5107" width="8" style="92" customWidth="1"/>
    <col min="5108" max="5108" width="0.85546875" style="92" customWidth="1"/>
    <col min="5109" max="5112" width="8.85546875" style="92" customWidth="1"/>
    <col min="5113" max="5353" width="9.140625" style="92"/>
    <col min="5354" max="5354" width="12.85546875" style="92" customWidth="1"/>
    <col min="5355" max="5358" width="8.5703125" style="92" customWidth="1"/>
    <col min="5359" max="5359" width="0.85546875" style="92" customWidth="1"/>
    <col min="5360" max="5363" width="8" style="92" customWidth="1"/>
    <col min="5364" max="5364" width="0.85546875" style="92" customWidth="1"/>
    <col min="5365" max="5368" width="8.85546875" style="92" customWidth="1"/>
    <col min="5369" max="5609" width="9.140625" style="92"/>
    <col min="5610" max="5610" width="12.85546875" style="92" customWidth="1"/>
    <col min="5611" max="5614" width="8.5703125" style="92" customWidth="1"/>
    <col min="5615" max="5615" width="0.85546875" style="92" customWidth="1"/>
    <col min="5616" max="5619" width="8" style="92" customWidth="1"/>
    <col min="5620" max="5620" width="0.85546875" style="92" customWidth="1"/>
    <col min="5621" max="5624" width="8.85546875" style="92" customWidth="1"/>
    <col min="5625" max="5865" width="9.140625" style="92"/>
    <col min="5866" max="5866" width="12.85546875" style="92" customWidth="1"/>
    <col min="5867" max="5870" width="8.5703125" style="92" customWidth="1"/>
    <col min="5871" max="5871" width="0.85546875" style="92" customWidth="1"/>
    <col min="5872" max="5875" width="8" style="92" customWidth="1"/>
    <col min="5876" max="5876" width="0.85546875" style="92" customWidth="1"/>
    <col min="5877" max="5880" width="8.85546875" style="92" customWidth="1"/>
    <col min="5881" max="6121" width="9.140625" style="92"/>
    <col min="6122" max="6122" width="12.85546875" style="92" customWidth="1"/>
    <col min="6123" max="6126" width="8.5703125" style="92" customWidth="1"/>
    <col min="6127" max="6127" width="0.85546875" style="92" customWidth="1"/>
    <col min="6128" max="6131" width="8" style="92" customWidth="1"/>
    <col min="6132" max="6132" width="0.85546875" style="92" customWidth="1"/>
    <col min="6133" max="6136" width="8.85546875" style="92" customWidth="1"/>
    <col min="6137" max="6377" width="9.140625" style="92"/>
    <col min="6378" max="6378" width="12.85546875" style="92" customWidth="1"/>
    <col min="6379" max="6382" width="8.5703125" style="92" customWidth="1"/>
    <col min="6383" max="6383" width="0.85546875" style="92" customWidth="1"/>
    <col min="6384" max="6387" width="8" style="92" customWidth="1"/>
    <col min="6388" max="6388" width="0.85546875" style="92" customWidth="1"/>
    <col min="6389" max="6392" width="8.85546875" style="92" customWidth="1"/>
    <col min="6393" max="6633" width="9.140625" style="92"/>
    <col min="6634" max="6634" width="12.85546875" style="92" customWidth="1"/>
    <col min="6635" max="6638" width="8.5703125" style="92" customWidth="1"/>
    <col min="6639" max="6639" width="0.85546875" style="92" customWidth="1"/>
    <col min="6640" max="6643" width="8" style="92" customWidth="1"/>
    <col min="6644" max="6644" width="0.85546875" style="92" customWidth="1"/>
    <col min="6645" max="6648" width="8.85546875" style="92" customWidth="1"/>
    <col min="6649" max="6889" width="9.140625" style="92"/>
    <col min="6890" max="6890" width="12.85546875" style="92" customWidth="1"/>
    <col min="6891" max="6894" width="8.5703125" style="92" customWidth="1"/>
    <col min="6895" max="6895" width="0.85546875" style="92" customWidth="1"/>
    <col min="6896" max="6899" width="8" style="92" customWidth="1"/>
    <col min="6900" max="6900" width="0.85546875" style="92" customWidth="1"/>
    <col min="6901" max="6904" width="8.85546875" style="92" customWidth="1"/>
    <col min="6905" max="7145" width="9.140625" style="92"/>
    <col min="7146" max="7146" width="12.85546875" style="92" customWidth="1"/>
    <col min="7147" max="7150" width="8.5703125" style="92" customWidth="1"/>
    <col min="7151" max="7151" width="0.85546875" style="92" customWidth="1"/>
    <col min="7152" max="7155" width="8" style="92" customWidth="1"/>
    <col min="7156" max="7156" width="0.85546875" style="92" customWidth="1"/>
    <col min="7157" max="7160" width="8.85546875" style="92" customWidth="1"/>
    <col min="7161" max="7401" width="9.140625" style="92"/>
    <col min="7402" max="7402" width="12.85546875" style="92" customWidth="1"/>
    <col min="7403" max="7406" width="8.5703125" style="92" customWidth="1"/>
    <col min="7407" max="7407" width="0.85546875" style="92" customWidth="1"/>
    <col min="7408" max="7411" width="8" style="92" customWidth="1"/>
    <col min="7412" max="7412" width="0.85546875" style="92" customWidth="1"/>
    <col min="7413" max="7416" width="8.85546875" style="92" customWidth="1"/>
    <col min="7417" max="7657" width="9.140625" style="92"/>
    <col min="7658" max="7658" width="12.85546875" style="92" customWidth="1"/>
    <col min="7659" max="7662" width="8.5703125" style="92" customWidth="1"/>
    <col min="7663" max="7663" width="0.85546875" style="92" customWidth="1"/>
    <col min="7664" max="7667" width="8" style="92" customWidth="1"/>
    <col min="7668" max="7668" width="0.85546875" style="92" customWidth="1"/>
    <col min="7669" max="7672" width="8.85546875" style="92" customWidth="1"/>
    <col min="7673" max="7913" width="9.140625" style="92"/>
    <col min="7914" max="7914" width="12.85546875" style="92" customWidth="1"/>
    <col min="7915" max="7918" width="8.5703125" style="92" customWidth="1"/>
    <col min="7919" max="7919" width="0.85546875" style="92" customWidth="1"/>
    <col min="7920" max="7923" width="8" style="92" customWidth="1"/>
    <col min="7924" max="7924" width="0.85546875" style="92" customWidth="1"/>
    <col min="7925" max="7928" width="8.85546875" style="92" customWidth="1"/>
    <col min="7929" max="8169" width="9.140625" style="92"/>
    <col min="8170" max="8170" width="12.85546875" style="92" customWidth="1"/>
    <col min="8171" max="8174" width="8.5703125" style="92" customWidth="1"/>
    <col min="8175" max="8175" width="0.85546875" style="92" customWidth="1"/>
    <col min="8176" max="8179" width="8" style="92" customWidth="1"/>
    <col min="8180" max="8180" width="0.85546875" style="92" customWidth="1"/>
    <col min="8181" max="8184" width="8.85546875" style="92" customWidth="1"/>
    <col min="8185" max="8425" width="9.140625" style="92"/>
    <col min="8426" max="8426" width="12.85546875" style="92" customWidth="1"/>
    <col min="8427" max="8430" width="8.5703125" style="92" customWidth="1"/>
    <col min="8431" max="8431" width="0.85546875" style="92" customWidth="1"/>
    <col min="8432" max="8435" width="8" style="92" customWidth="1"/>
    <col min="8436" max="8436" width="0.85546875" style="92" customWidth="1"/>
    <col min="8437" max="8440" width="8.85546875" style="92" customWidth="1"/>
    <col min="8441" max="8681" width="9.140625" style="92"/>
    <col min="8682" max="8682" width="12.85546875" style="92" customWidth="1"/>
    <col min="8683" max="8686" width="8.5703125" style="92" customWidth="1"/>
    <col min="8687" max="8687" width="0.85546875" style="92" customWidth="1"/>
    <col min="8688" max="8691" width="8" style="92" customWidth="1"/>
    <col min="8692" max="8692" width="0.85546875" style="92" customWidth="1"/>
    <col min="8693" max="8696" width="8.85546875" style="92" customWidth="1"/>
    <col min="8697" max="8937" width="9.140625" style="92"/>
    <col min="8938" max="8938" width="12.85546875" style="92" customWidth="1"/>
    <col min="8939" max="8942" width="8.5703125" style="92" customWidth="1"/>
    <col min="8943" max="8943" width="0.85546875" style="92" customWidth="1"/>
    <col min="8944" max="8947" width="8" style="92" customWidth="1"/>
    <col min="8948" max="8948" width="0.85546875" style="92" customWidth="1"/>
    <col min="8949" max="8952" width="8.85546875" style="92" customWidth="1"/>
    <col min="8953" max="9193" width="9.140625" style="92"/>
    <col min="9194" max="9194" width="12.85546875" style="92" customWidth="1"/>
    <col min="9195" max="9198" width="8.5703125" style="92" customWidth="1"/>
    <col min="9199" max="9199" width="0.85546875" style="92" customWidth="1"/>
    <col min="9200" max="9203" width="8" style="92" customWidth="1"/>
    <col min="9204" max="9204" width="0.85546875" style="92" customWidth="1"/>
    <col min="9205" max="9208" width="8.85546875" style="92" customWidth="1"/>
    <col min="9209" max="9449" width="9.140625" style="92"/>
    <col min="9450" max="9450" width="12.85546875" style="92" customWidth="1"/>
    <col min="9451" max="9454" width="8.5703125" style="92" customWidth="1"/>
    <col min="9455" max="9455" width="0.85546875" style="92" customWidth="1"/>
    <col min="9456" max="9459" width="8" style="92" customWidth="1"/>
    <col min="9460" max="9460" width="0.85546875" style="92" customWidth="1"/>
    <col min="9461" max="9464" width="8.85546875" style="92" customWidth="1"/>
    <col min="9465" max="9705" width="9.140625" style="92"/>
    <col min="9706" max="9706" width="12.85546875" style="92" customWidth="1"/>
    <col min="9707" max="9710" width="8.5703125" style="92" customWidth="1"/>
    <col min="9711" max="9711" width="0.85546875" style="92" customWidth="1"/>
    <col min="9712" max="9715" width="8" style="92" customWidth="1"/>
    <col min="9716" max="9716" width="0.85546875" style="92" customWidth="1"/>
    <col min="9717" max="9720" width="8.85546875" style="92" customWidth="1"/>
    <col min="9721" max="9961" width="9.140625" style="92"/>
    <col min="9962" max="9962" width="12.85546875" style="92" customWidth="1"/>
    <col min="9963" max="9966" width="8.5703125" style="92" customWidth="1"/>
    <col min="9967" max="9967" width="0.85546875" style="92" customWidth="1"/>
    <col min="9968" max="9971" width="8" style="92" customWidth="1"/>
    <col min="9972" max="9972" width="0.85546875" style="92" customWidth="1"/>
    <col min="9973" max="9976" width="8.85546875" style="92" customWidth="1"/>
    <col min="9977" max="10217" width="9.140625" style="92"/>
    <col min="10218" max="10218" width="12.85546875" style="92" customWidth="1"/>
    <col min="10219" max="10222" width="8.5703125" style="92" customWidth="1"/>
    <col min="10223" max="10223" width="0.85546875" style="92" customWidth="1"/>
    <col min="10224" max="10227" width="8" style="92" customWidth="1"/>
    <col min="10228" max="10228" width="0.85546875" style="92" customWidth="1"/>
    <col min="10229" max="10232" width="8.85546875" style="92" customWidth="1"/>
    <col min="10233" max="10473" width="9.140625" style="92"/>
    <col min="10474" max="10474" width="12.85546875" style="92" customWidth="1"/>
    <col min="10475" max="10478" width="8.5703125" style="92" customWidth="1"/>
    <col min="10479" max="10479" width="0.85546875" style="92" customWidth="1"/>
    <col min="10480" max="10483" width="8" style="92" customWidth="1"/>
    <col min="10484" max="10484" width="0.85546875" style="92" customWidth="1"/>
    <col min="10485" max="10488" width="8.85546875" style="92" customWidth="1"/>
    <col min="10489" max="10729" width="9.140625" style="92"/>
    <col min="10730" max="10730" width="12.85546875" style="92" customWidth="1"/>
    <col min="10731" max="10734" width="8.5703125" style="92" customWidth="1"/>
    <col min="10735" max="10735" width="0.85546875" style="92" customWidth="1"/>
    <col min="10736" max="10739" width="8" style="92" customWidth="1"/>
    <col min="10740" max="10740" width="0.85546875" style="92" customWidth="1"/>
    <col min="10741" max="10744" width="8.85546875" style="92" customWidth="1"/>
    <col min="10745" max="10985" width="9.140625" style="92"/>
    <col min="10986" max="10986" width="12.85546875" style="92" customWidth="1"/>
    <col min="10987" max="10990" width="8.5703125" style="92" customWidth="1"/>
    <col min="10991" max="10991" width="0.85546875" style="92" customWidth="1"/>
    <col min="10992" max="10995" width="8" style="92" customWidth="1"/>
    <col min="10996" max="10996" width="0.85546875" style="92" customWidth="1"/>
    <col min="10997" max="11000" width="8.85546875" style="92" customWidth="1"/>
    <col min="11001" max="11241" width="9.140625" style="92"/>
    <col min="11242" max="11242" width="12.85546875" style="92" customWidth="1"/>
    <col min="11243" max="11246" width="8.5703125" style="92" customWidth="1"/>
    <col min="11247" max="11247" width="0.85546875" style="92" customWidth="1"/>
    <col min="11248" max="11251" width="8" style="92" customWidth="1"/>
    <col min="11252" max="11252" width="0.85546875" style="92" customWidth="1"/>
    <col min="11253" max="11256" width="8.85546875" style="92" customWidth="1"/>
    <col min="11257" max="11497" width="9.140625" style="92"/>
    <col min="11498" max="11498" width="12.85546875" style="92" customWidth="1"/>
    <col min="11499" max="11502" width="8.5703125" style="92" customWidth="1"/>
    <col min="11503" max="11503" width="0.85546875" style="92" customWidth="1"/>
    <col min="11504" max="11507" width="8" style="92" customWidth="1"/>
    <col min="11508" max="11508" width="0.85546875" style="92" customWidth="1"/>
    <col min="11509" max="11512" width="8.85546875" style="92" customWidth="1"/>
    <col min="11513" max="11753" width="9.140625" style="92"/>
    <col min="11754" max="11754" width="12.85546875" style="92" customWidth="1"/>
    <col min="11755" max="11758" width="8.5703125" style="92" customWidth="1"/>
    <col min="11759" max="11759" width="0.85546875" style="92" customWidth="1"/>
    <col min="11760" max="11763" width="8" style="92" customWidth="1"/>
    <col min="11764" max="11764" width="0.85546875" style="92" customWidth="1"/>
    <col min="11765" max="11768" width="8.85546875" style="92" customWidth="1"/>
    <col min="11769" max="12009" width="9.140625" style="92"/>
    <col min="12010" max="12010" width="12.85546875" style="92" customWidth="1"/>
    <col min="12011" max="12014" width="8.5703125" style="92" customWidth="1"/>
    <col min="12015" max="12015" width="0.85546875" style="92" customWidth="1"/>
    <col min="12016" max="12019" width="8" style="92" customWidth="1"/>
    <col min="12020" max="12020" width="0.85546875" style="92" customWidth="1"/>
    <col min="12021" max="12024" width="8.85546875" style="92" customWidth="1"/>
    <col min="12025" max="12265" width="9.140625" style="92"/>
    <col min="12266" max="12266" width="12.85546875" style="92" customWidth="1"/>
    <col min="12267" max="12270" width="8.5703125" style="92" customWidth="1"/>
    <col min="12271" max="12271" width="0.85546875" style="92" customWidth="1"/>
    <col min="12272" max="12275" width="8" style="92" customWidth="1"/>
    <col min="12276" max="12276" width="0.85546875" style="92" customWidth="1"/>
    <col min="12277" max="12280" width="8.85546875" style="92" customWidth="1"/>
    <col min="12281" max="12521" width="9.140625" style="92"/>
    <col min="12522" max="12522" width="12.85546875" style="92" customWidth="1"/>
    <col min="12523" max="12526" width="8.5703125" style="92" customWidth="1"/>
    <col min="12527" max="12527" width="0.85546875" style="92" customWidth="1"/>
    <col min="12528" max="12531" width="8" style="92" customWidth="1"/>
    <col min="12532" max="12532" width="0.85546875" style="92" customWidth="1"/>
    <col min="12533" max="12536" width="8.85546875" style="92" customWidth="1"/>
    <col min="12537" max="12777" width="9.140625" style="92"/>
    <col min="12778" max="12778" width="12.85546875" style="92" customWidth="1"/>
    <col min="12779" max="12782" width="8.5703125" style="92" customWidth="1"/>
    <col min="12783" max="12783" width="0.85546875" style="92" customWidth="1"/>
    <col min="12784" max="12787" width="8" style="92" customWidth="1"/>
    <col min="12788" max="12788" width="0.85546875" style="92" customWidth="1"/>
    <col min="12789" max="12792" width="8.85546875" style="92" customWidth="1"/>
    <col min="12793" max="13033" width="9.140625" style="92"/>
    <col min="13034" max="13034" width="12.85546875" style="92" customWidth="1"/>
    <col min="13035" max="13038" width="8.5703125" style="92" customWidth="1"/>
    <col min="13039" max="13039" width="0.85546875" style="92" customWidth="1"/>
    <col min="13040" max="13043" width="8" style="92" customWidth="1"/>
    <col min="13044" max="13044" width="0.85546875" style="92" customWidth="1"/>
    <col min="13045" max="13048" width="8.85546875" style="92" customWidth="1"/>
    <col min="13049" max="13289" width="9.140625" style="92"/>
    <col min="13290" max="13290" width="12.85546875" style="92" customWidth="1"/>
    <col min="13291" max="13294" width="8.5703125" style="92" customWidth="1"/>
    <col min="13295" max="13295" width="0.85546875" style="92" customWidth="1"/>
    <col min="13296" max="13299" width="8" style="92" customWidth="1"/>
    <col min="13300" max="13300" width="0.85546875" style="92" customWidth="1"/>
    <col min="13301" max="13304" width="8.85546875" style="92" customWidth="1"/>
    <col min="13305" max="13545" width="9.140625" style="92"/>
    <col min="13546" max="13546" width="12.85546875" style="92" customWidth="1"/>
    <col min="13547" max="13550" width="8.5703125" style="92" customWidth="1"/>
    <col min="13551" max="13551" width="0.85546875" style="92" customWidth="1"/>
    <col min="13552" max="13555" width="8" style="92" customWidth="1"/>
    <col min="13556" max="13556" width="0.85546875" style="92" customWidth="1"/>
    <col min="13557" max="13560" width="8.85546875" style="92" customWidth="1"/>
    <col min="13561" max="13801" width="9.140625" style="92"/>
    <col min="13802" max="13802" width="12.85546875" style="92" customWidth="1"/>
    <col min="13803" max="13806" width="8.5703125" style="92" customWidth="1"/>
    <col min="13807" max="13807" width="0.85546875" style="92" customWidth="1"/>
    <col min="13808" max="13811" width="8" style="92" customWidth="1"/>
    <col min="13812" max="13812" width="0.85546875" style="92" customWidth="1"/>
    <col min="13813" max="13816" width="8.85546875" style="92" customWidth="1"/>
    <col min="13817" max="14057" width="9.140625" style="92"/>
    <col min="14058" max="14058" width="12.85546875" style="92" customWidth="1"/>
    <col min="14059" max="14062" width="8.5703125" style="92" customWidth="1"/>
    <col min="14063" max="14063" width="0.85546875" style="92" customWidth="1"/>
    <col min="14064" max="14067" width="8" style="92" customWidth="1"/>
    <col min="14068" max="14068" width="0.85546875" style="92" customWidth="1"/>
    <col min="14069" max="14072" width="8.85546875" style="92" customWidth="1"/>
    <col min="14073" max="14313" width="9.140625" style="92"/>
    <col min="14314" max="14314" width="12.85546875" style="92" customWidth="1"/>
    <col min="14315" max="14318" width="8.5703125" style="92" customWidth="1"/>
    <col min="14319" max="14319" width="0.85546875" style="92" customWidth="1"/>
    <col min="14320" max="14323" width="8" style="92" customWidth="1"/>
    <col min="14324" max="14324" width="0.85546875" style="92" customWidth="1"/>
    <col min="14325" max="14328" width="8.85546875" style="92" customWidth="1"/>
    <col min="14329" max="14569" width="9.140625" style="92"/>
    <col min="14570" max="14570" width="12.85546875" style="92" customWidth="1"/>
    <col min="14571" max="14574" width="8.5703125" style="92" customWidth="1"/>
    <col min="14575" max="14575" width="0.85546875" style="92" customWidth="1"/>
    <col min="14576" max="14579" width="8" style="92" customWidth="1"/>
    <col min="14580" max="14580" width="0.85546875" style="92" customWidth="1"/>
    <col min="14581" max="14584" width="8.85546875" style="92" customWidth="1"/>
    <col min="14585" max="14825" width="9.140625" style="92"/>
    <col min="14826" max="14826" width="12.85546875" style="92" customWidth="1"/>
    <col min="14827" max="14830" width="8.5703125" style="92" customWidth="1"/>
    <col min="14831" max="14831" width="0.85546875" style="92" customWidth="1"/>
    <col min="14832" max="14835" width="8" style="92" customWidth="1"/>
    <col min="14836" max="14836" width="0.85546875" style="92" customWidth="1"/>
    <col min="14837" max="14840" width="8.85546875" style="92" customWidth="1"/>
    <col min="14841" max="15081" width="9.140625" style="92"/>
    <col min="15082" max="15082" width="12.85546875" style="92" customWidth="1"/>
    <col min="15083" max="15086" width="8.5703125" style="92" customWidth="1"/>
    <col min="15087" max="15087" width="0.85546875" style="92" customWidth="1"/>
    <col min="15088" max="15091" width="8" style="92" customWidth="1"/>
    <col min="15092" max="15092" width="0.85546875" style="92" customWidth="1"/>
    <col min="15093" max="15096" width="8.85546875" style="92" customWidth="1"/>
    <col min="15097" max="15337" width="9.140625" style="92"/>
    <col min="15338" max="15338" width="12.85546875" style="92" customWidth="1"/>
    <col min="15339" max="15342" width="8.5703125" style="92" customWidth="1"/>
    <col min="15343" max="15343" width="0.85546875" style="92" customWidth="1"/>
    <col min="15344" max="15347" width="8" style="92" customWidth="1"/>
    <col min="15348" max="15348" width="0.85546875" style="92" customWidth="1"/>
    <col min="15349" max="15352" width="8.85546875" style="92" customWidth="1"/>
    <col min="15353" max="15593" width="9.140625" style="92"/>
    <col min="15594" max="15594" width="12.85546875" style="92" customWidth="1"/>
    <col min="15595" max="15598" width="8.5703125" style="92" customWidth="1"/>
    <col min="15599" max="15599" width="0.85546875" style="92" customWidth="1"/>
    <col min="15600" max="15603" width="8" style="92" customWidth="1"/>
    <col min="15604" max="15604" width="0.85546875" style="92" customWidth="1"/>
    <col min="15605" max="15608" width="8.85546875" style="92" customWidth="1"/>
    <col min="15609" max="15849" width="9.140625" style="92"/>
    <col min="15850" max="15850" width="12.85546875" style="92" customWidth="1"/>
    <col min="15851" max="15854" width="8.5703125" style="92" customWidth="1"/>
    <col min="15855" max="15855" width="0.85546875" style="92" customWidth="1"/>
    <col min="15856" max="15859" width="8" style="92" customWidth="1"/>
    <col min="15860" max="15860" width="0.85546875" style="92" customWidth="1"/>
    <col min="15861" max="15864" width="8.85546875" style="92" customWidth="1"/>
    <col min="15865" max="16105" width="9.140625" style="92"/>
    <col min="16106" max="16106" width="12.85546875" style="92" customWidth="1"/>
    <col min="16107" max="16110" width="8.5703125" style="92" customWidth="1"/>
    <col min="16111" max="16111" width="0.85546875" style="92" customWidth="1"/>
    <col min="16112" max="16115" width="8" style="92" customWidth="1"/>
    <col min="16116" max="16116" width="0.85546875" style="92" customWidth="1"/>
    <col min="16117" max="16120" width="8.85546875" style="92" customWidth="1"/>
    <col min="16121" max="16384" width="9.140625" style="92"/>
  </cols>
  <sheetData>
    <row r="1" spans="1:29" ht="14.25" x14ac:dyDescent="0.2">
      <c r="A1" s="129" t="s">
        <v>458</v>
      </c>
    </row>
    <row r="2" spans="1:29" ht="21" customHeight="1" x14ac:dyDescent="0.2">
      <c r="A2" s="130" t="s">
        <v>459</v>
      </c>
      <c r="B2" s="105"/>
      <c r="C2" s="105"/>
      <c r="D2" s="105"/>
      <c r="E2" s="63"/>
      <c r="F2" s="105"/>
      <c r="G2" s="63"/>
      <c r="H2" s="105"/>
      <c r="I2" s="63"/>
      <c r="J2" s="105"/>
      <c r="K2" s="63"/>
      <c r="L2" s="105"/>
      <c r="M2" s="63"/>
      <c r="N2" s="105"/>
      <c r="O2" s="63"/>
      <c r="P2" s="105"/>
      <c r="Q2" s="63"/>
      <c r="R2" s="105"/>
      <c r="S2" s="63"/>
      <c r="T2" s="105"/>
      <c r="U2" s="63"/>
      <c r="V2" s="105"/>
      <c r="W2" s="63"/>
      <c r="X2" s="105"/>
    </row>
    <row r="3" spans="1:29" ht="22.5" customHeight="1" x14ac:dyDescent="0.2">
      <c r="A3" s="104"/>
      <c r="B3" s="394" t="s">
        <v>382</v>
      </c>
      <c r="C3" s="397"/>
      <c r="D3" s="397"/>
      <c r="E3" s="397"/>
      <c r="F3" s="397"/>
      <c r="G3" s="397"/>
      <c r="H3" s="397"/>
      <c r="I3" s="397"/>
      <c r="J3" s="394" t="s">
        <v>383</v>
      </c>
      <c r="K3" s="397"/>
      <c r="L3" s="397"/>
      <c r="M3" s="397"/>
      <c r="N3" s="397"/>
      <c r="O3" s="397"/>
      <c r="P3" s="397"/>
      <c r="Q3" s="265"/>
      <c r="R3" s="394" t="s">
        <v>218</v>
      </c>
      <c r="S3" s="397"/>
      <c r="T3" s="397"/>
      <c r="U3" s="397"/>
      <c r="V3" s="397"/>
      <c r="W3" s="397"/>
      <c r="X3" s="397"/>
    </row>
    <row r="4" spans="1:29" ht="22.5" x14ac:dyDescent="0.2">
      <c r="A4" s="105" t="s">
        <v>147</v>
      </c>
      <c r="B4" s="98">
        <v>2015</v>
      </c>
      <c r="C4" s="80"/>
      <c r="D4" s="262">
        <v>2016</v>
      </c>
      <c r="E4" s="80"/>
      <c r="F4" s="262">
        <v>2017</v>
      </c>
      <c r="G4" s="80"/>
      <c r="H4" s="262">
        <v>2018</v>
      </c>
      <c r="I4" s="83"/>
      <c r="J4" s="98">
        <v>2015</v>
      </c>
      <c r="K4" s="80"/>
      <c r="L4" s="262">
        <v>2016</v>
      </c>
      <c r="M4" s="80"/>
      <c r="N4" s="262">
        <v>2017</v>
      </c>
      <c r="O4" s="80"/>
      <c r="P4" s="262">
        <v>2018</v>
      </c>
      <c r="Q4" s="83"/>
      <c r="R4" s="98">
        <v>2015</v>
      </c>
      <c r="S4" s="80"/>
      <c r="T4" s="262">
        <v>2016</v>
      </c>
      <c r="U4" s="80"/>
      <c r="V4" s="262">
        <v>2017</v>
      </c>
      <c r="W4" s="80"/>
      <c r="X4" s="262">
        <v>2018</v>
      </c>
    </row>
    <row r="5" spans="1:29" ht="15" customHeight="1" x14ac:dyDescent="0.2">
      <c r="A5" s="96" t="s">
        <v>207</v>
      </c>
      <c r="B5" s="256" t="s">
        <v>125</v>
      </c>
      <c r="C5" s="107" t="s">
        <v>123</v>
      </c>
      <c r="D5" s="256" t="s">
        <v>125</v>
      </c>
      <c r="E5" s="107" t="s">
        <v>123</v>
      </c>
      <c r="F5" s="256" t="s">
        <v>125</v>
      </c>
      <c r="G5" s="107"/>
      <c r="H5" s="256" t="s">
        <v>125</v>
      </c>
      <c r="I5" s="107" t="s">
        <v>123</v>
      </c>
      <c r="J5" s="256" t="s">
        <v>125</v>
      </c>
      <c r="K5" s="254" t="s">
        <v>123</v>
      </c>
      <c r="L5" s="256" t="s">
        <v>125</v>
      </c>
      <c r="M5" s="254" t="s">
        <v>123</v>
      </c>
      <c r="N5" s="256" t="s">
        <v>125</v>
      </c>
      <c r="O5" s="254"/>
      <c r="P5" s="256" t="s">
        <v>125</v>
      </c>
      <c r="Q5" s="254" t="s">
        <v>123</v>
      </c>
      <c r="R5" s="256" t="s">
        <v>125</v>
      </c>
      <c r="S5" s="254" t="s">
        <v>123</v>
      </c>
      <c r="T5" s="256" t="s">
        <v>125</v>
      </c>
      <c r="U5" s="254" t="s">
        <v>123</v>
      </c>
      <c r="V5" s="256" t="s">
        <v>125</v>
      </c>
      <c r="W5" s="254"/>
      <c r="X5" s="256" t="s">
        <v>125</v>
      </c>
      <c r="Y5" s="185" t="s">
        <v>123</v>
      </c>
    </row>
    <row r="6" spans="1:29" ht="27.95" customHeight="1" x14ac:dyDescent="0.2">
      <c r="A6" s="214" t="s">
        <v>375</v>
      </c>
      <c r="B6" s="257" t="s">
        <v>125</v>
      </c>
      <c r="C6" s="254" t="s">
        <v>123</v>
      </c>
      <c r="D6" s="257" t="s">
        <v>125</v>
      </c>
      <c r="E6" s="254" t="s">
        <v>123</v>
      </c>
      <c r="F6" s="257" t="s">
        <v>125</v>
      </c>
      <c r="G6" s="254" t="s">
        <v>123</v>
      </c>
      <c r="H6" s="257" t="s">
        <v>125</v>
      </c>
      <c r="I6" s="254" t="s">
        <v>123</v>
      </c>
      <c r="J6" s="257" t="s">
        <v>125</v>
      </c>
      <c r="K6" s="254" t="s">
        <v>123</v>
      </c>
      <c r="L6" s="257" t="s">
        <v>125</v>
      </c>
      <c r="M6" s="254" t="s">
        <v>123</v>
      </c>
      <c r="N6" s="257" t="s">
        <v>125</v>
      </c>
      <c r="O6" s="254" t="s">
        <v>123</v>
      </c>
      <c r="P6" s="257" t="s">
        <v>125</v>
      </c>
      <c r="Q6" s="254" t="s">
        <v>123</v>
      </c>
      <c r="R6" s="257" t="s">
        <v>125</v>
      </c>
      <c r="S6" s="254" t="s">
        <v>123</v>
      </c>
      <c r="T6" s="257" t="s">
        <v>125</v>
      </c>
      <c r="U6" s="254" t="s">
        <v>123</v>
      </c>
      <c r="V6" s="257" t="s">
        <v>125</v>
      </c>
      <c r="W6" s="254" t="s">
        <v>123</v>
      </c>
      <c r="X6" s="257" t="s">
        <v>125</v>
      </c>
      <c r="Y6" s="185" t="s">
        <v>123</v>
      </c>
      <c r="AC6" s="255"/>
    </row>
    <row r="7" spans="1:29" ht="27.95" customHeight="1" x14ac:dyDescent="0.2">
      <c r="A7" s="214" t="s">
        <v>373</v>
      </c>
      <c r="B7" s="257">
        <v>1482647</v>
      </c>
      <c r="C7" s="109" t="s">
        <v>123</v>
      </c>
      <c r="D7" s="108">
        <v>1547554.12</v>
      </c>
      <c r="E7" s="107" t="s">
        <v>123</v>
      </c>
      <c r="F7" s="106">
        <v>1568847.56</v>
      </c>
      <c r="G7" s="107" t="s">
        <v>228</v>
      </c>
      <c r="H7" s="106">
        <v>1620362.95</v>
      </c>
      <c r="I7" s="109" t="s">
        <v>123</v>
      </c>
      <c r="J7" s="257">
        <v>820103</v>
      </c>
      <c r="K7" s="109" t="s">
        <v>123</v>
      </c>
      <c r="L7" s="108">
        <v>852119.36</v>
      </c>
      <c r="M7" s="107" t="s">
        <v>123</v>
      </c>
      <c r="N7" s="106">
        <v>860765.54</v>
      </c>
      <c r="O7" s="107" t="s">
        <v>228</v>
      </c>
      <c r="P7" s="106">
        <v>863958.9</v>
      </c>
      <c r="Q7" s="109" t="s">
        <v>123</v>
      </c>
      <c r="R7" s="257">
        <v>15760772</v>
      </c>
      <c r="S7" s="254" t="s">
        <v>123</v>
      </c>
      <c r="T7" s="257">
        <v>16061280</v>
      </c>
      <c r="U7" s="107" t="s">
        <v>123</v>
      </c>
      <c r="V7" s="106">
        <v>16292910.6</v>
      </c>
      <c r="W7" s="107" t="s">
        <v>228</v>
      </c>
      <c r="X7" s="106">
        <v>16648503.9</v>
      </c>
      <c r="Y7" s="185" t="s">
        <v>123</v>
      </c>
      <c r="AC7" s="255"/>
    </row>
    <row r="8" spans="1:29" ht="22.5" x14ac:dyDescent="0.2">
      <c r="A8" s="230" t="s">
        <v>332</v>
      </c>
      <c r="B8" s="256">
        <v>800131</v>
      </c>
      <c r="C8" s="107" t="s">
        <v>123</v>
      </c>
      <c r="D8" s="106">
        <v>822476.95</v>
      </c>
      <c r="E8" s="107" t="s">
        <v>123</v>
      </c>
      <c r="F8" s="106">
        <v>825760</v>
      </c>
      <c r="G8" s="107" t="s">
        <v>123</v>
      </c>
      <c r="H8" s="106">
        <v>850072</v>
      </c>
      <c r="I8" s="107" t="s">
        <v>123</v>
      </c>
      <c r="J8" s="256">
        <v>253661</v>
      </c>
      <c r="K8" s="107" t="s">
        <v>123</v>
      </c>
      <c r="L8" s="106">
        <v>250497.5</v>
      </c>
      <c r="M8" s="107" t="s">
        <v>123</v>
      </c>
      <c r="N8" s="106">
        <v>252579</v>
      </c>
      <c r="O8" s="107" t="s">
        <v>123</v>
      </c>
      <c r="P8" s="106">
        <v>253893</v>
      </c>
      <c r="Q8" s="107" t="s">
        <v>123</v>
      </c>
      <c r="R8" s="256">
        <v>5714000</v>
      </c>
      <c r="S8" s="107" t="s">
        <v>123</v>
      </c>
      <c r="T8" s="256">
        <v>5870121.8499999996</v>
      </c>
      <c r="U8" s="107" t="s">
        <v>123</v>
      </c>
      <c r="V8" s="106">
        <v>5932000</v>
      </c>
      <c r="W8" s="107" t="s">
        <v>123</v>
      </c>
      <c r="X8" s="106">
        <v>6144000</v>
      </c>
      <c r="Y8" s="255" t="s">
        <v>123</v>
      </c>
      <c r="AC8" s="255"/>
    </row>
    <row r="9" spans="1:29" x14ac:dyDescent="0.2">
      <c r="A9" s="173" t="s">
        <v>309</v>
      </c>
      <c r="B9" s="256">
        <v>38170</v>
      </c>
      <c r="C9" s="107" t="s">
        <v>123</v>
      </c>
      <c r="D9" s="106">
        <v>43400</v>
      </c>
      <c r="E9" s="107" t="s">
        <v>123</v>
      </c>
      <c r="F9" s="106">
        <v>39922</v>
      </c>
      <c r="G9" s="107" t="s">
        <v>123</v>
      </c>
      <c r="H9" s="106">
        <v>43127</v>
      </c>
      <c r="I9" s="107" t="s">
        <v>123</v>
      </c>
      <c r="J9" s="256">
        <v>34500</v>
      </c>
      <c r="K9" s="107" t="s">
        <v>123</v>
      </c>
      <c r="L9" s="106">
        <v>38400</v>
      </c>
      <c r="M9" s="107" t="s">
        <v>123</v>
      </c>
      <c r="N9" s="106">
        <v>42958</v>
      </c>
      <c r="O9" s="107" t="s">
        <v>228</v>
      </c>
      <c r="P9" s="106">
        <v>43277</v>
      </c>
      <c r="Q9" s="107" t="s">
        <v>123</v>
      </c>
      <c r="R9" s="256">
        <v>625000</v>
      </c>
      <c r="S9" s="107" t="s">
        <v>123</v>
      </c>
      <c r="T9" s="256">
        <v>679000</v>
      </c>
      <c r="U9" s="107" t="s">
        <v>123</v>
      </c>
      <c r="V9" s="106">
        <v>641543</v>
      </c>
      <c r="W9" s="107" t="s">
        <v>123</v>
      </c>
      <c r="X9" s="106">
        <v>708071</v>
      </c>
      <c r="Y9" s="255" t="s">
        <v>123</v>
      </c>
      <c r="AC9" s="255"/>
    </row>
    <row r="10" spans="1:29" x14ac:dyDescent="0.2">
      <c r="A10" s="173" t="s">
        <v>310</v>
      </c>
      <c r="B10" s="256">
        <v>13012</v>
      </c>
      <c r="C10" s="107" t="s">
        <v>123</v>
      </c>
      <c r="D10" s="106">
        <v>13777</v>
      </c>
      <c r="E10" s="107" t="s">
        <v>123</v>
      </c>
      <c r="F10" s="106">
        <v>14571</v>
      </c>
      <c r="G10" s="107" t="s">
        <v>123</v>
      </c>
      <c r="H10" s="106">
        <v>15499</v>
      </c>
      <c r="I10" s="107" t="s">
        <v>123</v>
      </c>
      <c r="J10" s="256">
        <v>15104</v>
      </c>
      <c r="K10" s="107" t="s">
        <v>123</v>
      </c>
      <c r="L10" s="106">
        <v>26561</v>
      </c>
      <c r="M10" s="107" t="s">
        <v>123</v>
      </c>
      <c r="N10" s="106">
        <v>29687</v>
      </c>
      <c r="O10" s="107" t="s">
        <v>123</v>
      </c>
      <c r="P10" s="106">
        <v>28858</v>
      </c>
      <c r="Q10" s="107" t="s">
        <v>123</v>
      </c>
      <c r="R10" s="256">
        <v>282047</v>
      </c>
      <c r="S10" s="107" t="s">
        <v>123</v>
      </c>
      <c r="T10" s="256">
        <v>289315</v>
      </c>
      <c r="U10" s="107" t="s">
        <v>123</v>
      </c>
      <c r="V10" s="106">
        <v>303719</v>
      </c>
      <c r="W10" s="107" t="s">
        <v>123</v>
      </c>
      <c r="X10" s="106">
        <v>319271</v>
      </c>
      <c r="Y10" s="255" t="s">
        <v>123</v>
      </c>
      <c r="AC10" s="255"/>
    </row>
    <row r="11" spans="1:29" x14ac:dyDescent="0.2">
      <c r="A11" s="173" t="s">
        <v>311</v>
      </c>
      <c r="B11" s="256">
        <v>28518</v>
      </c>
      <c r="C11" s="107" t="s">
        <v>123</v>
      </c>
      <c r="D11" s="106">
        <v>29496</v>
      </c>
      <c r="E11" s="107" t="s">
        <v>123</v>
      </c>
      <c r="F11" s="106">
        <v>30269</v>
      </c>
      <c r="G11" s="107" t="s">
        <v>123</v>
      </c>
      <c r="H11" s="106">
        <v>31386</v>
      </c>
      <c r="I11" s="107" t="s">
        <v>123</v>
      </c>
      <c r="J11" s="256">
        <v>27182</v>
      </c>
      <c r="K11" s="107" t="s">
        <v>123</v>
      </c>
      <c r="L11" s="106">
        <v>26853</v>
      </c>
      <c r="M11" s="107" t="s">
        <v>123</v>
      </c>
      <c r="N11" s="106">
        <v>28009</v>
      </c>
      <c r="O11" s="107" t="s">
        <v>123</v>
      </c>
      <c r="P11" s="106">
        <v>28584</v>
      </c>
      <c r="Q11" s="107" t="s">
        <v>123</v>
      </c>
      <c r="R11" s="256">
        <v>390754</v>
      </c>
      <c r="S11" s="107" t="s">
        <v>123</v>
      </c>
      <c r="T11" s="256">
        <v>405888</v>
      </c>
      <c r="U11" s="107" t="s">
        <v>123</v>
      </c>
      <c r="V11" s="106">
        <v>414884</v>
      </c>
      <c r="W11" s="107" t="s">
        <v>123</v>
      </c>
      <c r="X11" s="106">
        <v>405200</v>
      </c>
      <c r="Y11" s="255" t="s">
        <v>123</v>
      </c>
      <c r="AC11" s="255"/>
    </row>
    <row r="12" spans="1:29" x14ac:dyDescent="0.2">
      <c r="A12" s="173" t="s">
        <v>312</v>
      </c>
      <c r="B12" s="256">
        <v>20725</v>
      </c>
      <c r="C12" s="107" t="s">
        <v>123</v>
      </c>
      <c r="D12" s="106">
        <v>22502.98</v>
      </c>
      <c r="E12" s="107" t="s">
        <v>123</v>
      </c>
      <c r="F12" s="106">
        <v>22541.67</v>
      </c>
      <c r="G12" s="107" t="s">
        <v>123</v>
      </c>
      <c r="H12" s="106">
        <v>22143.5</v>
      </c>
      <c r="I12" s="107" t="s">
        <v>123</v>
      </c>
      <c r="J12" s="256">
        <v>21806</v>
      </c>
      <c r="K12" s="107" t="s">
        <v>123</v>
      </c>
      <c r="L12" s="106">
        <v>22331.27</v>
      </c>
      <c r="M12" s="107" t="s">
        <v>123</v>
      </c>
      <c r="N12" s="106">
        <v>22264.49</v>
      </c>
      <c r="O12" s="107" t="s">
        <v>123</v>
      </c>
      <c r="P12" s="106">
        <v>22246.2</v>
      </c>
      <c r="Q12" s="107" t="s">
        <v>123</v>
      </c>
      <c r="R12" s="256">
        <v>281397</v>
      </c>
      <c r="S12" s="107" t="s">
        <v>123</v>
      </c>
      <c r="T12" s="256">
        <v>296183.65000000002</v>
      </c>
      <c r="U12" s="107" t="s">
        <v>123</v>
      </c>
      <c r="V12" s="106">
        <v>288728.38</v>
      </c>
      <c r="W12" s="107" t="s">
        <v>123</v>
      </c>
      <c r="X12" s="106">
        <v>282091.71999999997</v>
      </c>
      <c r="Y12" s="255" t="s">
        <v>123</v>
      </c>
      <c r="AC12" s="255"/>
    </row>
    <row r="13" spans="1:29" x14ac:dyDescent="0.2">
      <c r="A13" s="173" t="s">
        <v>313</v>
      </c>
      <c r="B13" s="256">
        <v>9190</v>
      </c>
      <c r="C13" s="107" t="s">
        <v>123</v>
      </c>
      <c r="D13" s="106">
        <v>9750</v>
      </c>
      <c r="E13" s="107" t="s">
        <v>123</v>
      </c>
      <c r="F13" s="106">
        <v>10124</v>
      </c>
      <c r="G13" s="107" t="s">
        <v>123</v>
      </c>
      <c r="H13" s="106">
        <v>10367</v>
      </c>
      <c r="I13" s="107" t="s">
        <v>123</v>
      </c>
      <c r="J13" s="256">
        <v>12988</v>
      </c>
      <c r="K13" s="107" t="s">
        <v>123</v>
      </c>
      <c r="L13" s="106">
        <v>13355</v>
      </c>
      <c r="M13" s="107" t="s">
        <v>123</v>
      </c>
      <c r="N13" s="106">
        <v>13415</v>
      </c>
      <c r="O13" s="107" t="s">
        <v>123</v>
      </c>
      <c r="P13" s="106">
        <v>13964</v>
      </c>
      <c r="Q13" s="107" t="s">
        <v>123</v>
      </c>
      <c r="R13" s="256">
        <v>253290</v>
      </c>
      <c r="S13" s="107" t="s">
        <v>123</v>
      </c>
      <c r="T13" s="256">
        <v>266795</v>
      </c>
      <c r="U13" s="107" t="s">
        <v>123</v>
      </c>
      <c r="V13" s="106">
        <v>269286</v>
      </c>
      <c r="W13" s="107" t="s">
        <v>123</v>
      </c>
      <c r="X13" s="106">
        <v>275500</v>
      </c>
      <c r="Y13" s="255" t="s">
        <v>123</v>
      </c>
      <c r="AC13" s="255"/>
    </row>
    <row r="14" spans="1:29" x14ac:dyDescent="0.2">
      <c r="A14" s="173" t="s">
        <v>314</v>
      </c>
      <c r="B14" s="256">
        <v>9384</v>
      </c>
      <c r="C14" s="107" t="s">
        <v>123</v>
      </c>
      <c r="D14" s="106">
        <v>10285</v>
      </c>
      <c r="E14" s="107" t="s">
        <v>123</v>
      </c>
      <c r="F14" s="106">
        <v>9605</v>
      </c>
      <c r="G14" s="107" t="s">
        <v>123</v>
      </c>
      <c r="H14" s="106">
        <v>10244</v>
      </c>
      <c r="I14" s="107" t="s">
        <v>123</v>
      </c>
      <c r="J14" s="256">
        <v>19738</v>
      </c>
      <c r="K14" s="107" t="s">
        <v>123</v>
      </c>
      <c r="L14" s="106">
        <v>20732</v>
      </c>
      <c r="M14" s="107" t="s">
        <v>123</v>
      </c>
      <c r="N14" s="106">
        <v>19912</v>
      </c>
      <c r="O14" s="107" t="s">
        <v>123</v>
      </c>
      <c r="P14" s="106">
        <v>20932</v>
      </c>
      <c r="Q14" s="107" t="s">
        <v>123</v>
      </c>
      <c r="R14" s="256">
        <v>238966</v>
      </c>
      <c r="S14" s="107" t="s">
        <v>123</v>
      </c>
      <c r="T14" s="256">
        <v>256428</v>
      </c>
      <c r="U14" s="107" t="s">
        <v>123</v>
      </c>
      <c r="V14" s="106">
        <v>253009</v>
      </c>
      <c r="W14" s="107" t="s">
        <v>123</v>
      </c>
      <c r="X14" s="106">
        <v>266701</v>
      </c>
      <c r="Y14" s="255" t="s">
        <v>123</v>
      </c>
      <c r="AC14" s="255"/>
    </row>
    <row r="15" spans="1:29" x14ac:dyDescent="0.2">
      <c r="A15" s="173" t="s">
        <v>315</v>
      </c>
      <c r="B15" s="256">
        <v>854</v>
      </c>
      <c r="C15" s="107" t="s">
        <v>123</v>
      </c>
      <c r="D15" s="106">
        <v>906</v>
      </c>
      <c r="E15" s="107" t="s">
        <v>123</v>
      </c>
      <c r="F15" s="106">
        <v>886</v>
      </c>
      <c r="G15" s="107" t="s">
        <v>123</v>
      </c>
      <c r="H15" s="106">
        <v>930</v>
      </c>
      <c r="I15" s="107" t="s">
        <v>123</v>
      </c>
      <c r="J15" s="256">
        <v>2589</v>
      </c>
      <c r="K15" s="107" t="s">
        <v>123</v>
      </c>
      <c r="L15" s="106">
        <v>2582</v>
      </c>
      <c r="M15" s="107" t="s">
        <v>123</v>
      </c>
      <c r="N15" s="106">
        <v>2717</v>
      </c>
      <c r="O15" s="107" t="s">
        <v>123</v>
      </c>
      <c r="P15" s="106">
        <v>2651</v>
      </c>
      <c r="Q15" s="107" t="s">
        <v>123</v>
      </c>
      <c r="R15" s="256">
        <v>12628</v>
      </c>
      <c r="S15" s="107" t="s">
        <v>123</v>
      </c>
      <c r="T15" s="256">
        <v>13397</v>
      </c>
      <c r="U15" s="107" t="s">
        <v>123</v>
      </c>
      <c r="V15" s="106">
        <v>13917</v>
      </c>
      <c r="W15" s="107" t="s">
        <v>123</v>
      </c>
      <c r="X15" s="106">
        <v>24470</v>
      </c>
      <c r="Y15" s="255" t="s">
        <v>123</v>
      </c>
      <c r="AC15" s="255"/>
    </row>
    <row r="16" spans="1:29" x14ac:dyDescent="0.2">
      <c r="A16" s="173" t="s">
        <v>316</v>
      </c>
      <c r="B16" s="256">
        <v>8217</v>
      </c>
      <c r="C16" s="107" t="s">
        <v>123</v>
      </c>
      <c r="D16" s="106">
        <v>9037</v>
      </c>
      <c r="E16" s="107" t="s">
        <v>123</v>
      </c>
      <c r="F16" s="106">
        <v>9196</v>
      </c>
      <c r="G16" s="107" t="s">
        <v>123</v>
      </c>
      <c r="H16" s="106">
        <v>9199</v>
      </c>
      <c r="I16" s="107" t="s">
        <v>123</v>
      </c>
      <c r="J16" s="256">
        <v>9767</v>
      </c>
      <c r="K16" s="107" t="s">
        <v>123</v>
      </c>
      <c r="L16" s="106">
        <v>9810</v>
      </c>
      <c r="M16" s="107" t="s">
        <v>123</v>
      </c>
      <c r="N16" s="106">
        <v>9921</v>
      </c>
      <c r="O16" s="107" t="s">
        <v>123</v>
      </c>
      <c r="P16" s="106">
        <v>9973</v>
      </c>
      <c r="Q16" s="107" t="s">
        <v>123</v>
      </c>
      <c r="R16" s="256">
        <v>172686</v>
      </c>
      <c r="S16" s="107" t="s">
        <v>123</v>
      </c>
      <c r="T16" s="256">
        <v>200208</v>
      </c>
      <c r="U16" s="107" t="s">
        <v>123</v>
      </c>
      <c r="V16" s="106">
        <v>204512</v>
      </c>
      <c r="W16" s="107" t="s">
        <v>123</v>
      </c>
      <c r="X16" s="106">
        <v>192043</v>
      </c>
      <c r="Y16" s="255" t="s">
        <v>123</v>
      </c>
      <c r="AC16" s="255"/>
    </row>
    <row r="17" spans="1:29" x14ac:dyDescent="0.2">
      <c r="A17" s="173" t="s">
        <v>317</v>
      </c>
      <c r="B17" s="256">
        <v>158860</v>
      </c>
      <c r="C17" s="107" t="s">
        <v>123</v>
      </c>
      <c r="D17" s="106">
        <v>163964.19</v>
      </c>
      <c r="E17" s="107" t="s">
        <v>123</v>
      </c>
      <c r="F17" s="106">
        <v>165758.88</v>
      </c>
      <c r="G17" s="107" t="s">
        <v>123</v>
      </c>
      <c r="H17" s="106">
        <v>166664.45000000001</v>
      </c>
      <c r="I17" s="107" t="s">
        <v>123</v>
      </c>
      <c r="J17" s="256">
        <v>96610</v>
      </c>
      <c r="K17" s="107" t="s">
        <v>123</v>
      </c>
      <c r="L17" s="106">
        <v>100877.59</v>
      </c>
      <c r="M17" s="107" t="s">
        <v>123</v>
      </c>
      <c r="N17" s="106">
        <v>102570.05</v>
      </c>
      <c r="O17" s="107" t="s">
        <v>123</v>
      </c>
      <c r="P17" s="106">
        <v>102468.7</v>
      </c>
      <c r="Q17" s="107" t="s">
        <v>123</v>
      </c>
      <c r="R17" s="256">
        <v>2880839</v>
      </c>
      <c r="S17" s="107" t="s">
        <v>123</v>
      </c>
      <c r="T17" s="256">
        <v>2571521.52</v>
      </c>
      <c r="U17" s="107" t="s">
        <v>123</v>
      </c>
      <c r="V17" s="106">
        <v>2604670.21</v>
      </c>
      <c r="W17" s="107" t="s">
        <v>123</v>
      </c>
      <c r="X17" s="106">
        <v>2547700.16</v>
      </c>
      <c r="Y17" s="255" t="s">
        <v>123</v>
      </c>
      <c r="AC17" s="255"/>
    </row>
    <row r="18" spans="1:29" x14ac:dyDescent="0.2">
      <c r="A18" s="173" t="s">
        <v>318</v>
      </c>
      <c r="B18" s="256">
        <v>16846</v>
      </c>
      <c r="C18" s="107" t="s">
        <v>123</v>
      </c>
      <c r="D18" s="106">
        <v>17774</v>
      </c>
      <c r="E18" s="107" t="s">
        <v>123</v>
      </c>
      <c r="F18" s="106">
        <v>18670</v>
      </c>
      <c r="G18" s="107" t="s">
        <v>123</v>
      </c>
      <c r="H18" s="106">
        <v>19619</v>
      </c>
      <c r="I18" s="107" t="s">
        <v>123</v>
      </c>
      <c r="J18" s="256">
        <v>19168</v>
      </c>
      <c r="K18" s="107" t="s">
        <v>123</v>
      </c>
      <c r="L18" s="106">
        <v>21259</v>
      </c>
      <c r="M18" s="107" t="s">
        <v>123</v>
      </c>
      <c r="N18" s="106">
        <v>22691</v>
      </c>
      <c r="O18" s="107" t="s">
        <v>123</v>
      </c>
      <c r="P18" s="106">
        <v>22954</v>
      </c>
      <c r="Q18" s="107" t="s">
        <v>123</v>
      </c>
      <c r="R18" s="256">
        <v>550360</v>
      </c>
      <c r="S18" s="107" t="s">
        <v>123</v>
      </c>
      <c r="T18" s="256">
        <v>573908</v>
      </c>
      <c r="U18" s="107" t="s">
        <v>123</v>
      </c>
      <c r="V18" s="106">
        <v>531098</v>
      </c>
      <c r="W18" s="107" t="s">
        <v>228</v>
      </c>
      <c r="X18" s="106">
        <v>563920</v>
      </c>
      <c r="Y18" s="255" t="s">
        <v>123</v>
      </c>
      <c r="AC18" s="255"/>
    </row>
    <row r="19" spans="1:29" x14ac:dyDescent="0.2">
      <c r="A19" s="173" t="s">
        <v>319</v>
      </c>
      <c r="B19" s="256">
        <v>280096</v>
      </c>
      <c r="C19" s="107" t="s">
        <v>123</v>
      </c>
      <c r="D19" s="106">
        <v>301084</v>
      </c>
      <c r="E19" s="107" t="s">
        <v>123</v>
      </c>
      <c r="F19" s="106">
        <v>315073</v>
      </c>
      <c r="G19" s="107" t="s">
        <v>123</v>
      </c>
      <c r="H19" s="106">
        <v>332010</v>
      </c>
      <c r="I19" s="107" t="s">
        <v>123</v>
      </c>
      <c r="J19" s="256">
        <v>147835</v>
      </c>
      <c r="K19" s="107" t="s">
        <v>123</v>
      </c>
      <c r="L19" s="106">
        <v>149843</v>
      </c>
      <c r="M19" s="107" t="s">
        <v>123</v>
      </c>
      <c r="N19" s="106">
        <v>144953</v>
      </c>
      <c r="O19" s="107" t="s">
        <v>123</v>
      </c>
      <c r="P19" s="106">
        <v>146112</v>
      </c>
      <c r="Q19" s="107" t="s">
        <v>123</v>
      </c>
      <c r="R19" s="256">
        <v>2423721</v>
      </c>
      <c r="S19" s="107" t="s">
        <v>123</v>
      </c>
      <c r="T19" s="256">
        <v>2512366</v>
      </c>
      <c r="U19" s="107" t="s">
        <v>123</v>
      </c>
      <c r="V19" s="106">
        <v>2672894</v>
      </c>
      <c r="W19" s="107" t="s">
        <v>123</v>
      </c>
      <c r="X19" s="106">
        <v>2753804</v>
      </c>
      <c r="Y19" s="255" t="s">
        <v>123</v>
      </c>
      <c r="AC19" s="255"/>
    </row>
    <row r="20" spans="1:29" x14ac:dyDescent="0.2">
      <c r="A20" s="173" t="s">
        <v>320</v>
      </c>
      <c r="B20" s="256">
        <v>12407</v>
      </c>
      <c r="C20" s="107" t="s">
        <v>123</v>
      </c>
      <c r="D20" s="106">
        <v>12054</v>
      </c>
      <c r="E20" s="107" t="s">
        <v>123</v>
      </c>
      <c r="F20" s="106">
        <v>12145</v>
      </c>
      <c r="G20" s="107" t="s">
        <v>228</v>
      </c>
      <c r="H20" s="106">
        <v>12336</v>
      </c>
      <c r="I20" s="107" t="s">
        <v>123</v>
      </c>
      <c r="J20" s="256">
        <v>21314</v>
      </c>
      <c r="K20" s="107" t="s">
        <v>123</v>
      </c>
      <c r="L20" s="106">
        <v>22043</v>
      </c>
      <c r="M20" s="107" t="s">
        <v>123</v>
      </c>
      <c r="N20" s="106">
        <v>22099</v>
      </c>
      <c r="O20" s="107" t="s">
        <v>123</v>
      </c>
      <c r="P20" s="106">
        <v>22419</v>
      </c>
      <c r="Q20" s="107" t="s">
        <v>123</v>
      </c>
      <c r="R20" s="256">
        <v>266496</v>
      </c>
      <c r="S20" s="107" t="s">
        <v>123</v>
      </c>
      <c r="T20" s="256">
        <v>246049</v>
      </c>
      <c r="U20" s="107" t="s">
        <v>123</v>
      </c>
      <c r="V20" s="106">
        <v>241977</v>
      </c>
      <c r="W20" s="107" t="s">
        <v>228</v>
      </c>
      <c r="X20" s="106">
        <v>247860</v>
      </c>
      <c r="Y20" s="255" t="s">
        <v>123</v>
      </c>
      <c r="AC20" s="255"/>
    </row>
    <row r="21" spans="1:29" x14ac:dyDescent="0.2">
      <c r="A21" s="173" t="s">
        <v>321</v>
      </c>
      <c r="B21" s="256">
        <v>11403</v>
      </c>
      <c r="C21" s="107" t="s">
        <v>123</v>
      </c>
      <c r="D21" s="106">
        <v>12429</v>
      </c>
      <c r="E21" s="107" t="s">
        <v>123</v>
      </c>
      <c r="F21" s="106">
        <v>13567</v>
      </c>
      <c r="G21" s="107" t="s">
        <v>123</v>
      </c>
      <c r="H21" s="106">
        <v>13897</v>
      </c>
      <c r="I21" s="107" t="s">
        <v>123</v>
      </c>
      <c r="J21" s="256">
        <v>13629</v>
      </c>
      <c r="K21" s="107" t="s">
        <v>123</v>
      </c>
      <c r="L21" s="106">
        <v>20400</v>
      </c>
      <c r="M21" s="107" t="s">
        <v>123</v>
      </c>
      <c r="N21" s="106">
        <v>23117</v>
      </c>
      <c r="O21" s="107" t="s">
        <v>228</v>
      </c>
      <c r="P21" s="106">
        <v>22574</v>
      </c>
      <c r="Q21" s="107" t="s">
        <v>123</v>
      </c>
      <c r="R21" s="256">
        <v>136335</v>
      </c>
      <c r="S21" s="107" t="s">
        <v>123</v>
      </c>
      <c r="T21" s="256">
        <v>187372</v>
      </c>
      <c r="U21" s="107" t="s">
        <v>123</v>
      </c>
      <c r="V21" s="106">
        <v>186164</v>
      </c>
      <c r="W21" s="107" t="s">
        <v>123</v>
      </c>
      <c r="X21" s="106">
        <v>185966</v>
      </c>
      <c r="Y21" s="255" t="s">
        <v>123</v>
      </c>
      <c r="AC21" s="255"/>
    </row>
    <row r="22" spans="1:29" x14ac:dyDescent="0.2">
      <c r="A22" s="173" t="s">
        <v>322</v>
      </c>
      <c r="B22" s="256">
        <v>14101</v>
      </c>
      <c r="C22" s="107" t="s">
        <v>123</v>
      </c>
      <c r="D22" s="106">
        <v>14102</v>
      </c>
      <c r="E22" s="107" t="s">
        <v>123</v>
      </c>
      <c r="F22" s="106">
        <v>14522</v>
      </c>
      <c r="G22" s="107" t="s">
        <v>123</v>
      </c>
      <c r="H22" s="106">
        <v>15218</v>
      </c>
      <c r="I22" s="107" t="s">
        <v>123</v>
      </c>
      <c r="J22" s="256">
        <v>14411</v>
      </c>
      <c r="K22" s="107" t="s">
        <v>123</v>
      </c>
      <c r="L22" s="106">
        <v>13760</v>
      </c>
      <c r="M22" s="107" t="s">
        <v>123</v>
      </c>
      <c r="N22" s="106">
        <v>11885</v>
      </c>
      <c r="O22" s="107" t="s">
        <v>123</v>
      </c>
      <c r="P22" s="106">
        <v>11817</v>
      </c>
      <c r="Q22" s="107" t="s">
        <v>123</v>
      </c>
      <c r="R22" s="256">
        <v>143412</v>
      </c>
      <c r="S22" s="107" t="s">
        <v>123</v>
      </c>
      <c r="T22" s="256">
        <v>243747</v>
      </c>
      <c r="U22" s="107" t="s">
        <v>123</v>
      </c>
      <c r="V22" s="106">
        <v>245306</v>
      </c>
      <c r="W22" s="107" t="s">
        <v>123</v>
      </c>
      <c r="X22" s="106">
        <v>241119</v>
      </c>
      <c r="Y22" s="255" t="s">
        <v>123</v>
      </c>
      <c r="AC22" s="255"/>
    </row>
    <row r="23" spans="1:29" x14ac:dyDescent="0.2">
      <c r="A23" s="173" t="s">
        <v>323</v>
      </c>
      <c r="B23" s="256">
        <v>10118</v>
      </c>
      <c r="C23" s="107" t="s">
        <v>123</v>
      </c>
      <c r="D23" s="106">
        <v>10536</v>
      </c>
      <c r="E23" s="107" t="s">
        <v>123</v>
      </c>
      <c r="F23" s="106">
        <v>10252</v>
      </c>
      <c r="G23" s="107" t="s">
        <v>123</v>
      </c>
      <c r="H23" s="106">
        <v>10348</v>
      </c>
      <c r="I23" s="107" t="s">
        <v>123</v>
      </c>
      <c r="J23" s="256">
        <v>19511</v>
      </c>
      <c r="K23" s="107" t="s">
        <v>123</v>
      </c>
      <c r="L23" s="106">
        <v>19840</v>
      </c>
      <c r="M23" s="107" t="s">
        <v>123</v>
      </c>
      <c r="N23" s="106">
        <v>19987</v>
      </c>
      <c r="O23" s="107" t="s">
        <v>123</v>
      </c>
      <c r="P23" s="106">
        <v>19397</v>
      </c>
      <c r="Q23" s="107" t="s">
        <v>123</v>
      </c>
      <c r="R23" s="256">
        <v>407824</v>
      </c>
      <c r="S23" s="107" t="s">
        <v>123</v>
      </c>
      <c r="T23" s="256">
        <v>425945</v>
      </c>
      <c r="U23" s="107" t="s">
        <v>123</v>
      </c>
      <c r="V23" s="106">
        <v>411560</v>
      </c>
      <c r="W23" s="107" t="s">
        <v>123</v>
      </c>
      <c r="X23" s="106">
        <v>416750</v>
      </c>
      <c r="Y23" s="255" t="s">
        <v>123</v>
      </c>
      <c r="AC23" s="255"/>
    </row>
    <row r="24" spans="1:29" x14ac:dyDescent="0.2">
      <c r="A24" s="173" t="s">
        <v>324</v>
      </c>
      <c r="B24" s="256">
        <v>14377</v>
      </c>
      <c r="C24" s="107" t="s">
        <v>123</v>
      </c>
      <c r="D24" s="106">
        <v>15053</v>
      </c>
      <c r="E24" s="107" t="s">
        <v>123</v>
      </c>
      <c r="F24" s="106">
        <v>15000</v>
      </c>
      <c r="G24" s="107" t="s">
        <v>228</v>
      </c>
      <c r="H24" s="106">
        <v>15352</v>
      </c>
      <c r="I24" s="107" t="s">
        <v>123</v>
      </c>
      <c r="J24" s="256">
        <v>21571</v>
      </c>
      <c r="K24" s="107" t="s">
        <v>123</v>
      </c>
      <c r="L24" s="106">
        <v>22894</v>
      </c>
      <c r="M24" s="107" t="s">
        <v>123</v>
      </c>
      <c r="N24" s="106">
        <v>23223</v>
      </c>
      <c r="O24" s="107" t="s">
        <v>123</v>
      </c>
      <c r="P24" s="106">
        <v>23674</v>
      </c>
      <c r="Q24" s="107" t="s">
        <v>123</v>
      </c>
      <c r="R24" s="256">
        <v>243983</v>
      </c>
      <c r="S24" s="107" t="s">
        <v>123</v>
      </c>
      <c r="T24" s="256">
        <v>259054</v>
      </c>
      <c r="U24" s="107" t="s">
        <v>123</v>
      </c>
      <c r="V24" s="106">
        <v>264286</v>
      </c>
      <c r="W24" s="107" t="s">
        <v>228</v>
      </c>
      <c r="X24" s="106">
        <v>260792</v>
      </c>
      <c r="Y24" s="255" t="s">
        <v>123</v>
      </c>
      <c r="AC24" s="255"/>
    </row>
    <row r="25" spans="1:29" x14ac:dyDescent="0.2">
      <c r="A25" s="173" t="s">
        <v>325</v>
      </c>
      <c r="B25" s="257">
        <v>9709</v>
      </c>
      <c r="C25" s="109" t="s">
        <v>123</v>
      </c>
      <c r="D25" s="106">
        <v>10080</v>
      </c>
      <c r="E25" s="107" t="s">
        <v>123</v>
      </c>
      <c r="F25" s="106">
        <v>10630</v>
      </c>
      <c r="G25" s="107" t="s">
        <v>123</v>
      </c>
      <c r="H25" s="106">
        <v>10956</v>
      </c>
      <c r="I25" s="109" t="s">
        <v>123</v>
      </c>
      <c r="J25" s="256">
        <v>15337</v>
      </c>
      <c r="K25" s="109" t="s">
        <v>123</v>
      </c>
      <c r="L25" s="106">
        <v>15464</v>
      </c>
      <c r="M25" s="107" t="s">
        <v>123</v>
      </c>
      <c r="N25" s="106">
        <v>14903</v>
      </c>
      <c r="O25" s="107" t="s">
        <v>123</v>
      </c>
      <c r="P25" s="106">
        <v>15003</v>
      </c>
      <c r="Q25" s="107" t="s">
        <v>123</v>
      </c>
      <c r="R25" s="256">
        <v>172461</v>
      </c>
      <c r="S25" s="109" t="s">
        <v>123</v>
      </c>
      <c r="T25" s="256">
        <v>178626</v>
      </c>
      <c r="U25" s="107" t="s">
        <v>123</v>
      </c>
      <c r="V25" s="106">
        <v>172137</v>
      </c>
      <c r="W25" s="107" t="s">
        <v>123</v>
      </c>
      <c r="X25" s="106">
        <v>167542</v>
      </c>
      <c r="Y25" s="255" t="s">
        <v>123</v>
      </c>
      <c r="AC25" s="255"/>
    </row>
    <row r="26" spans="1:29" x14ac:dyDescent="0.2">
      <c r="A26" s="173" t="s">
        <v>326</v>
      </c>
      <c r="B26" s="257">
        <v>5893</v>
      </c>
      <c r="C26" s="109" t="s">
        <v>123</v>
      </c>
      <c r="D26" s="106">
        <v>6470</v>
      </c>
      <c r="E26" s="107" t="s">
        <v>123</v>
      </c>
      <c r="F26" s="106">
        <v>6780</v>
      </c>
      <c r="G26" s="107" t="s">
        <v>123</v>
      </c>
      <c r="H26" s="106">
        <v>6637</v>
      </c>
      <c r="I26" s="109" t="s">
        <v>123</v>
      </c>
      <c r="J26" s="256">
        <v>11931</v>
      </c>
      <c r="K26" s="109" t="s">
        <v>123</v>
      </c>
      <c r="L26" s="106">
        <v>12497</v>
      </c>
      <c r="M26" s="107" t="s">
        <v>123</v>
      </c>
      <c r="N26" s="106">
        <v>12344</v>
      </c>
      <c r="O26" s="107" t="s">
        <v>123</v>
      </c>
      <c r="P26" s="106">
        <v>11381</v>
      </c>
      <c r="Q26" s="107" t="s">
        <v>123</v>
      </c>
      <c r="R26" s="256">
        <v>129719</v>
      </c>
      <c r="S26" s="109" t="s">
        <v>123</v>
      </c>
      <c r="T26" s="256">
        <v>142561</v>
      </c>
      <c r="U26" s="107" t="s">
        <v>123</v>
      </c>
      <c r="V26" s="106">
        <v>153362</v>
      </c>
      <c r="W26" s="107" t="s">
        <v>123</v>
      </c>
      <c r="X26" s="106">
        <v>137415</v>
      </c>
      <c r="Y26" s="255" t="s">
        <v>123</v>
      </c>
      <c r="AC26" s="255"/>
    </row>
    <row r="27" spans="1:29" x14ac:dyDescent="0.2">
      <c r="A27" s="174" t="s">
        <v>327</v>
      </c>
      <c r="B27" s="257">
        <v>11913</v>
      </c>
      <c r="C27" s="109" t="s">
        <v>123</v>
      </c>
      <c r="D27" s="106">
        <v>13030</v>
      </c>
      <c r="E27" s="107" t="s">
        <v>123</v>
      </c>
      <c r="F27" s="106">
        <v>14153</v>
      </c>
      <c r="G27" s="107" t="s">
        <v>123</v>
      </c>
      <c r="H27" s="106">
        <v>14756</v>
      </c>
      <c r="I27" s="109" t="s">
        <v>123</v>
      </c>
      <c r="J27" s="256">
        <v>23888</v>
      </c>
      <c r="K27" s="109" t="s">
        <v>123</v>
      </c>
      <c r="L27" s="106">
        <v>24444</v>
      </c>
      <c r="M27" s="107" t="s">
        <v>123</v>
      </c>
      <c r="N27" s="106">
        <v>23708</v>
      </c>
      <c r="O27" s="107" t="s">
        <v>123</v>
      </c>
      <c r="P27" s="106">
        <v>23762</v>
      </c>
      <c r="Q27" s="107" t="s">
        <v>123</v>
      </c>
      <c r="R27" s="256">
        <v>294205</v>
      </c>
      <c r="S27" s="109" t="s">
        <v>123</v>
      </c>
      <c r="T27" s="256">
        <v>299023</v>
      </c>
      <c r="U27" s="107" t="s">
        <v>123</v>
      </c>
      <c r="V27" s="106">
        <v>343244</v>
      </c>
      <c r="W27" s="107" t="s">
        <v>123</v>
      </c>
      <c r="X27" s="106">
        <v>358185</v>
      </c>
      <c r="Y27" s="255" t="s">
        <v>123</v>
      </c>
      <c r="AC27" s="255"/>
    </row>
    <row r="28" spans="1:29" x14ac:dyDescent="0.2">
      <c r="A28" s="209" t="s">
        <v>328</v>
      </c>
      <c r="B28" s="239">
        <v>8723</v>
      </c>
      <c r="C28" s="240" t="s">
        <v>123</v>
      </c>
      <c r="D28" s="241">
        <v>9347</v>
      </c>
      <c r="E28" s="240" t="s">
        <v>123</v>
      </c>
      <c r="F28" s="241">
        <v>9422</v>
      </c>
      <c r="G28" s="240" t="s">
        <v>123</v>
      </c>
      <c r="H28" s="241">
        <v>9602</v>
      </c>
      <c r="I28" s="240" t="s">
        <v>123</v>
      </c>
      <c r="J28" s="239">
        <v>17563</v>
      </c>
      <c r="K28" s="240" t="s">
        <v>123</v>
      </c>
      <c r="L28" s="241">
        <v>17676</v>
      </c>
      <c r="M28" s="240" t="s">
        <v>123</v>
      </c>
      <c r="N28" s="241">
        <v>17823</v>
      </c>
      <c r="O28" s="240" t="s">
        <v>123</v>
      </c>
      <c r="P28" s="241">
        <v>18019</v>
      </c>
      <c r="Q28" s="240" t="s">
        <v>123</v>
      </c>
      <c r="R28" s="239">
        <v>140649</v>
      </c>
      <c r="S28" s="240" t="s">
        <v>123</v>
      </c>
      <c r="T28" s="239">
        <v>143771</v>
      </c>
      <c r="U28" s="240" t="s">
        <v>123</v>
      </c>
      <c r="V28" s="241">
        <v>144614</v>
      </c>
      <c r="W28" s="240" t="s">
        <v>123</v>
      </c>
      <c r="X28" s="241">
        <v>150103</v>
      </c>
      <c r="Y28" s="255" t="s">
        <v>123</v>
      </c>
      <c r="AC28" s="255"/>
    </row>
    <row r="29" spans="1:29" ht="49.5" customHeight="1" x14ac:dyDescent="0.2">
      <c r="A29" s="386" t="s">
        <v>451</v>
      </c>
      <c r="B29" s="386"/>
      <c r="C29" s="386"/>
      <c r="D29" s="386"/>
      <c r="E29" s="386"/>
      <c r="F29" s="386"/>
      <c r="G29" s="386"/>
      <c r="H29" s="386"/>
      <c r="I29" s="386"/>
      <c r="J29" s="386"/>
      <c r="K29" s="386"/>
      <c r="L29" s="386"/>
      <c r="M29" s="386"/>
      <c r="N29" s="386"/>
      <c r="O29" s="386"/>
      <c r="P29" s="386"/>
      <c r="Q29" s="386"/>
      <c r="R29" s="386"/>
      <c r="S29" s="386"/>
      <c r="T29" s="386"/>
      <c r="U29" s="386"/>
      <c r="V29" s="386"/>
      <c r="W29" s="386"/>
      <c r="X29" s="386"/>
    </row>
    <row r="31" spans="1:29" x14ac:dyDescent="0.2">
      <c r="A31" s="111"/>
    </row>
    <row r="33" spans="1:6" x14ac:dyDescent="0.2">
      <c r="A33" s="117"/>
      <c r="B33" s="117"/>
      <c r="C33" s="118"/>
      <c r="D33" s="117"/>
      <c r="E33" s="118"/>
      <c r="F33" s="117"/>
    </row>
  </sheetData>
  <mergeCells count="4">
    <mergeCell ref="B3:I3"/>
    <mergeCell ref="J3:P3"/>
    <mergeCell ref="R3:X3"/>
    <mergeCell ref="A29:X29"/>
  </mergeCells>
  <pageMargins left="0.75" right="0.75" top="1" bottom="1" header="0.5" footer="0.5"/>
  <pageSetup paperSize="9" scale="9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3"/>
  <dimension ref="A1"/>
  <sheetViews>
    <sheetView workbookViewId="0">
      <selection activeCell="A5" sqref="A5:W14"/>
    </sheetView>
  </sheetViews>
  <sheetFormatPr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tabColor rgb="FFFF0000"/>
  </sheetPr>
  <dimension ref="A1:Y32"/>
  <sheetViews>
    <sheetView zoomScaleNormal="100" workbookViewId="0">
      <selection activeCell="A5" sqref="A5:W14"/>
    </sheetView>
  </sheetViews>
  <sheetFormatPr defaultRowHeight="11.25" x14ac:dyDescent="0.2"/>
  <cols>
    <col min="1" max="1" width="20.5703125" style="11" customWidth="1"/>
    <col min="2" max="2" width="9.7109375" style="11" customWidth="1"/>
    <col min="3" max="3" width="0.85546875" style="11" customWidth="1"/>
    <col min="4" max="4" width="9.85546875" style="11" customWidth="1"/>
    <col min="5" max="5" width="0.85546875" style="11" customWidth="1"/>
    <col min="6" max="6" width="9.85546875" style="11" customWidth="1"/>
    <col min="7" max="7" width="1" style="11" customWidth="1"/>
    <col min="8" max="8" width="9.85546875" style="11" customWidth="1"/>
    <col min="9" max="9" width="1" style="11" customWidth="1"/>
    <col min="10" max="10" width="8.7109375" style="11" bestFit="1" customWidth="1"/>
    <col min="11" max="11" width="10.28515625" style="11" bestFit="1" customWidth="1"/>
    <col min="12" max="13" width="10.42578125" style="11" bestFit="1" customWidth="1"/>
    <col min="14" max="14" width="10.28515625" style="11" customWidth="1"/>
    <col min="15" max="15" width="12" style="11" bestFit="1" customWidth="1"/>
    <col min="16" max="16" width="10.28515625" style="11" bestFit="1" customWidth="1"/>
    <col min="17" max="17" width="8.7109375" style="11" bestFit="1" customWidth="1"/>
    <col min="18" max="18" width="0.85546875" style="11" customWidth="1"/>
    <col min="19" max="19" width="18.42578125" style="11" bestFit="1" customWidth="1"/>
    <col min="20" max="20" width="10" style="11" customWidth="1"/>
    <col min="21" max="21" width="10.5703125" style="11" bestFit="1" customWidth="1"/>
    <col min="22" max="22" width="7.85546875" style="11" bestFit="1" customWidth="1"/>
    <col min="23" max="23" width="8.7109375" style="11" bestFit="1" customWidth="1"/>
    <col min="24" max="24" width="1.5703125" style="92" customWidth="1"/>
    <col min="25" max="250" width="9.140625" style="92"/>
    <col min="251" max="251" width="12.85546875" style="92" customWidth="1"/>
    <col min="252" max="252" width="9.140625" style="92"/>
    <col min="253" max="253" width="0.85546875" style="92" customWidth="1"/>
    <col min="254" max="254" width="9.140625" style="92"/>
    <col min="255" max="255" width="0.85546875" style="92" customWidth="1"/>
    <col min="256" max="256" width="9.140625" style="92"/>
    <col min="257" max="257" width="1" style="92" customWidth="1"/>
    <col min="258" max="258" width="9.140625" style="92"/>
    <col min="259" max="259" width="1" style="92" customWidth="1"/>
    <col min="260" max="260" width="8.7109375" style="92" bestFit="1" customWidth="1"/>
    <col min="261" max="261" width="10.28515625" style="92" bestFit="1" customWidth="1"/>
    <col min="262" max="263" width="10.42578125" style="92" bestFit="1" customWidth="1"/>
    <col min="264" max="264" width="14" style="92" bestFit="1" customWidth="1"/>
    <col min="265" max="265" width="12" style="92" bestFit="1" customWidth="1"/>
    <col min="266" max="266" width="10.28515625" style="92" bestFit="1" customWidth="1"/>
    <col min="267" max="267" width="8.7109375" style="92" bestFit="1" customWidth="1"/>
    <col min="268" max="268" width="0.85546875" style="92" customWidth="1"/>
    <col min="269" max="269" width="12.42578125" style="92" customWidth="1"/>
    <col min="270" max="270" width="10" style="92" customWidth="1"/>
    <col min="271" max="271" width="10.5703125" style="92" bestFit="1" customWidth="1"/>
    <col min="272" max="272" width="7.85546875" style="92" bestFit="1" customWidth="1"/>
    <col min="273" max="273" width="8.7109375" style="92" bestFit="1" customWidth="1"/>
    <col min="274" max="506" width="9.140625" style="92"/>
    <col min="507" max="507" width="12.85546875" style="92" customWidth="1"/>
    <col min="508" max="508" width="9.140625" style="92"/>
    <col min="509" max="509" width="0.85546875" style="92" customWidth="1"/>
    <col min="510" max="510" width="9.140625" style="92"/>
    <col min="511" max="511" width="0.85546875" style="92" customWidth="1"/>
    <col min="512" max="512" width="9.140625" style="92"/>
    <col min="513" max="513" width="1" style="92" customWidth="1"/>
    <col min="514" max="514" width="9.140625" style="92"/>
    <col min="515" max="515" width="1" style="92" customWidth="1"/>
    <col min="516" max="516" width="8.7109375" style="92" bestFit="1" customWidth="1"/>
    <col min="517" max="517" width="10.28515625" style="92" bestFit="1" customWidth="1"/>
    <col min="518" max="519" width="10.42578125" style="92" bestFit="1" customWidth="1"/>
    <col min="520" max="520" width="14" style="92" bestFit="1" customWidth="1"/>
    <col min="521" max="521" width="12" style="92" bestFit="1" customWidth="1"/>
    <col min="522" max="522" width="10.28515625" style="92" bestFit="1" customWidth="1"/>
    <col min="523" max="523" width="8.7109375" style="92" bestFit="1" customWidth="1"/>
    <col min="524" max="524" width="0.85546875" style="92" customWidth="1"/>
    <col min="525" max="525" width="12.42578125" style="92" customWidth="1"/>
    <col min="526" max="526" width="10" style="92" customWidth="1"/>
    <col min="527" max="527" width="10.5703125" style="92" bestFit="1" customWidth="1"/>
    <col min="528" max="528" width="7.85546875" style="92" bestFit="1" customWidth="1"/>
    <col min="529" max="529" width="8.7109375" style="92" bestFit="1" customWidth="1"/>
    <col min="530" max="762" width="9.140625" style="92"/>
    <col min="763" max="763" width="12.85546875" style="92" customWidth="1"/>
    <col min="764" max="764" width="9.140625" style="92"/>
    <col min="765" max="765" width="0.85546875" style="92" customWidth="1"/>
    <col min="766" max="766" width="9.140625" style="92"/>
    <col min="767" max="767" width="0.85546875" style="92" customWidth="1"/>
    <col min="768" max="768" width="9.140625" style="92"/>
    <col min="769" max="769" width="1" style="92" customWidth="1"/>
    <col min="770" max="770" width="9.140625" style="92"/>
    <col min="771" max="771" width="1" style="92" customWidth="1"/>
    <col min="772" max="772" width="8.7109375" style="92" bestFit="1" customWidth="1"/>
    <col min="773" max="773" width="10.28515625" style="92" bestFit="1" customWidth="1"/>
    <col min="774" max="775" width="10.42578125" style="92" bestFit="1" customWidth="1"/>
    <col min="776" max="776" width="14" style="92" bestFit="1" customWidth="1"/>
    <col min="777" max="777" width="12" style="92" bestFit="1" customWidth="1"/>
    <col min="778" max="778" width="10.28515625" style="92" bestFit="1" customWidth="1"/>
    <col min="779" max="779" width="8.7109375" style="92" bestFit="1" customWidth="1"/>
    <col min="780" max="780" width="0.85546875" style="92" customWidth="1"/>
    <col min="781" max="781" width="12.42578125" style="92" customWidth="1"/>
    <col min="782" max="782" width="10" style="92" customWidth="1"/>
    <col min="783" max="783" width="10.5703125" style="92" bestFit="1" customWidth="1"/>
    <col min="784" max="784" width="7.85546875" style="92" bestFit="1" customWidth="1"/>
    <col min="785" max="785" width="8.7109375" style="92" bestFit="1" customWidth="1"/>
    <col min="786" max="1018" width="9.140625" style="92"/>
    <col min="1019" max="1019" width="12.85546875" style="92" customWidth="1"/>
    <col min="1020" max="1020" width="9.140625" style="92"/>
    <col min="1021" max="1021" width="0.85546875" style="92" customWidth="1"/>
    <col min="1022" max="1022" width="9.140625" style="92"/>
    <col min="1023" max="1023" width="0.85546875" style="92" customWidth="1"/>
    <col min="1024" max="1024" width="9.140625" style="92"/>
    <col min="1025" max="1025" width="1" style="92" customWidth="1"/>
    <col min="1026" max="1026" width="9.140625" style="92"/>
    <col min="1027" max="1027" width="1" style="92" customWidth="1"/>
    <col min="1028" max="1028" width="8.7109375" style="92" bestFit="1" customWidth="1"/>
    <col min="1029" max="1029" width="10.28515625" style="92" bestFit="1" customWidth="1"/>
    <col min="1030" max="1031" width="10.42578125" style="92" bestFit="1" customWidth="1"/>
    <col min="1032" max="1032" width="14" style="92" bestFit="1" customWidth="1"/>
    <col min="1033" max="1033" width="12" style="92" bestFit="1" customWidth="1"/>
    <col min="1034" max="1034" width="10.28515625" style="92" bestFit="1" customWidth="1"/>
    <col min="1035" max="1035" width="8.7109375" style="92" bestFit="1" customWidth="1"/>
    <col min="1036" max="1036" width="0.85546875" style="92" customWidth="1"/>
    <col min="1037" max="1037" width="12.42578125" style="92" customWidth="1"/>
    <col min="1038" max="1038" width="10" style="92" customWidth="1"/>
    <col min="1039" max="1039" width="10.5703125" style="92" bestFit="1" customWidth="1"/>
    <col min="1040" max="1040" width="7.85546875" style="92" bestFit="1" customWidth="1"/>
    <col min="1041" max="1041" width="8.7109375" style="92" bestFit="1" customWidth="1"/>
    <col min="1042" max="1274" width="9.140625" style="92"/>
    <col min="1275" max="1275" width="12.85546875" style="92" customWidth="1"/>
    <col min="1276" max="1276" width="9.140625" style="92"/>
    <col min="1277" max="1277" width="0.85546875" style="92" customWidth="1"/>
    <col min="1278" max="1278" width="9.140625" style="92"/>
    <col min="1279" max="1279" width="0.85546875" style="92" customWidth="1"/>
    <col min="1280" max="1280" width="9.140625" style="92"/>
    <col min="1281" max="1281" width="1" style="92" customWidth="1"/>
    <col min="1282" max="1282" width="9.140625" style="92"/>
    <col min="1283" max="1283" width="1" style="92" customWidth="1"/>
    <col min="1284" max="1284" width="8.7109375" style="92" bestFit="1" customWidth="1"/>
    <col min="1285" max="1285" width="10.28515625" style="92" bestFit="1" customWidth="1"/>
    <col min="1286" max="1287" width="10.42578125" style="92" bestFit="1" customWidth="1"/>
    <col min="1288" max="1288" width="14" style="92" bestFit="1" customWidth="1"/>
    <col min="1289" max="1289" width="12" style="92" bestFit="1" customWidth="1"/>
    <col min="1290" max="1290" width="10.28515625" style="92" bestFit="1" customWidth="1"/>
    <col min="1291" max="1291" width="8.7109375" style="92" bestFit="1" customWidth="1"/>
    <col min="1292" max="1292" width="0.85546875" style="92" customWidth="1"/>
    <col min="1293" max="1293" width="12.42578125" style="92" customWidth="1"/>
    <col min="1294" max="1294" width="10" style="92" customWidth="1"/>
    <col min="1295" max="1295" width="10.5703125" style="92" bestFit="1" customWidth="1"/>
    <col min="1296" max="1296" width="7.85546875" style="92" bestFit="1" customWidth="1"/>
    <col min="1297" max="1297" width="8.7109375" style="92" bestFit="1" customWidth="1"/>
    <col min="1298" max="1530" width="9.140625" style="92"/>
    <col min="1531" max="1531" width="12.85546875" style="92" customWidth="1"/>
    <col min="1532" max="1532" width="9.140625" style="92"/>
    <col min="1533" max="1533" width="0.85546875" style="92" customWidth="1"/>
    <col min="1534" max="1534" width="9.140625" style="92"/>
    <col min="1535" max="1535" width="0.85546875" style="92" customWidth="1"/>
    <col min="1536" max="1536" width="9.140625" style="92"/>
    <col min="1537" max="1537" width="1" style="92" customWidth="1"/>
    <col min="1538" max="1538" width="9.140625" style="92"/>
    <col min="1539" max="1539" width="1" style="92" customWidth="1"/>
    <col min="1540" max="1540" width="8.7109375" style="92" bestFit="1" customWidth="1"/>
    <col min="1541" max="1541" width="10.28515625" style="92" bestFit="1" customWidth="1"/>
    <col min="1542" max="1543" width="10.42578125" style="92" bestFit="1" customWidth="1"/>
    <col min="1544" max="1544" width="14" style="92" bestFit="1" customWidth="1"/>
    <col min="1545" max="1545" width="12" style="92" bestFit="1" customWidth="1"/>
    <col min="1546" max="1546" width="10.28515625" style="92" bestFit="1" customWidth="1"/>
    <col min="1547" max="1547" width="8.7109375" style="92" bestFit="1" customWidth="1"/>
    <col min="1548" max="1548" width="0.85546875" style="92" customWidth="1"/>
    <col min="1549" max="1549" width="12.42578125" style="92" customWidth="1"/>
    <col min="1550" max="1550" width="10" style="92" customWidth="1"/>
    <col min="1551" max="1551" width="10.5703125" style="92" bestFit="1" customWidth="1"/>
    <col min="1552" max="1552" width="7.85546875" style="92" bestFit="1" customWidth="1"/>
    <col min="1553" max="1553" width="8.7109375" style="92" bestFit="1" customWidth="1"/>
    <col min="1554" max="1786" width="9.140625" style="92"/>
    <col min="1787" max="1787" width="12.85546875" style="92" customWidth="1"/>
    <col min="1788" max="1788" width="9.140625" style="92"/>
    <col min="1789" max="1789" width="0.85546875" style="92" customWidth="1"/>
    <col min="1790" max="1790" width="9.140625" style="92"/>
    <col min="1791" max="1791" width="0.85546875" style="92" customWidth="1"/>
    <col min="1792" max="1792" width="9.140625" style="92"/>
    <col min="1793" max="1793" width="1" style="92" customWidth="1"/>
    <col min="1794" max="1794" width="9.140625" style="92"/>
    <col min="1795" max="1795" width="1" style="92" customWidth="1"/>
    <col min="1796" max="1796" width="8.7109375" style="92" bestFit="1" customWidth="1"/>
    <col min="1797" max="1797" width="10.28515625" style="92" bestFit="1" customWidth="1"/>
    <col min="1798" max="1799" width="10.42578125" style="92" bestFit="1" customWidth="1"/>
    <col min="1800" max="1800" width="14" style="92" bestFit="1" customWidth="1"/>
    <col min="1801" max="1801" width="12" style="92" bestFit="1" customWidth="1"/>
    <col min="1802" max="1802" width="10.28515625" style="92" bestFit="1" customWidth="1"/>
    <col min="1803" max="1803" width="8.7109375" style="92" bestFit="1" customWidth="1"/>
    <col min="1804" max="1804" width="0.85546875" style="92" customWidth="1"/>
    <col min="1805" max="1805" width="12.42578125" style="92" customWidth="1"/>
    <col min="1806" max="1806" width="10" style="92" customWidth="1"/>
    <col min="1807" max="1807" width="10.5703125" style="92" bestFit="1" customWidth="1"/>
    <col min="1808" max="1808" width="7.85546875" style="92" bestFit="1" customWidth="1"/>
    <col min="1809" max="1809" width="8.7109375" style="92" bestFit="1" customWidth="1"/>
    <col min="1810" max="2042" width="9.140625" style="92"/>
    <col min="2043" max="2043" width="12.85546875" style="92" customWidth="1"/>
    <col min="2044" max="2044" width="9.140625" style="92"/>
    <col min="2045" max="2045" width="0.85546875" style="92" customWidth="1"/>
    <col min="2046" max="2046" width="9.140625" style="92"/>
    <col min="2047" max="2047" width="0.85546875" style="92" customWidth="1"/>
    <col min="2048" max="2048" width="9.140625" style="92"/>
    <col min="2049" max="2049" width="1" style="92" customWidth="1"/>
    <col min="2050" max="2050" width="9.140625" style="92"/>
    <col min="2051" max="2051" width="1" style="92" customWidth="1"/>
    <col min="2052" max="2052" width="8.7109375" style="92" bestFit="1" customWidth="1"/>
    <col min="2053" max="2053" width="10.28515625" style="92" bestFit="1" customWidth="1"/>
    <col min="2054" max="2055" width="10.42578125" style="92" bestFit="1" customWidth="1"/>
    <col min="2056" max="2056" width="14" style="92" bestFit="1" customWidth="1"/>
    <col min="2057" max="2057" width="12" style="92" bestFit="1" customWidth="1"/>
    <col min="2058" max="2058" width="10.28515625" style="92" bestFit="1" customWidth="1"/>
    <col min="2059" max="2059" width="8.7109375" style="92" bestFit="1" customWidth="1"/>
    <col min="2060" max="2060" width="0.85546875" style="92" customWidth="1"/>
    <col min="2061" max="2061" width="12.42578125" style="92" customWidth="1"/>
    <col min="2062" max="2062" width="10" style="92" customWidth="1"/>
    <col min="2063" max="2063" width="10.5703125" style="92" bestFit="1" customWidth="1"/>
    <col min="2064" max="2064" width="7.85546875" style="92" bestFit="1" customWidth="1"/>
    <col min="2065" max="2065" width="8.7109375" style="92" bestFit="1" customWidth="1"/>
    <col min="2066" max="2298" width="9.140625" style="92"/>
    <col min="2299" max="2299" width="12.85546875" style="92" customWidth="1"/>
    <col min="2300" max="2300" width="9.140625" style="92"/>
    <col min="2301" max="2301" width="0.85546875" style="92" customWidth="1"/>
    <col min="2302" max="2302" width="9.140625" style="92"/>
    <col min="2303" max="2303" width="0.85546875" style="92" customWidth="1"/>
    <col min="2304" max="2304" width="9.140625" style="92"/>
    <col min="2305" max="2305" width="1" style="92" customWidth="1"/>
    <col min="2306" max="2306" width="9.140625" style="92"/>
    <col min="2307" max="2307" width="1" style="92" customWidth="1"/>
    <col min="2308" max="2308" width="8.7109375" style="92" bestFit="1" customWidth="1"/>
    <col min="2309" max="2309" width="10.28515625" style="92" bestFit="1" customWidth="1"/>
    <col min="2310" max="2311" width="10.42578125" style="92" bestFit="1" customWidth="1"/>
    <col min="2312" max="2312" width="14" style="92" bestFit="1" customWidth="1"/>
    <col min="2313" max="2313" width="12" style="92" bestFit="1" customWidth="1"/>
    <col min="2314" max="2314" width="10.28515625" style="92" bestFit="1" customWidth="1"/>
    <col min="2315" max="2315" width="8.7109375" style="92" bestFit="1" customWidth="1"/>
    <col min="2316" max="2316" width="0.85546875" style="92" customWidth="1"/>
    <col min="2317" max="2317" width="12.42578125" style="92" customWidth="1"/>
    <col min="2318" max="2318" width="10" style="92" customWidth="1"/>
    <col min="2319" max="2319" width="10.5703125" style="92" bestFit="1" customWidth="1"/>
    <col min="2320" max="2320" width="7.85546875" style="92" bestFit="1" customWidth="1"/>
    <col min="2321" max="2321" width="8.7109375" style="92" bestFit="1" customWidth="1"/>
    <col min="2322" max="2554" width="9.140625" style="92"/>
    <col min="2555" max="2555" width="12.85546875" style="92" customWidth="1"/>
    <col min="2556" max="2556" width="9.140625" style="92"/>
    <col min="2557" max="2557" width="0.85546875" style="92" customWidth="1"/>
    <col min="2558" max="2558" width="9.140625" style="92"/>
    <col min="2559" max="2559" width="0.85546875" style="92" customWidth="1"/>
    <col min="2560" max="2560" width="9.140625" style="92"/>
    <col min="2561" max="2561" width="1" style="92" customWidth="1"/>
    <col min="2562" max="2562" width="9.140625" style="92"/>
    <col min="2563" max="2563" width="1" style="92" customWidth="1"/>
    <col min="2564" max="2564" width="8.7109375" style="92" bestFit="1" customWidth="1"/>
    <col min="2565" max="2565" width="10.28515625" style="92" bestFit="1" customWidth="1"/>
    <col min="2566" max="2567" width="10.42578125" style="92" bestFit="1" customWidth="1"/>
    <col min="2568" max="2568" width="14" style="92" bestFit="1" customWidth="1"/>
    <col min="2569" max="2569" width="12" style="92" bestFit="1" customWidth="1"/>
    <col min="2570" max="2570" width="10.28515625" style="92" bestFit="1" customWidth="1"/>
    <col min="2571" max="2571" width="8.7109375" style="92" bestFit="1" customWidth="1"/>
    <col min="2572" max="2572" width="0.85546875" style="92" customWidth="1"/>
    <col min="2573" max="2573" width="12.42578125" style="92" customWidth="1"/>
    <col min="2574" max="2574" width="10" style="92" customWidth="1"/>
    <col min="2575" max="2575" width="10.5703125" style="92" bestFit="1" customWidth="1"/>
    <col min="2576" max="2576" width="7.85546875" style="92" bestFit="1" customWidth="1"/>
    <col min="2577" max="2577" width="8.7109375" style="92" bestFit="1" customWidth="1"/>
    <col min="2578" max="2810" width="9.140625" style="92"/>
    <col min="2811" max="2811" width="12.85546875" style="92" customWidth="1"/>
    <col min="2812" max="2812" width="9.140625" style="92"/>
    <col min="2813" max="2813" width="0.85546875" style="92" customWidth="1"/>
    <col min="2814" max="2814" width="9.140625" style="92"/>
    <col min="2815" max="2815" width="0.85546875" style="92" customWidth="1"/>
    <col min="2816" max="2816" width="9.140625" style="92"/>
    <col min="2817" max="2817" width="1" style="92" customWidth="1"/>
    <col min="2818" max="2818" width="9.140625" style="92"/>
    <col min="2819" max="2819" width="1" style="92" customWidth="1"/>
    <col min="2820" max="2820" width="8.7109375" style="92" bestFit="1" customWidth="1"/>
    <col min="2821" max="2821" width="10.28515625" style="92" bestFit="1" customWidth="1"/>
    <col min="2822" max="2823" width="10.42578125" style="92" bestFit="1" customWidth="1"/>
    <col min="2824" max="2824" width="14" style="92" bestFit="1" customWidth="1"/>
    <col min="2825" max="2825" width="12" style="92" bestFit="1" customWidth="1"/>
    <col min="2826" max="2826" width="10.28515625" style="92" bestFit="1" customWidth="1"/>
    <col min="2827" max="2827" width="8.7109375" style="92" bestFit="1" customWidth="1"/>
    <col min="2828" max="2828" width="0.85546875" style="92" customWidth="1"/>
    <col min="2829" max="2829" width="12.42578125" style="92" customWidth="1"/>
    <col min="2830" max="2830" width="10" style="92" customWidth="1"/>
    <col min="2831" max="2831" width="10.5703125" style="92" bestFit="1" customWidth="1"/>
    <col min="2832" max="2832" width="7.85546875" style="92" bestFit="1" customWidth="1"/>
    <col min="2833" max="2833" width="8.7109375" style="92" bestFit="1" customWidth="1"/>
    <col min="2834" max="3066" width="9.140625" style="92"/>
    <col min="3067" max="3067" width="12.85546875" style="92" customWidth="1"/>
    <col min="3068" max="3068" width="9.140625" style="92"/>
    <col min="3069" max="3069" width="0.85546875" style="92" customWidth="1"/>
    <col min="3070" max="3070" width="9.140625" style="92"/>
    <col min="3071" max="3071" width="0.85546875" style="92" customWidth="1"/>
    <col min="3072" max="3072" width="9.140625" style="92"/>
    <col min="3073" max="3073" width="1" style="92" customWidth="1"/>
    <col min="3074" max="3074" width="9.140625" style="92"/>
    <col min="3075" max="3075" width="1" style="92" customWidth="1"/>
    <col min="3076" max="3076" width="8.7109375" style="92" bestFit="1" customWidth="1"/>
    <col min="3077" max="3077" width="10.28515625" style="92" bestFit="1" customWidth="1"/>
    <col min="3078" max="3079" width="10.42578125" style="92" bestFit="1" customWidth="1"/>
    <col min="3080" max="3080" width="14" style="92" bestFit="1" customWidth="1"/>
    <col min="3081" max="3081" width="12" style="92" bestFit="1" customWidth="1"/>
    <col min="3082" max="3082" width="10.28515625" style="92" bestFit="1" customWidth="1"/>
    <col min="3083" max="3083" width="8.7109375" style="92" bestFit="1" customWidth="1"/>
    <col min="3084" max="3084" width="0.85546875" style="92" customWidth="1"/>
    <col min="3085" max="3085" width="12.42578125" style="92" customWidth="1"/>
    <col min="3086" max="3086" width="10" style="92" customWidth="1"/>
    <col min="3087" max="3087" width="10.5703125" style="92" bestFit="1" customWidth="1"/>
    <col min="3088" max="3088" width="7.85546875" style="92" bestFit="1" customWidth="1"/>
    <col min="3089" max="3089" width="8.7109375" style="92" bestFit="1" customWidth="1"/>
    <col min="3090" max="3322" width="9.140625" style="92"/>
    <col min="3323" max="3323" width="12.85546875" style="92" customWidth="1"/>
    <col min="3324" max="3324" width="9.140625" style="92"/>
    <col min="3325" max="3325" width="0.85546875" style="92" customWidth="1"/>
    <col min="3326" max="3326" width="9.140625" style="92"/>
    <col min="3327" max="3327" width="0.85546875" style="92" customWidth="1"/>
    <col min="3328" max="3328" width="9.140625" style="92"/>
    <col min="3329" max="3329" width="1" style="92" customWidth="1"/>
    <col min="3330" max="3330" width="9.140625" style="92"/>
    <col min="3331" max="3331" width="1" style="92" customWidth="1"/>
    <col min="3332" max="3332" width="8.7109375" style="92" bestFit="1" customWidth="1"/>
    <col min="3333" max="3333" width="10.28515625" style="92" bestFit="1" customWidth="1"/>
    <col min="3334" max="3335" width="10.42578125" style="92" bestFit="1" customWidth="1"/>
    <col min="3336" max="3336" width="14" style="92" bestFit="1" customWidth="1"/>
    <col min="3337" max="3337" width="12" style="92" bestFit="1" customWidth="1"/>
    <col min="3338" max="3338" width="10.28515625" style="92" bestFit="1" customWidth="1"/>
    <col min="3339" max="3339" width="8.7109375" style="92" bestFit="1" customWidth="1"/>
    <col min="3340" max="3340" width="0.85546875" style="92" customWidth="1"/>
    <col min="3341" max="3341" width="12.42578125" style="92" customWidth="1"/>
    <col min="3342" max="3342" width="10" style="92" customWidth="1"/>
    <col min="3343" max="3343" width="10.5703125" style="92" bestFit="1" customWidth="1"/>
    <col min="3344" max="3344" width="7.85546875" style="92" bestFit="1" customWidth="1"/>
    <col min="3345" max="3345" width="8.7109375" style="92" bestFit="1" customWidth="1"/>
    <col min="3346" max="3578" width="9.140625" style="92"/>
    <col min="3579" max="3579" width="12.85546875" style="92" customWidth="1"/>
    <col min="3580" max="3580" width="9.140625" style="92"/>
    <col min="3581" max="3581" width="0.85546875" style="92" customWidth="1"/>
    <col min="3582" max="3582" width="9.140625" style="92"/>
    <col min="3583" max="3583" width="0.85546875" style="92" customWidth="1"/>
    <col min="3584" max="3584" width="9.140625" style="92"/>
    <col min="3585" max="3585" width="1" style="92" customWidth="1"/>
    <col min="3586" max="3586" width="9.140625" style="92"/>
    <col min="3587" max="3587" width="1" style="92" customWidth="1"/>
    <col min="3588" max="3588" width="8.7109375" style="92" bestFit="1" customWidth="1"/>
    <col min="3589" max="3589" width="10.28515625" style="92" bestFit="1" customWidth="1"/>
    <col min="3590" max="3591" width="10.42578125" style="92" bestFit="1" customWidth="1"/>
    <col min="3592" max="3592" width="14" style="92" bestFit="1" customWidth="1"/>
    <col min="3593" max="3593" width="12" style="92" bestFit="1" customWidth="1"/>
    <col min="3594" max="3594" width="10.28515625" style="92" bestFit="1" customWidth="1"/>
    <col min="3595" max="3595" width="8.7109375" style="92" bestFit="1" customWidth="1"/>
    <col min="3596" max="3596" width="0.85546875" style="92" customWidth="1"/>
    <col min="3597" max="3597" width="12.42578125" style="92" customWidth="1"/>
    <col min="3598" max="3598" width="10" style="92" customWidth="1"/>
    <col min="3599" max="3599" width="10.5703125" style="92" bestFit="1" customWidth="1"/>
    <col min="3600" max="3600" width="7.85546875" style="92" bestFit="1" customWidth="1"/>
    <col min="3601" max="3601" width="8.7109375" style="92" bestFit="1" customWidth="1"/>
    <col min="3602" max="3834" width="9.140625" style="92"/>
    <col min="3835" max="3835" width="12.85546875" style="92" customWidth="1"/>
    <col min="3836" max="3836" width="9.140625" style="92"/>
    <col min="3837" max="3837" width="0.85546875" style="92" customWidth="1"/>
    <col min="3838" max="3838" width="9.140625" style="92"/>
    <col min="3839" max="3839" width="0.85546875" style="92" customWidth="1"/>
    <col min="3840" max="3840" width="9.140625" style="92"/>
    <col min="3841" max="3841" width="1" style="92" customWidth="1"/>
    <col min="3842" max="3842" width="9.140625" style="92"/>
    <col min="3843" max="3843" width="1" style="92" customWidth="1"/>
    <col min="3844" max="3844" width="8.7109375" style="92" bestFit="1" customWidth="1"/>
    <col min="3845" max="3845" width="10.28515625" style="92" bestFit="1" customWidth="1"/>
    <col min="3846" max="3847" width="10.42578125" style="92" bestFit="1" customWidth="1"/>
    <col min="3848" max="3848" width="14" style="92" bestFit="1" customWidth="1"/>
    <col min="3849" max="3849" width="12" style="92" bestFit="1" customWidth="1"/>
    <col min="3850" max="3850" width="10.28515625" style="92" bestFit="1" customWidth="1"/>
    <col min="3851" max="3851" width="8.7109375" style="92" bestFit="1" customWidth="1"/>
    <col min="3852" max="3852" width="0.85546875" style="92" customWidth="1"/>
    <col min="3853" max="3853" width="12.42578125" style="92" customWidth="1"/>
    <col min="3854" max="3854" width="10" style="92" customWidth="1"/>
    <col min="3855" max="3855" width="10.5703125" style="92" bestFit="1" customWidth="1"/>
    <col min="3856" max="3856" width="7.85546875" style="92" bestFit="1" customWidth="1"/>
    <col min="3857" max="3857" width="8.7109375" style="92" bestFit="1" customWidth="1"/>
    <col min="3858" max="4090" width="9.140625" style="92"/>
    <col min="4091" max="4091" width="12.85546875" style="92" customWidth="1"/>
    <col min="4092" max="4092" width="9.140625" style="92"/>
    <col min="4093" max="4093" width="0.85546875" style="92" customWidth="1"/>
    <col min="4094" max="4094" width="9.140625" style="92"/>
    <col min="4095" max="4095" width="0.85546875" style="92" customWidth="1"/>
    <col min="4096" max="4096" width="9.140625" style="92"/>
    <col min="4097" max="4097" width="1" style="92" customWidth="1"/>
    <col min="4098" max="4098" width="9.140625" style="92"/>
    <col min="4099" max="4099" width="1" style="92" customWidth="1"/>
    <col min="4100" max="4100" width="8.7109375" style="92" bestFit="1" customWidth="1"/>
    <col min="4101" max="4101" width="10.28515625" style="92" bestFit="1" customWidth="1"/>
    <col min="4102" max="4103" width="10.42578125" style="92" bestFit="1" customWidth="1"/>
    <col min="4104" max="4104" width="14" style="92" bestFit="1" customWidth="1"/>
    <col min="4105" max="4105" width="12" style="92" bestFit="1" customWidth="1"/>
    <col min="4106" max="4106" width="10.28515625" style="92" bestFit="1" customWidth="1"/>
    <col min="4107" max="4107" width="8.7109375" style="92" bestFit="1" customWidth="1"/>
    <col min="4108" max="4108" width="0.85546875" style="92" customWidth="1"/>
    <col min="4109" max="4109" width="12.42578125" style="92" customWidth="1"/>
    <col min="4110" max="4110" width="10" style="92" customWidth="1"/>
    <col min="4111" max="4111" width="10.5703125" style="92" bestFit="1" customWidth="1"/>
    <col min="4112" max="4112" width="7.85546875" style="92" bestFit="1" customWidth="1"/>
    <col min="4113" max="4113" width="8.7109375" style="92" bestFit="1" customWidth="1"/>
    <col min="4114" max="4346" width="9.140625" style="92"/>
    <col min="4347" max="4347" width="12.85546875" style="92" customWidth="1"/>
    <col min="4348" max="4348" width="9.140625" style="92"/>
    <col min="4349" max="4349" width="0.85546875" style="92" customWidth="1"/>
    <col min="4350" max="4350" width="9.140625" style="92"/>
    <col min="4351" max="4351" width="0.85546875" style="92" customWidth="1"/>
    <col min="4352" max="4352" width="9.140625" style="92"/>
    <col min="4353" max="4353" width="1" style="92" customWidth="1"/>
    <col min="4354" max="4354" width="9.140625" style="92"/>
    <col min="4355" max="4355" width="1" style="92" customWidth="1"/>
    <col min="4356" max="4356" width="8.7109375" style="92" bestFit="1" customWidth="1"/>
    <col min="4357" max="4357" width="10.28515625" style="92" bestFit="1" customWidth="1"/>
    <col min="4358" max="4359" width="10.42578125" style="92" bestFit="1" customWidth="1"/>
    <col min="4360" max="4360" width="14" style="92" bestFit="1" customWidth="1"/>
    <col min="4361" max="4361" width="12" style="92" bestFit="1" customWidth="1"/>
    <col min="4362" max="4362" width="10.28515625" style="92" bestFit="1" customWidth="1"/>
    <col min="4363" max="4363" width="8.7109375" style="92" bestFit="1" customWidth="1"/>
    <col min="4364" max="4364" width="0.85546875" style="92" customWidth="1"/>
    <col min="4365" max="4365" width="12.42578125" style="92" customWidth="1"/>
    <col min="4366" max="4366" width="10" style="92" customWidth="1"/>
    <col min="4367" max="4367" width="10.5703125" style="92" bestFit="1" customWidth="1"/>
    <col min="4368" max="4368" width="7.85546875" style="92" bestFit="1" customWidth="1"/>
    <col min="4369" max="4369" width="8.7109375" style="92" bestFit="1" customWidth="1"/>
    <col min="4370" max="4602" width="9.140625" style="92"/>
    <col min="4603" max="4603" width="12.85546875" style="92" customWidth="1"/>
    <col min="4604" max="4604" width="9.140625" style="92"/>
    <col min="4605" max="4605" width="0.85546875" style="92" customWidth="1"/>
    <col min="4606" max="4606" width="9.140625" style="92"/>
    <col min="4607" max="4607" width="0.85546875" style="92" customWidth="1"/>
    <col min="4608" max="4608" width="9.140625" style="92"/>
    <col min="4609" max="4609" width="1" style="92" customWidth="1"/>
    <col min="4610" max="4610" width="9.140625" style="92"/>
    <col min="4611" max="4611" width="1" style="92" customWidth="1"/>
    <col min="4612" max="4612" width="8.7109375" style="92" bestFit="1" customWidth="1"/>
    <col min="4613" max="4613" width="10.28515625" style="92" bestFit="1" customWidth="1"/>
    <col min="4614" max="4615" width="10.42578125" style="92" bestFit="1" customWidth="1"/>
    <col min="4616" max="4616" width="14" style="92" bestFit="1" customWidth="1"/>
    <col min="4617" max="4617" width="12" style="92" bestFit="1" customWidth="1"/>
    <col min="4618" max="4618" width="10.28515625" style="92" bestFit="1" customWidth="1"/>
    <col min="4619" max="4619" width="8.7109375" style="92" bestFit="1" customWidth="1"/>
    <col min="4620" max="4620" width="0.85546875" style="92" customWidth="1"/>
    <col min="4621" max="4621" width="12.42578125" style="92" customWidth="1"/>
    <col min="4622" max="4622" width="10" style="92" customWidth="1"/>
    <col min="4623" max="4623" width="10.5703125" style="92" bestFit="1" customWidth="1"/>
    <col min="4624" max="4624" width="7.85546875" style="92" bestFit="1" customWidth="1"/>
    <col min="4625" max="4625" width="8.7109375" style="92" bestFit="1" customWidth="1"/>
    <col min="4626" max="4858" width="9.140625" style="92"/>
    <col min="4859" max="4859" width="12.85546875" style="92" customWidth="1"/>
    <col min="4860" max="4860" width="9.140625" style="92"/>
    <col min="4861" max="4861" width="0.85546875" style="92" customWidth="1"/>
    <col min="4862" max="4862" width="9.140625" style="92"/>
    <col min="4863" max="4863" width="0.85546875" style="92" customWidth="1"/>
    <col min="4864" max="4864" width="9.140625" style="92"/>
    <col min="4865" max="4865" width="1" style="92" customWidth="1"/>
    <col min="4866" max="4866" width="9.140625" style="92"/>
    <col min="4867" max="4867" width="1" style="92" customWidth="1"/>
    <col min="4868" max="4868" width="8.7109375" style="92" bestFit="1" customWidth="1"/>
    <col min="4869" max="4869" width="10.28515625" style="92" bestFit="1" customWidth="1"/>
    <col min="4870" max="4871" width="10.42578125" style="92" bestFit="1" customWidth="1"/>
    <col min="4872" max="4872" width="14" style="92" bestFit="1" customWidth="1"/>
    <col min="4873" max="4873" width="12" style="92" bestFit="1" customWidth="1"/>
    <col min="4874" max="4874" width="10.28515625" style="92" bestFit="1" customWidth="1"/>
    <col min="4875" max="4875" width="8.7109375" style="92" bestFit="1" customWidth="1"/>
    <col min="4876" max="4876" width="0.85546875" style="92" customWidth="1"/>
    <col min="4877" max="4877" width="12.42578125" style="92" customWidth="1"/>
    <col min="4878" max="4878" width="10" style="92" customWidth="1"/>
    <col min="4879" max="4879" width="10.5703125" style="92" bestFit="1" customWidth="1"/>
    <col min="4880" max="4880" width="7.85546875" style="92" bestFit="1" customWidth="1"/>
    <col min="4881" max="4881" width="8.7109375" style="92" bestFit="1" customWidth="1"/>
    <col min="4882" max="5114" width="9.140625" style="92"/>
    <col min="5115" max="5115" width="12.85546875" style="92" customWidth="1"/>
    <col min="5116" max="5116" width="9.140625" style="92"/>
    <col min="5117" max="5117" width="0.85546875" style="92" customWidth="1"/>
    <col min="5118" max="5118" width="9.140625" style="92"/>
    <col min="5119" max="5119" width="0.85546875" style="92" customWidth="1"/>
    <col min="5120" max="5120" width="9.140625" style="92"/>
    <col min="5121" max="5121" width="1" style="92" customWidth="1"/>
    <col min="5122" max="5122" width="9.140625" style="92"/>
    <col min="5123" max="5123" width="1" style="92" customWidth="1"/>
    <col min="5124" max="5124" width="8.7109375" style="92" bestFit="1" customWidth="1"/>
    <col min="5125" max="5125" width="10.28515625" style="92" bestFit="1" customWidth="1"/>
    <col min="5126" max="5127" width="10.42578125" style="92" bestFit="1" customWidth="1"/>
    <col min="5128" max="5128" width="14" style="92" bestFit="1" customWidth="1"/>
    <col min="5129" max="5129" width="12" style="92" bestFit="1" customWidth="1"/>
    <col min="5130" max="5130" width="10.28515625" style="92" bestFit="1" customWidth="1"/>
    <col min="5131" max="5131" width="8.7109375" style="92" bestFit="1" customWidth="1"/>
    <col min="5132" max="5132" width="0.85546875" style="92" customWidth="1"/>
    <col min="5133" max="5133" width="12.42578125" style="92" customWidth="1"/>
    <col min="5134" max="5134" width="10" style="92" customWidth="1"/>
    <col min="5135" max="5135" width="10.5703125" style="92" bestFit="1" customWidth="1"/>
    <col min="5136" max="5136" width="7.85546875" style="92" bestFit="1" customWidth="1"/>
    <col min="5137" max="5137" width="8.7109375" style="92" bestFit="1" customWidth="1"/>
    <col min="5138" max="5370" width="9.140625" style="92"/>
    <col min="5371" max="5371" width="12.85546875" style="92" customWidth="1"/>
    <col min="5372" max="5372" width="9.140625" style="92"/>
    <col min="5373" max="5373" width="0.85546875" style="92" customWidth="1"/>
    <col min="5374" max="5374" width="9.140625" style="92"/>
    <col min="5375" max="5375" width="0.85546875" style="92" customWidth="1"/>
    <col min="5376" max="5376" width="9.140625" style="92"/>
    <col min="5377" max="5377" width="1" style="92" customWidth="1"/>
    <col min="5378" max="5378" width="9.140625" style="92"/>
    <col min="5379" max="5379" width="1" style="92" customWidth="1"/>
    <col min="5380" max="5380" width="8.7109375" style="92" bestFit="1" customWidth="1"/>
    <col min="5381" max="5381" width="10.28515625" style="92" bestFit="1" customWidth="1"/>
    <col min="5382" max="5383" width="10.42578125" style="92" bestFit="1" customWidth="1"/>
    <col min="5384" max="5384" width="14" style="92" bestFit="1" customWidth="1"/>
    <col min="5385" max="5385" width="12" style="92" bestFit="1" customWidth="1"/>
    <col min="5386" max="5386" width="10.28515625" style="92" bestFit="1" customWidth="1"/>
    <col min="5387" max="5387" width="8.7109375" style="92" bestFit="1" customWidth="1"/>
    <col min="5388" max="5388" width="0.85546875" style="92" customWidth="1"/>
    <col min="5389" max="5389" width="12.42578125" style="92" customWidth="1"/>
    <col min="5390" max="5390" width="10" style="92" customWidth="1"/>
    <col min="5391" max="5391" width="10.5703125" style="92" bestFit="1" customWidth="1"/>
    <col min="5392" max="5392" width="7.85546875" style="92" bestFit="1" customWidth="1"/>
    <col min="5393" max="5393" width="8.7109375" style="92" bestFit="1" customWidth="1"/>
    <col min="5394" max="5626" width="9.140625" style="92"/>
    <col min="5627" max="5627" width="12.85546875" style="92" customWidth="1"/>
    <col min="5628" max="5628" width="9.140625" style="92"/>
    <col min="5629" max="5629" width="0.85546875" style="92" customWidth="1"/>
    <col min="5630" max="5630" width="9.140625" style="92"/>
    <col min="5631" max="5631" width="0.85546875" style="92" customWidth="1"/>
    <col min="5632" max="5632" width="9.140625" style="92"/>
    <col min="5633" max="5633" width="1" style="92" customWidth="1"/>
    <col min="5634" max="5634" width="9.140625" style="92"/>
    <col min="5635" max="5635" width="1" style="92" customWidth="1"/>
    <col min="5636" max="5636" width="8.7109375" style="92" bestFit="1" customWidth="1"/>
    <col min="5637" max="5637" width="10.28515625" style="92" bestFit="1" customWidth="1"/>
    <col min="5638" max="5639" width="10.42578125" style="92" bestFit="1" customWidth="1"/>
    <col min="5640" max="5640" width="14" style="92" bestFit="1" customWidth="1"/>
    <col min="5641" max="5641" width="12" style="92" bestFit="1" customWidth="1"/>
    <col min="5642" max="5642" width="10.28515625" style="92" bestFit="1" customWidth="1"/>
    <col min="5643" max="5643" width="8.7109375" style="92" bestFit="1" customWidth="1"/>
    <col min="5644" max="5644" width="0.85546875" style="92" customWidth="1"/>
    <col min="5645" max="5645" width="12.42578125" style="92" customWidth="1"/>
    <col min="5646" max="5646" width="10" style="92" customWidth="1"/>
    <col min="5647" max="5647" width="10.5703125" style="92" bestFit="1" customWidth="1"/>
    <col min="5648" max="5648" width="7.85546875" style="92" bestFit="1" customWidth="1"/>
    <col min="5649" max="5649" width="8.7109375" style="92" bestFit="1" customWidth="1"/>
    <col min="5650" max="5882" width="9.140625" style="92"/>
    <col min="5883" max="5883" width="12.85546875" style="92" customWidth="1"/>
    <col min="5884" max="5884" width="9.140625" style="92"/>
    <col min="5885" max="5885" width="0.85546875" style="92" customWidth="1"/>
    <col min="5886" max="5886" width="9.140625" style="92"/>
    <col min="5887" max="5887" width="0.85546875" style="92" customWidth="1"/>
    <col min="5888" max="5888" width="9.140625" style="92"/>
    <col min="5889" max="5889" width="1" style="92" customWidth="1"/>
    <col min="5890" max="5890" width="9.140625" style="92"/>
    <col min="5891" max="5891" width="1" style="92" customWidth="1"/>
    <col min="5892" max="5892" width="8.7109375" style="92" bestFit="1" customWidth="1"/>
    <col min="5893" max="5893" width="10.28515625" style="92" bestFit="1" customWidth="1"/>
    <col min="5894" max="5895" width="10.42578125" style="92" bestFit="1" customWidth="1"/>
    <col min="5896" max="5896" width="14" style="92" bestFit="1" customWidth="1"/>
    <col min="5897" max="5897" width="12" style="92" bestFit="1" customWidth="1"/>
    <col min="5898" max="5898" width="10.28515625" style="92" bestFit="1" customWidth="1"/>
    <col min="5899" max="5899" width="8.7109375" style="92" bestFit="1" customWidth="1"/>
    <col min="5900" max="5900" width="0.85546875" style="92" customWidth="1"/>
    <col min="5901" max="5901" width="12.42578125" style="92" customWidth="1"/>
    <col min="5902" max="5902" width="10" style="92" customWidth="1"/>
    <col min="5903" max="5903" width="10.5703125" style="92" bestFit="1" customWidth="1"/>
    <col min="5904" max="5904" width="7.85546875" style="92" bestFit="1" customWidth="1"/>
    <col min="5905" max="5905" width="8.7109375" style="92" bestFit="1" customWidth="1"/>
    <col min="5906" max="6138" width="9.140625" style="92"/>
    <col min="6139" max="6139" width="12.85546875" style="92" customWidth="1"/>
    <col min="6140" max="6140" width="9.140625" style="92"/>
    <col min="6141" max="6141" width="0.85546875" style="92" customWidth="1"/>
    <col min="6142" max="6142" width="9.140625" style="92"/>
    <col min="6143" max="6143" width="0.85546875" style="92" customWidth="1"/>
    <col min="6144" max="6144" width="9.140625" style="92"/>
    <col min="6145" max="6145" width="1" style="92" customWidth="1"/>
    <col min="6146" max="6146" width="9.140625" style="92"/>
    <col min="6147" max="6147" width="1" style="92" customWidth="1"/>
    <col min="6148" max="6148" width="8.7109375" style="92" bestFit="1" customWidth="1"/>
    <col min="6149" max="6149" width="10.28515625" style="92" bestFit="1" customWidth="1"/>
    <col min="6150" max="6151" width="10.42578125" style="92" bestFit="1" customWidth="1"/>
    <col min="6152" max="6152" width="14" style="92" bestFit="1" customWidth="1"/>
    <col min="6153" max="6153" width="12" style="92" bestFit="1" customWidth="1"/>
    <col min="6154" max="6154" width="10.28515625" style="92" bestFit="1" customWidth="1"/>
    <col min="6155" max="6155" width="8.7109375" style="92" bestFit="1" customWidth="1"/>
    <col min="6156" max="6156" width="0.85546875" style="92" customWidth="1"/>
    <col min="6157" max="6157" width="12.42578125" style="92" customWidth="1"/>
    <col min="6158" max="6158" width="10" style="92" customWidth="1"/>
    <col min="6159" max="6159" width="10.5703125" style="92" bestFit="1" customWidth="1"/>
    <col min="6160" max="6160" width="7.85546875" style="92" bestFit="1" customWidth="1"/>
    <col min="6161" max="6161" width="8.7109375" style="92" bestFit="1" customWidth="1"/>
    <col min="6162" max="6394" width="9.140625" style="92"/>
    <col min="6395" max="6395" width="12.85546875" style="92" customWidth="1"/>
    <col min="6396" max="6396" width="9.140625" style="92"/>
    <col min="6397" max="6397" width="0.85546875" style="92" customWidth="1"/>
    <col min="6398" max="6398" width="9.140625" style="92"/>
    <col min="6399" max="6399" width="0.85546875" style="92" customWidth="1"/>
    <col min="6400" max="6400" width="9.140625" style="92"/>
    <col min="6401" max="6401" width="1" style="92" customWidth="1"/>
    <col min="6402" max="6402" width="9.140625" style="92"/>
    <col min="6403" max="6403" width="1" style="92" customWidth="1"/>
    <col min="6404" max="6404" width="8.7109375" style="92" bestFit="1" customWidth="1"/>
    <col min="6405" max="6405" width="10.28515625" style="92" bestFit="1" customWidth="1"/>
    <col min="6406" max="6407" width="10.42578125" style="92" bestFit="1" customWidth="1"/>
    <col min="6408" max="6408" width="14" style="92" bestFit="1" customWidth="1"/>
    <col min="6409" max="6409" width="12" style="92" bestFit="1" customWidth="1"/>
    <col min="6410" max="6410" width="10.28515625" style="92" bestFit="1" customWidth="1"/>
    <col min="6411" max="6411" width="8.7109375" style="92" bestFit="1" customWidth="1"/>
    <col min="6412" max="6412" width="0.85546875" style="92" customWidth="1"/>
    <col min="6413" max="6413" width="12.42578125" style="92" customWidth="1"/>
    <col min="6414" max="6414" width="10" style="92" customWidth="1"/>
    <col min="6415" max="6415" width="10.5703125" style="92" bestFit="1" customWidth="1"/>
    <col min="6416" max="6416" width="7.85546875" style="92" bestFit="1" customWidth="1"/>
    <col min="6417" max="6417" width="8.7109375" style="92" bestFit="1" customWidth="1"/>
    <col min="6418" max="6650" width="9.140625" style="92"/>
    <col min="6651" max="6651" width="12.85546875" style="92" customWidth="1"/>
    <col min="6652" max="6652" width="9.140625" style="92"/>
    <col min="6653" max="6653" width="0.85546875" style="92" customWidth="1"/>
    <col min="6654" max="6654" width="9.140625" style="92"/>
    <col min="6655" max="6655" width="0.85546875" style="92" customWidth="1"/>
    <col min="6656" max="6656" width="9.140625" style="92"/>
    <col min="6657" max="6657" width="1" style="92" customWidth="1"/>
    <col min="6658" max="6658" width="9.140625" style="92"/>
    <col min="6659" max="6659" width="1" style="92" customWidth="1"/>
    <col min="6660" max="6660" width="8.7109375" style="92" bestFit="1" customWidth="1"/>
    <col min="6661" max="6661" width="10.28515625" style="92" bestFit="1" customWidth="1"/>
    <col min="6662" max="6663" width="10.42578125" style="92" bestFit="1" customWidth="1"/>
    <col min="6664" max="6664" width="14" style="92" bestFit="1" customWidth="1"/>
    <col min="6665" max="6665" width="12" style="92" bestFit="1" customWidth="1"/>
    <col min="6666" max="6666" width="10.28515625" style="92" bestFit="1" customWidth="1"/>
    <col min="6667" max="6667" width="8.7109375" style="92" bestFit="1" customWidth="1"/>
    <col min="6668" max="6668" width="0.85546875" style="92" customWidth="1"/>
    <col min="6669" max="6669" width="12.42578125" style="92" customWidth="1"/>
    <col min="6670" max="6670" width="10" style="92" customWidth="1"/>
    <col min="6671" max="6671" width="10.5703125" style="92" bestFit="1" customWidth="1"/>
    <col min="6672" max="6672" width="7.85546875" style="92" bestFit="1" customWidth="1"/>
    <col min="6673" max="6673" width="8.7109375" style="92" bestFit="1" customWidth="1"/>
    <col min="6674" max="6906" width="9.140625" style="92"/>
    <col min="6907" max="6907" width="12.85546875" style="92" customWidth="1"/>
    <col min="6908" max="6908" width="9.140625" style="92"/>
    <col min="6909" max="6909" width="0.85546875" style="92" customWidth="1"/>
    <col min="6910" max="6910" width="9.140625" style="92"/>
    <col min="6911" max="6911" width="0.85546875" style="92" customWidth="1"/>
    <col min="6912" max="6912" width="9.140625" style="92"/>
    <col min="6913" max="6913" width="1" style="92" customWidth="1"/>
    <col min="6914" max="6914" width="9.140625" style="92"/>
    <col min="6915" max="6915" width="1" style="92" customWidth="1"/>
    <col min="6916" max="6916" width="8.7109375" style="92" bestFit="1" customWidth="1"/>
    <col min="6917" max="6917" width="10.28515625" style="92" bestFit="1" customWidth="1"/>
    <col min="6918" max="6919" width="10.42578125" style="92" bestFit="1" customWidth="1"/>
    <col min="6920" max="6920" width="14" style="92" bestFit="1" customWidth="1"/>
    <col min="6921" max="6921" width="12" style="92" bestFit="1" customWidth="1"/>
    <col min="6922" max="6922" width="10.28515625" style="92" bestFit="1" customWidth="1"/>
    <col min="6923" max="6923" width="8.7109375" style="92" bestFit="1" customWidth="1"/>
    <col min="6924" max="6924" width="0.85546875" style="92" customWidth="1"/>
    <col min="6925" max="6925" width="12.42578125" style="92" customWidth="1"/>
    <col min="6926" max="6926" width="10" style="92" customWidth="1"/>
    <col min="6927" max="6927" width="10.5703125" style="92" bestFit="1" customWidth="1"/>
    <col min="6928" max="6928" width="7.85546875" style="92" bestFit="1" customWidth="1"/>
    <col min="6929" max="6929" width="8.7109375" style="92" bestFit="1" customWidth="1"/>
    <col min="6930" max="7162" width="9.140625" style="92"/>
    <col min="7163" max="7163" width="12.85546875" style="92" customWidth="1"/>
    <col min="7164" max="7164" width="9.140625" style="92"/>
    <col min="7165" max="7165" width="0.85546875" style="92" customWidth="1"/>
    <col min="7166" max="7166" width="9.140625" style="92"/>
    <col min="7167" max="7167" width="0.85546875" style="92" customWidth="1"/>
    <col min="7168" max="7168" width="9.140625" style="92"/>
    <col min="7169" max="7169" width="1" style="92" customWidth="1"/>
    <col min="7170" max="7170" width="9.140625" style="92"/>
    <col min="7171" max="7171" width="1" style="92" customWidth="1"/>
    <col min="7172" max="7172" width="8.7109375" style="92" bestFit="1" customWidth="1"/>
    <col min="7173" max="7173" width="10.28515625" style="92" bestFit="1" customWidth="1"/>
    <col min="7174" max="7175" width="10.42578125" style="92" bestFit="1" customWidth="1"/>
    <col min="7176" max="7176" width="14" style="92" bestFit="1" customWidth="1"/>
    <col min="7177" max="7177" width="12" style="92" bestFit="1" customWidth="1"/>
    <col min="7178" max="7178" width="10.28515625" style="92" bestFit="1" customWidth="1"/>
    <col min="7179" max="7179" width="8.7109375" style="92" bestFit="1" customWidth="1"/>
    <col min="7180" max="7180" width="0.85546875" style="92" customWidth="1"/>
    <col min="7181" max="7181" width="12.42578125" style="92" customWidth="1"/>
    <col min="7182" max="7182" width="10" style="92" customWidth="1"/>
    <col min="7183" max="7183" width="10.5703125" style="92" bestFit="1" customWidth="1"/>
    <col min="7184" max="7184" width="7.85546875" style="92" bestFit="1" customWidth="1"/>
    <col min="7185" max="7185" width="8.7109375" style="92" bestFit="1" customWidth="1"/>
    <col min="7186" max="7418" width="9.140625" style="92"/>
    <col min="7419" max="7419" width="12.85546875" style="92" customWidth="1"/>
    <col min="7420" max="7420" width="9.140625" style="92"/>
    <col min="7421" max="7421" width="0.85546875" style="92" customWidth="1"/>
    <col min="7422" max="7422" width="9.140625" style="92"/>
    <col min="7423" max="7423" width="0.85546875" style="92" customWidth="1"/>
    <col min="7424" max="7424" width="9.140625" style="92"/>
    <col min="7425" max="7425" width="1" style="92" customWidth="1"/>
    <col min="7426" max="7426" width="9.140625" style="92"/>
    <col min="7427" max="7427" width="1" style="92" customWidth="1"/>
    <col min="7428" max="7428" width="8.7109375" style="92" bestFit="1" customWidth="1"/>
    <col min="7429" max="7429" width="10.28515625" style="92" bestFit="1" customWidth="1"/>
    <col min="7430" max="7431" width="10.42578125" style="92" bestFit="1" customWidth="1"/>
    <col min="7432" max="7432" width="14" style="92" bestFit="1" customWidth="1"/>
    <col min="7433" max="7433" width="12" style="92" bestFit="1" customWidth="1"/>
    <col min="7434" max="7434" width="10.28515625" style="92" bestFit="1" customWidth="1"/>
    <col min="7435" max="7435" width="8.7109375" style="92" bestFit="1" customWidth="1"/>
    <col min="7436" max="7436" width="0.85546875" style="92" customWidth="1"/>
    <col min="7437" max="7437" width="12.42578125" style="92" customWidth="1"/>
    <col min="7438" max="7438" width="10" style="92" customWidth="1"/>
    <col min="7439" max="7439" width="10.5703125" style="92" bestFit="1" customWidth="1"/>
    <col min="7440" max="7440" width="7.85546875" style="92" bestFit="1" customWidth="1"/>
    <col min="7441" max="7441" width="8.7109375" style="92" bestFit="1" customWidth="1"/>
    <col min="7442" max="7674" width="9.140625" style="92"/>
    <col min="7675" max="7675" width="12.85546875" style="92" customWidth="1"/>
    <col min="7676" max="7676" width="9.140625" style="92"/>
    <col min="7677" max="7677" width="0.85546875" style="92" customWidth="1"/>
    <col min="7678" max="7678" width="9.140625" style="92"/>
    <col min="7679" max="7679" width="0.85546875" style="92" customWidth="1"/>
    <col min="7680" max="7680" width="9.140625" style="92"/>
    <col min="7681" max="7681" width="1" style="92" customWidth="1"/>
    <col min="7682" max="7682" width="9.140625" style="92"/>
    <col min="7683" max="7683" width="1" style="92" customWidth="1"/>
    <col min="7684" max="7684" width="8.7109375" style="92" bestFit="1" customWidth="1"/>
    <col min="7685" max="7685" width="10.28515625" style="92" bestFit="1" customWidth="1"/>
    <col min="7686" max="7687" width="10.42578125" style="92" bestFit="1" customWidth="1"/>
    <col min="7688" max="7688" width="14" style="92" bestFit="1" customWidth="1"/>
    <col min="7689" max="7689" width="12" style="92" bestFit="1" customWidth="1"/>
    <col min="7690" max="7690" width="10.28515625" style="92" bestFit="1" customWidth="1"/>
    <col min="7691" max="7691" width="8.7109375" style="92" bestFit="1" customWidth="1"/>
    <col min="7692" max="7692" width="0.85546875" style="92" customWidth="1"/>
    <col min="7693" max="7693" width="12.42578125" style="92" customWidth="1"/>
    <col min="7694" max="7694" width="10" style="92" customWidth="1"/>
    <col min="7695" max="7695" width="10.5703125" style="92" bestFit="1" customWidth="1"/>
    <col min="7696" max="7696" width="7.85546875" style="92" bestFit="1" customWidth="1"/>
    <col min="7697" max="7697" width="8.7109375" style="92" bestFit="1" customWidth="1"/>
    <col min="7698" max="7930" width="9.140625" style="92"/>
    <col min="7931" max="7931" width="12.85546875" style="92" customWidth="1"/>
    <col min="7932" max="7932" width="9.140625" style="92"/>
    <col min="7933" max="7933" width="0.85546875" style="92" customWidth="1"/>
    <col min="7934" max="7934" width="9.140625" style="92"/>
    <col min="7935" max="7935" width="0.85546875" style="92" customWidth="1"/>
    <col min="7936" max="7936" width="9.140625" style="92"/>
    <col min="7937" max="7937" width="1" style="92" customWidth="1"/>
    <col min="7938" max="7938" width="9.140625" style="92"/>
    <col min="7939" max="7939" width="1" style="92" customWidth="1"/>
    <col min="7940" max="7940" width="8.7109375" style="92" bestFit="1" customWidth="1"/>
    <col min="7941" max="7941" width="10.28515625" style="92" bestFit="1" customWidth="1"/>
    <col min="7942" max="7943" width="10.42578125" style="92" bestFit="1" customWidth="1"/>
    <col min="7944" max="7944" width="14" style="92" bestFit="1" customWidth="1"/>
    <col min="7945" max="7945" width="12" style="92" bestFit="1" customWidth="1"/>
    <col min="7946" max="7946" width="10.28515625" style="92" bestFit="1" customWidth="1"/>
    <col min="7947" max="7947" width="8.7109375" style="92" bestFit="1" customWidth="1"/>
    <col min="7948" max="7948" width="0.85546875" style="92" customWidth="1"/>
    <col min="7949" max="7949" width="12.42578125" style="92" customWidth="1"/>
    <col min="7950" max="7950" width="10" style="92" customWidth="1"/>
    <col min="7951" max="7951" width="10.5703125" style="92" bestFit="1" customWidth="1"/>
    <col min="7952" max="7952" width="7.85546875" style="92" bestFit="1" customWidth="1"/>
    <col min="7953" max="7953" width="8.7109375" style="92" bestFit="1" customWidth="1"/>
    <col min="7954" max="8186" width="9.140625" style="92"/>
    <col min="8187" max="8187" width="12.85546875" style="92" customWidth="1"/>
    <col min="8188" max="8188" width="9.140625" style="92"/>
    <col min="8189" max="8189" width="0.85546875" style="92" customWidth="1"/>
    <col min="8190" max="8190" width="9.140625" style="92"/>
    <col min="8191" max="8191" width="0.85546875" style="92" customWidth="1"/>
    <col min="8192" max="8192" width="9.140625" style="92"/>
    <col min="8193" max="8193" width="1" style="92" customWidth="1"/>
    <col min="8194" max="8194" width="9.140625" style="92"/>
    <col min="8195" max="8195" width="1" style="92" customWidth="1"/>
    <col min="8196" max="8196" width="8.7109375" style="92" bestFit="1" customWidth="1"/>
    <col min="8197" max="8197" width="10.28515625" style="92" bestFit="1" customWidth="1"/>
    <col min="8198" max="8199" width="10.42578125" style="92" bestFit="1" customWidth="1"/>
    <col min="8200" max="8200" width="14" style="92" bestFit="1" customWidth="1"/>
    <col min="8201" max="8201" width="12" style="92" bestFit="1" customWidth="1"/>
    <col min="8202" max="8202" width="10.28515625" style="92" bestFit="1" customWidth="1"/>
    <col min="8203" max="8203" width="8.7109375" style="92" bestFit="1" customWidth="1"/>
    <col min="8204" max="8204" width="0.85546875" style="92" customWidth="1"/>
    <col min="8205" max="8205" width="12.42578125" style="92" customWidth="1"/>
    <col min="8206" max="8206" width="10" style="92" customWidth="1"/>
    <col min="8207" max="8207" width="10.5703125" style="92" bestFit="1" customWidth="1"/>
    <col min="8208" max="8208" width="7.85546875" style="92" bestFit="1" customWidth="1"/>
    <col min="8209" max="8209" width="8.7109375" style="92" bestFit="1" customWidth="1"/>
    <col min="8210" max="8442" width="9.140625" style="92"/>
    <col min="8443" max="8443" width="12.85546875" style="92" customWidth="1"/>
    <col min="8444" max="8444" width="9.140625" style="92"/>
    <col min="8445" max="8445" width="0.85546875" style="92" customWidth="1"/>
    <col min="8446" max="8446" width="9.140625" style="92"/>
    <col min="8447" max="8447" width="0.85546875" style="92" customWidth="1"/>
    <col min="8448" max="8448" width="9.140625" style="92"/>
    <col min="8449" max="8449" width="1" style="92" customWidth="1"/>
    <col min="8450" max="8450" width="9.140625" style="92"/>
    <col min="8451" max="8451" width="1" style="92" customWidth="1"/>
    <col min="8452" max="8452" width="8.7109375" style="92" bestFit="1" customWidth="1"/>
    <col min="8453" max="8453" width="10.28515625" style="92" bestFit="1" customWidth="1"/>
    <col min="8454" max="8455" width="10.42578125" style="92" bestFit="1" customWidth="1"/>
    <col min="8456" max="8456" width="14" style="92" bestFit="1" customWidth="1"/>
    <col min="8457" max="8457" width="12" style="92" bestFit="1" customWidth="1"/>
    <col min="8458" max="8458" width="10.28515625" style="92" bestFit="1" customWidth="1"/>
    <col min="8459" max="8459" width="8.7109375" style="92" bestFit="1" customWidth="1"/>
    <col min="8460" max="8460" width="0.85546875" style="92" customWidth="1"/>
    <col min="8461" max="8461" width="12.42578125" style="92" customWidth="1"/>
    <col min="8462" max="8462" width="10" style="92" customWidth="1"/>
    <col min="8463" max="8463" width="10.5703125" style="92" bestFit="1" customWidth="1"/>
    <col min="8464" max="8464" width="7.85546875" style="92" bestFit="1" customWidth="1"/>
    <col min="8465" max="8465" width="8.7109375" style="92" bestFit="1" customWidth="1"/>
    <col min="8466" max="8698" width="9.140625" style="92"/>
    <col min="8699" max="8699" width="12.85546875" style="92" customWidth="1"/>
    <col min="8700" max="8700" width="9.140625" style="92"/>
    <col min="8701" max="8701" width="0.85546875" style="92" customWidth="1"/>
    <col min="8702" max="8702" width="9.140625" style="92"/>
    <col min="8703" max="8703" width="0.85546875" style="92" customWidth="1"/>
    <col min="8704" max="8704" width="9.140625" style="92"/>
    <col min="8705" max="8705" width="1" style="92" customWidth="1"/>
    <col min="8706" max="8706" width="9.140625" style="92"/>
    <col min="8707" max="8707" width="1" style="92" customWidth="1"/>
    <col min="8708" max="8708" width="8.7109375" style="92" bestFit="1" customWidth="1"/>
    <col min="8709" max="8709" width="10.28515625" style="92" bestFit="1" customWidth="1"/>
    <col min="8710" max="8711" width="10.42578125" style="92" bestFit="1" customWidth="1"/>
    <col min="8712" max="8712" width="14" style="92" bestFit="1" customWidth="1"/>
    <col min="8713" max="8713" width="12" style="92" bestFit="1" customWidth="1"/>
    <col min="8714" max="8714" width="10.28515625" style="92" bestFit="1" customWidth="1"/>
    <col min="8715" max="8715" width="8.7109375" style="92" bestFit="1" customWidth="1"/>
    <col min="8716" max="8716" width="0.85546875" style="92" customWidth="1"/>
    <col min="8717" max="8717" width="12.42578125" style="92" customWidth="1"/>
    <col min="8718" max="8718" width="10" style="92" customWidth="1"/>
    <col min="8719" max="8719" width="10.5703125" style="92" bestFit="1" customWidth="1"/>
    <col min="8720" max="8720" width="7.85546875" style="92" bestFit="1" customWidth="1"/>
    <col min="8721" max="8721" width="8.7109375" style="92" bestFit="1" customWidth="1"/>
    <col min="8722" max="8954" width="9.140625" style="92"/>
    <col min="8955" max="8955" width="12.85546875" style="92" customWidth="1"/>
    <col min="8956" max="8956" width="9.140625" style="92"/>
    <col min="8957" max="8957" width="0.85546875" style="92" customWidth="1"/>
    <col min="8958" max="8958" width="9.140625" style="92"/>
    <col min="8959" max="8959" width="0.85546875" style="92" customWidth="1"/>
    <col min="8960" max="8960" width="9.140625" style="92"/>
    <col min="8961" max="8961" width="1" style="92" customWidth="1"/>
    <col min="8962" max="8962" width="9.140625" style="92"/>
    <col min="8963" max="8963" width="1" style="92" customWidth="1"/>
    <col min="8964" max="8964" width="8.7109375" style="92" bestFit="1" customWidth="1"/>
    <col min="8965" max="8965" width="10.28515625" style="92" bestFit="1" customWidth="1"/>
    <col min="8966" max="8967" width="10.42578125" style="92" bestFit="1" customWidth="1"/>
    <col min="8968" max="8968" width="14" style="92" bestFit="1" customWidth="1"/>
    <col min="8969" max="8969" width="12" style="92" bestFit="1" customWidth="1"/>
    <col min="8970" max="8970" width="10.28515625" style="92" bestFit="1" customWidth="1"/>
    <col min="8971" max="8971" width="8.7109375" style="92" bestFit="1" customWidth="1"/>
    <col min="8972" max="8972" width="0.85546875" style="92" customWidth="1"/>
    <col min="8973" max="8973" width="12.42578125" style="92" customWidth="1"/>
    <col min="8974" max="8974" width="10" style="92" customWidth="1"/>
    <col min="8975" max="8975" width="10.5703125" style="92" bestFit="1" customWidth="1"/>
    <col min="8976" max="8976" width="7.85546875" style="92" bestFit="1" customWidth="1"/>
    <col min="8977" max="8977" width="8.7109375" style="92" bestFit="1" customWidth="1"/>
    <col min="8978" max="9210" width="9.140625" style="92"/>
    <col min="9211" max="9211" width="12.85546875" style="92" customWidth="1"/>
    <col min="9212" max="9212" width="9.140625" style="92"/>
    <col min="9213" max="9213" width="0.85546875" style="92" customWidth="1"/>
    <col min="9214" max="9214" width="9.140625" style="92"/>
    <col min="9215" max="9215" width="0.85546875" style="92" customWidth="1"/>
    <col min="9216" max="9216" width="9.140625" style="92"/>
    <col min="9217" max="9217" width="1" style="92" customWidth="1"/>
    <col min="9218" max="9218" width="9.140625" style="92"/>
    <col min="9219" max="9219" width="1" style="92" customWidth="1"/>
    <col min="9220" max="9220" width="8.7109375" style="92" bestFit="1" customWidth="1"/>
    <col min="9221" max="9221" width="10.28515625" style="92" bestFit="1" customWidth="1"/>
    <col min="9222" max="9223" width="10.42578125" style="92" bestFit="1" customWidth="1"/>
    <col min="9224" max="9224" width="14" style="92" bestFit="1" customWidth="1"/>
    <col min="9225" max="9225" width="12" style="92" bestFit="1" customWidth="1"/>
    <col min="9226" max="9226" width="10.28515625" style="92" bestFit="1" customWidth="1"/>
    <col min="9227" max="9227" width="8.7109375" style="92" bestFit="1" customWidth="1"/>
    <col min="9228" max="9228" width="0.85546875" style="92" customWidth="1"/>
    <col min="9229" max="9229" width="12.42578125" style="92" customWidth="1"/>
    <col min="9230" max="9230" width="10" style="92" customWidth="1"/>
    <col min="9231" max="9231" width="10.5703125" style="92" bestFit="1" customWidth="1"/>
    <col min="9232" max="9232" width="7.85546875" style="92" bestFit="1" customWidth="1"/>
    <col min="9233" max="9233" width="8.7109375" style="92" bestFit="1" customWidth="1"/>
    <col min="9234" max="9466" width="9.140625" style="92"/>
    <col min="9467" max="9467" width="12.85546875" style="92" customWidth="1"/>
    <col min="9468" max="9468" width="9.140625" style="92"/>
    <col min="9469" max="9469" width="0.85546875" style="92" customWidth="1"/>
    <col min="9470" max="9470" width="9.140625" style="92"/>
    <col min="9471" max="9471" width="0.85546875" style="92" customWidth="1"/>
    <col min="9472" max="9472" width="9.140625" style="92"/>
    <col min="9473" max="9473" width="1" style="92" customWidth="1"/>
    <col min="9474" max="9474" width="9.140625" style="92"/>
    <col min="9475" max="9475" width="1" style="92" customWidth="1"/>
    <col min="9476" max="9476" width="8.7109375" style="92" bestFit="1" customWidth="1"/>
    <col min="9477" max="9477" width="10.28515625" style="92" bestFit="1" customWidth="1"/>
    <col min="9478" max="9479" width="10.42578125" style="92" bestFit="1" customWidth="1"/>
    <col min="9480" max="9480" width="14" style="92" bestFit="1" customWidth="1"/>
    <col min="9481" max="9481" width="12" style="92" bestFit="1" customWidth="1"/>
    <col min="9482" max="9482" width="10.28515625" style="92" bestFit="1" customWidth="1"/>
    <col min="9483" max="9483" width="8.7109375" style="92" bestFit="1" customWidth="1"/>
    <col min="9484" max="9484" width="0.85546875" style="92" customWidth="1"/>
    <col min="9485" max="9485" width="12.42578125" style="92" customWidth="1"/>
    <col min="9486" max="9486" width="10" style="92" customWidth="1"/>
    <col min="9487" max="9487" width="10.5703125" style="92" bestFit="1" customWidth="1"/>
    <col min="9488" max="9488" width="7.85546875" style="92" bestFit="1" customWidth="1"/>
    <col min="9489" max="9489" width="8.7109375" style="92" bestFit="1" customWidth="1"/>
    <col min="9490" max="9722" width="9.140625" style="92"/>
    <col min="9723" max="9723" width="12.85546875" style="92" customWidth="1"/>
    <col min="9724" max="9724" width="9.140625" style="92"/>
    <col min="9725" max="9725" width="0.85546875" style="92" customWidth="1"/>
    <col min="9726" max="9726" width="9.140625" style="92"/>
    <col min="9727" max="9727" width="0.85546875" style="92" customWidth="1"/>
    <col min="9728" max="9728" width="9.140625" style="92"/>
    <col min="9729" max="9729" width="1" style="92" customWidth="1"/>
    <col min="9730" max="9730" width="9.140625" style="92"/>
    <col min="9731" max="9731" width="1" style="92" customWidth="1"/>
    <col min="9732" max="9732" width="8.7109375" style="92" bestFit="1" customWidth="1"/>
    <col min="9733" max="9733" width="10.28515625" style="92" bestFit="1" customWidth="1"/>
    <col min="9734" max="9735" width="10.42578125" style="92" bestFit="1" customWidth="1"/>
    <col min="9736" max="9736" width="14" style="92" bestFit="1" customWidth="1"/>
    <col min="9737" max="9737" width="12" style="92" bestFit="1" customWidth="1"/>
    <col min="9738" max="9738" width="10.28515625" style="92" bestFit="1" customWidth="1"/>
    <col min="9739" max="9739" width="8.7109375" style="92" bestFit="1" customWidth="1"/>
    <col min="9740" max="9740" width="0.85546875" style="92" customWidth="1"/>
    <col min="9741" max="9741" width="12.42578125" style="92" customWidth="1"/>
    <col min="9742" max="9742" width="10" style="92" customWidth="1"/>
    <col min="9743" max="9743" width="10.5703125" style="92" bestFit="1" customWidth="1"/>
    <col min="9744" max="9744" width="7.85546875" style="92" bestFit="1" customWidth="1"/>
    <col min="9745" max="9745" width="8.7109375" style="92" bestFit="1" customWidth="1"/>
    <col min="9746" max="9978" width="9.140625" style="92"/>
    <col min="9979" max="9979" width="12.85546875" style="92" customWidth="1"/>
    <col min="9980" max="9980" width="9.140625" style="92"/>
    <col min="9981" max="9981" width="0.85546875" style="92" customWidth="1"/>
    <col min="9982" max="9982" width="9.140625" style="92"/>
    <col min="9983" max="9983" width="0.85546875" style="92" customWidth="1"/>
    <col min="9984" max="9984" width="9.140625" style="92"/>
    <col min="9985" max="9985" width="1" style="92" customWidth="1"/>
    <col min="9986" max="9986" width="9.140625" style="92"/>
    <col min="9987" max="9987" width="1" style="92" customWidth="1"/>
    <col min="9988" max="9988" width="8.7109375" style="92" bestFit="1" customWidth="1"/>
    <col min="9989" max="9989" width="10.28515625" style="92" bestFit="1" customWidth="1"/>
    <col min="9990" max="9991" width="10.42578125" style="92" bestFit="1" customWidth="1"/>
    <col min="9992" max="9992" width="14" style="92" bestFit="1" customWidth="1"/>
    <col min="9993" max="9993" width="12" style="92" bestFit="1" customWidth="1"/>
    <col min="9994" max="9994" width="10.28515625" style="92" bestFit="1" customWidth="1"/>
    <col min="9995" max="9995" width="8.7109375" style="92" bestFit="1" customWidth="1"/>
    <col min="9996" max="9996" width="0.85546875" style="92" customWidth="1"/>
    <col min="9997" max="9997" width="12.42578125" style="92" customWidth="1"/>
    <col min="9998" max="9998" width="10" style="92" customWidth="1"/>
    <col min="9999" max="9999" width="10.5703125" style="92" bestFit="1" customWidth="1"/>
    <col min="10000" max="10000" width="7.85546875" style="92" bestFit="1" customWidth="1"/>
    <col min="10001" max="10001" width="8.7109375" style="92" bestFit="1" customWidth="1"/>
    <col min="10002" max="10234" width="9.140625" style="92"/>
    <col min="10235" max="10235" width="12.85546875" style="92" customWidth="1"/>
    <col min="10236" max="10236" width="9.140625" style="92"/>
    <col min="10237" max="10237" width="0.85546875" style="92" customWidth="1"/>
    <col min="10238" max="10238" width="9.140625" style="92"/>
    <col min="10239" max="10239" width="0.85546875" style="92" customWidth="1"/>
    <col min="10240" max="10240" width="9.140625" style="92"/>
    <col min="10241" max="10241" width="1" style="92" customWidth="1"/>
    <col min="10242" max="10242" width="9.140625" style="92"/>
    <col min="10243" max="10243" width="1" style="92" customWidth="1"/>
    <col min="10244" max="10244" width="8.7109375" style="92" bestFit="1" customWidth="1"/>
    <col min="10245" max="10245" width="10.28515625" style="92" bestFit="1" customWidth="1"/>
    <col min="10246" max="10247" width="10.42578125" style="92" bestFit="1" customWidth="1"/>
    <col min="10248" max="10248" width="14" style="92" bestFit="1" customWidth="1"/>
    <col min="10249" max="10249" width="12" style="92" bestFit="1" customWidth="1"/>
    <col min="10250" max="10250" width="10.28515625" style="92" bestFit="1" customWidth="1"/>
    <col min="10251" max="10251" width="8.7109375" style="92" bestFit="1" customWidth="1"/>
    <col min="10252" max="10252" width="0.85546875" style="92" customWidth="1"/>
    <col min="10253" max="10253" width="12.42578125" style="92" customWidth="1"/>
    <col min="10254" max="10254" width="10" style="92" customWidth="1"/>
    <col min="10255" max="10255" width="10.5703125" style="92" bestFit="1" customWidth="1"/>
    <col min="10256" max="10256" width="7.85546875" style="92" bestFit="1" customWidth="1"/>
    <col min="10257" max="10257" width="8.7109375" style="92" bestFit="1" customWidth="1"/>
    <col min="10258" max="10490" width="9.140625" style="92"/>
    <col min="10491" max="10491" width="12.85546875" style="92" customWidth="1"/>
    <col min="10492" max="10492" width="9.140625" style="92"/>
    <col min="10493" max="10493" width="0.85546875" style="92" customWidth="1"/>
    <col min="10494" max="10494" width="9.140625" style="92"/>
    <col min="10495" max="10495" width="0.85546875" style="92" customWidth="1"/>
    <col min="10496" max="10496" width="9.140625" style="92"/>
    <col min="10497" max="10497" width="1" style="92" customWidth="1"/>
    <col min="10498" max="10498" width="9.140625" style="92"/>
    <col min="10499" max="10499" width="1" style="92" customWidth="1"/>
    <col min="10500" max="10500" width="8.7109375" style="92" bestFit="1" customWidth="1"/>
    <col min="10501" max="10501" width="10.28515625" style="92" bestFit="1" customWidth="1"/>
    <col min="10502" max="10503" width="10.42578125" style="92" bestFit="1" customWidth="1"/>
    <col min="10504" max="10504" width="14" style="92" bestFit="1" customWidth="1"/>
    <col min="10505" max="10505" width="12" style="92" bestFit="1" customWidth="1"/>
    <col min="10506" max="10506" width="10.28515625" style="92" bestFit="1" customWidth="1"/>
    <col min="10507" max="10507" width="8.7109375" style="92" bestFit="1" customWidth="1"/>
    <col min="10508" max="10508" width="0.85546875" style="92" customWidth="1"/>
    <col min="10509" max="10509" width="12.42578125" style="92" customWidth="1"/>
    <col min="10510" max="10510" width="10" style="92" customWidth="1"/>
    <col min="10511" max="10511" width="10.5703125" style="92" bestFit="1" customWidth="1"/>
    <col min="10512" max="10512" width="7.85546875" style="92" bestFit="1" customWidth="1"/>
    <col min="10513" max="10513" width="8.7109375" style="92" bestFit="1" customWidth="1"/>
    <col min="10514" max="10746" width="9.140625" style="92"/>
    <col min="10747" max="10747" width="12.85546875" style="92" customWidth="1"/>
    <col min="10748" max="10748" width="9.140625" style="92"/>
    <col min="10749" max="10749" width="0.85546875" style="92" customWidth="1"/>
    <col min="10750" max="10750" width="9.140625" style="92"/>
    <col min="10751" max="10751" width="0.85546875" style="92" customWidth="1"/>
    <col min="10752" max="10752" width="9.140625" style="92"/>
    <col min="10753" max="10753" width="1" style="92" customWidth="1"/>
    <col min="10754" max="10754" width="9.140625" style="92"/>
    <col min="10755" max="10755" width="1" style="92" customWidth="1"/>
    <col min="10756" max="10756" width="8.7109375" style="92" bestFit="1" customWidth="1"/>
    <col min="10757" max="10757" width="10.28515625" style="92" bestFit="1" customWidth="1"/>
    <col min="10758" max="10759" width="10.42578125" style="92" bestFit="1" customWidth="1"/>
    <col min="10760" max="10760" width="14" style="92" bestFit="1" customWidth="1"/>
    <col min="10761" max="10761" width="12" style="92" bestFit="1" customWidth="1"/>
    <col min="10762" max="10762" width="10.28515625" style="92" bestFit="1" customWidth="1"/>
    <col min="10763" max="10763" width="8.7109375" style="92" bestFit="1" customWidth="1"/>
    <col min="10764" max="10764" width="0.85546875" style="92" customWidth="1"/>
    <col min="10765" max="10765" width="12.42578125" style="92" customWidth="1"/>
    <col min="10766" max="10766" width="10" style="92" customWidth="1"/>
    <col min="10767" max="10767" width="10.5703125" style="92" bestFit="1" customWidth="1"/>
    <col min="10768" max="10768" width="7.85546875" style="92" bestFit="1" customWidth="1"/>
    <col min="10769" max="10769" width="8.7109375" style="92" bestFit="1" customWidth="1"/>
    <col min="10770" max="11002" width="9.140625" style="92"/>
    <col min="11003" max="11003" width="12.85546875" style="92" customWidth="1"/>
    <col min="11004" max="11004" width="9.140625" style="92"/>
    <col min="11005" max="11005" width="0.85546875" style="92" customWidth="1"/>
    <col min="11006" max="11006" width="9.140625" style="92"/>
    <col min="11007" max="11007" width="0.85546875" style="92" customWidth="1"/>
    <col min="11008" max="11008" width="9.140625" style="92"/>
    <col min="11009" max="11009" width="1" style="92" customWidth="1"/>
    <col min="11010" max="11010" width="9.140625" style="92"/>
    <col min="11011" max="11011" width="1" style="92" customWidth="1"/>
    <col min="11012" max="11012" width="8.7109375" style="92" bestFit="1" customWidth="1"/>
    <col min="11013" max="11013" width="10.28515625" style="92" bestFit="1" customWidth="1"/>
    <col min="11014" max="11015" width="10.42578125" style="92" bestFit="1" customWidth="1"/>
    <col min="11016" max="11016" width="14" style="92" bestFit="1" customWidth="1"/>
    <col min="11017" max="11017" width="12" style="92" bestFit="1" customWidth="1"/>
    <col min="11018" max="11018" width="10.28515625" style="92" bestFit="1" customWidth="1"/>
    <col min="11019" max="11019" width="8.7109375" style="92" bestFit="1" customWidth="1"/>
    <col min="11020" max="11020" width="0.85546875" style="92" customWidth="1"/>
    <col min="11021" max="11021" width="12.42578125" style="92" customWidth="1"/>
    <col min="11022" max="11022" width="10" style="92" customWidth="1"/>
    <col min="11023" max="11023" width="10.5703125" style="92" bestFit="1" customWidth="1"/>
    <col min="11024" max="11024" width="7.85546875" style="92" bestFit="1" customWidth="1"/>
    <col min="11025" max="11025" width="8.7109375" style="92" bestFit="1" customWidth="1"/>
    <col min="11026" max="11258" width="9.140625" style="92"/>
    <col min="11259" max="11259" width="12.85546875" style="92" customWidth="1"/>
    <col min="11260" max="11260" width="9.140625" style="92"/>
    <col min="11261" max="11261" width="0.85546875" style="92" customWidth="1"/>
    <col min="11262" max="11262" width="9.140625" style="92"/>
    <col min="11263" max="11263" width="0.85546875" style="92" customWidth="1"/>
    <col min="11264" max="11264" width="9.140625" style="92"/>
    <col min="11265" max="11265" width="1" style="92" customWidth="1"/>
    <col min="11266" max="11266" width="9.140625" style="92"/>
    <col min="11267" max="11267" width="1" style="92" customWidth="1"/>
    <col min="11268" max="11268" width="8.7109375" style="92" bestFit="1" customWidth="1"/>
    <col min="11269" max="11269" width="10.28515625" style="92" bestFit="1" customWidth="1"/>
    <col min="11270" max="11271" width="10.42578125" style="92" bestFit="1" customWidth="1"/>
    <col min="11272" max="11272" width="14" style="92" bestFit="1" customWidth="1"/>
    <col min="11273" max="11273" width="12" style="92" bestFit="1" customWidth="1"/>
    <col min="11274" max="11274" width="10.28515625" style="92" bestFit="1" customWidth="1"/>
    <col min="11275" max="11275" width="8.7109375" style="92" bestFit="1" customWidth="1"/>
    <col min="11276" max="11276" width="0.85546875" style="92" customWidth="1"/>
    <col min="11277" max="11277" width="12.42578125" style="92" customWidth="1"/>
    <col min="11278" max="11278" width="10" style="92" customWidth="1"/>
    <col min="11279" max="11279" width="10.5703125" style="92" bestFit="1" customWidth="1"/>
    <col min="11280" max="11280" width="7.85546875" style="92" bestFit="1" customWidth="1"/>
    <col min="11281" max="11281" width="8.7109375" style="92" bestFit="1" customWidth="1"/>
    <col min="11282" max="11514" width="9.140625" style="92"/>
    <col min="11515" max="11515" width="12.85546875" style="92" customWidth="1"/>
    <col min="11516" max="11516" width="9.140625" style="92"/>
    <col min="11517" max="11517" width="0.85546875" style="92" customWidth="1"/>
    <col min="11518" max="11518" width="9.140625" style="92"/>
    <col min="11519" max="11519" width="0.85546875" style="92" customWidth="1"/>
    <col min="11520" max="11520" width="9.140625" style="92"/>
    <col min="11521" max="11521" width="1" style="92" customWidth="1"/>
    <col min="11522" max="11522" width="9.140625" style="92"/>
    <col min="11523" max="11523" width="1" style="92" customWidth="1"/>
    <col min="11524" max="11524" width="8.7109375" style="92" bestFit="1" customWidth="1"/>
    <col min="11525" max="11525" width="10.28515625" style="92" bestFit="1" customWidth="1"/>
    <col min="11526" max="11527" width="10.42578125" style="92" bestFit="1" customWidth="1"/>
    <col min="11528" max="11528" width="14" style="92" bestFit="1" customWidth="1"/>
    <col min="11529" max="11529" width="12" style="92" bestFit="1" customWidth="1"/>
    <col min="11530" max="11530" width="10.28515625" style="92" bestFit="1" customWidth="1"/>
    <col min="11531" max="11531" width="8.7109375" style="92" bestFit="1" customWidth="1"/>
    <col min="11532" max="11532" width="0.85546875" style="92" customWidth="1"/>
    <col min="11533" max="11533" width="12.42578125" style="92" customWidth="1"/>
    <col min="11534" max="11534" width="10" style="92" customWidth="1"/>
    <col min="11535" max="11535" width="10.5703125" style="92" bestFit="1" customWidth="1"/>
    <col min="11536" max="11536" width="7.85546875" style="92" bestFit="1" customWidth="1"/>
    <col min="11537" max="11537" width="8.7109375" style="92" bestFit="1" customWidth="1"/>
    <col min="11538" max="11770" width="9.140625" style="92"/>
    <col min="11771" max="11771" width="12.85546875" style="92" customWidth="1"/>
    <col min="11772" max="11772" width="9.140625" style="92"/>
    <col min="11773" max="11773" width="0.85546875" style="92" customWidth="1"/>
    <col min="11774" max="11774" width="9.140625" style="92"/>
    <col min="11775" max="11775" width="0.85546875" style="92" customWidth="1"/>
    <col min="11776" max="11776" width="9.140625" style="92"/>
    <col min="11777" max="11777" width="1" style="92" customWidth="1"/>
    <col min="11778" max="11778" width="9.140625" style="92"/>
    <col min="11779" max="11779" width="1" style="92" customWidth="1"/>
    <col min="11780" max="11780" width="8.7109375" style="92" bestFit="1" customWidth="1"/>
    <col min="11781" max="11781" width="10.28515625" style="92" bestFit="1" customWidth="1"/>
    <col min="11782" max="11783" width="10.42578125" style="92" bestFit="1" customWidth="1"/>
    <col min="11784" max="11784" width="14" style="92" bestFit="1" customWidth="1"/>
    <col min="11785" max="11785" width="12" style="92" bestFit="1" customWidth="1"/>
    <col min="11786" max="11786" width="10.28515625" style="92" bestFit="1" customWidth="1"/>
    <col min="11787" max="11787" width="8.7109375" style="92" bestFit="1" customWidth="1"/>
    <col min="11788" max="11788" width="0.85546875" style="92" customWidth="1"/>
    <col min="11789" max="11789" width="12.42578125" style="92" customWidth="1"/>
    <col min="11790" max="11790" width="10" style="92" customWidth="1"/>
    <col min="11791" max="11791" width="10.5703125" style="92" bestFit="1" customWidth="1"/>
    <col min="11792" max="11792" width="7.85546875" style="92" bestFit="1" customWidth="1"/>
    <col min="11793" max="11793" width="8.7109375" style="92" bestFit="1" customWidth="1"/>
    <col min="11794" max="12026" width="9.140625" style="92"/>
    <col min="12027" max="12027" width="12.85546875" style="92" customWidth="1"/>
    <col min="12028" max="12028" width="9.140625" style="92"/>
    <col min="12029" max="12029" width="0.85546875" style="92" customWidth="1"/>
    <col min="12030" max="12030" width="9.140625" style="92"/>
    <col min="12031" max="12031" width="0.85546875" style="92" customWidth="1"/>
    <col min="12032" max="12032" width="9.140625" style="92"/>
    <col min="12033" max="12033" width="1" style="92" customWidth="1"/>
    <col min="12034" max="12034" width="9.140625" style="92"/>
    <col min="12035" max="12035" width="1" style="92" customWidth="1"/>
    <col min="12036" max="12036" width="8.7109375" style="92" bestFit="1" customWidth="1"/>
    <col min="12037" max="12037" width="10.28515625" style="92" bestFit="1" customWidth="1"/>
    <col min="12038" max="12039" width="10.42578125" style="92" bestFit="1" customWidth="1"/>
    <col min="12040" max="12040" width="14" style="92" bestFit="1" customWidth="1"/>
    <col min="12041" max="12041" width="12" style="92" bestFit="1" customWidth="1"/>
    <col min="12042" max="12042" width="10.28515625" style="92" bestFit="1" customWidth="1"/>
    <col min="12043" max="12043" width="8.7109375" style="92" bestFit="1" customWidth="1"/>
    <col min="12044" max="12044" width="0.85546875" style="92" customWidth="1"/>
    <col min="12045" max="12045" width="12.42578125" style="92" customWidth="1"/>
    <col min="12046" max="12046" width="10" style="92" customWidth="1"/>
    <col min="12047" max="12047" width="10.5703125" style="92" bestFit="1" customWidth="1"/>
    <col min="12048" max="12048" width="7.85546875" style="92" bestFit="1" customWidth="1"/>
    <col min="12049" max="12049" width="8.7109375" style="92" bestFit="1" customWidth="1"/>
    <col min="12050" max="12282" width="9.140625" style="92"/>
    <col min="12283" max="12283" width="12.85546875" style="92" customWidth="1"/>
    <col min="12284" max="12284" width="9.140625" style="92"/>
    <col min="12285" max="12285" width="0.85546875" style="92" customWidth="1"/>
    <col min="12286" max="12286" width="9.140625" style="92"/>
    <col min="12287" max="12287" width="0.85546875" style="92" customWidth="1"/>
    <col min="12288" max="12288" width="9.140625" style="92"/>
    <col min="12289" max="12289" width="1" style="92" customWidth="1"/>
    <col min="12290" max="12290" width="9.140625" style="92"/>
    <col min="12291" max="12291" width="1" style="92" customWidth="1"/>
    <col min="12292" max="12292" width="8.7109375" style="92" bestFit="1" customWidth="1"/>
    <col min="12293" max="12293" width="10.28515625" style="92" bestFit="1" customWidth="1"/>
    <col min="12294" max="12295" width="10.42578125" style="92" bestFit="1" customWidth="1"/>
    <col min="12296" max="12296" width="14" style="92" bestFit="1" customWidth="1"/>
    <col min="12297" max="12297" width="12" style="92" bestFit="1" customWidth="1"/>
    <col min="12298" max="12298" width="10.28515625" style="92" bestFit="1" customWidth="1"/>
    <col min="12299" max="12299" width="8.7109375" style="92" bestFit="1" customWidth="1"/>
    <col min="12300" max="12300" width="0.85546875" style="92" customWidth="1"/>
    <col min="12301" max="12301" width="12.42578125" style="92" customWidth="1"/>
    <col min="12302" max="12302" width="10" style="92" customWidth="1"/>
    <col min="12303" max="12303" width="10.5703125" style="92" bestFit="1" customWidth="1"/>
    <col min="12304" max="12304" width="7.85546875" style="92" bestFit="1" customWidth="1"/>
    <col min="12305" max="12305" width="8.7109375" style="92" bestFit="1" customWidth="1"/>
    <col min="12306" max="12538" width="9.140625" style="92"/>
    <col min="12539" max="12539" width="12.85546875" style="92" customWidth="1"/>
    <col min="12540" max="12540" width="9.140625" style="92"/>
    <col min="12541" max="12541" width="0.85546875" style="92" customWidth="1"/>
    <col min="12542" max="12542" width="9.140625" style="92"/>
    <col min="12543" max="12543" width="0.85546875" style="92" customWidth="1"/>
    <col min="12544" max="12544" width="9.140625" style="92"/>
    <col min="12545" max="12545" width="1" style="92" customWidth="1"/>
    <col min="12546" max="12546" width="9.140625" style="92"/>
    <col min="12547" max="12547" width="1" style="92" customWidth="1"/>
    <col min="12548" max="12548" width="8.7109375" style="92" bestFit="1" customWidth="1"/>
    <col min="12549" max="12549" width="10.28515625" style="92" bestFit="1" customWidth="1"/>
    <col min="12550" max="12551" width="10.42578125" style="92" bestFit="1" customWidth="1"/>
    <col min="12552" max="12552" width="14" style="92" bestFit="1" customWidth="1"/>
    <col min="12553" max="12553" width="12" style="92" bestFit="1" customWidth="1"/>
    <col min="12554" max="12554" width="10.28515625" style="92" bestFit="1" customWidth="1"/>
    <col min="12555" max="12555" width="8.7109375" style="92" bestFit="1" customWidth="1"/>
    <col min="12556" max="12556" width="0.85546875" style="92" customWidth="1"/>
    <col min="12557" max="12557" width="12.42578125" style="92" customWidth="1"/>
    <col min="12558" max="12558" width="10" style="92" customWidth="1"/>
    <col min="12559" max="12559" width="10.5703125" style="92" bestFit="1" customWidth="1"/>
    <col min="12560" max="12560" width="7.85546875" style="92" bestFit="1" customWidth="1"/>
    <col min="12561" max="12561" width="8.7109375" style="92" bestFit="1" customWidth="1"/>
    <col min="12562" max="12794" width="9.140625" style="92"/>
    <col min="12795" max="12795" width="12.85546875" style="92" customWidth="1"/>
    <col min="12796" max="12796" width="9.140625" style="92"/>
    <col min="12797" max="12797" width="0.85546875" style="92" customWidth="1"/>
    <col min="12798" max="12798" width="9.140625" style="92"/>
    <col min="12799" max="12799" width="0.85546875" style="92" customWidth="1"/>
    <col min="12800" max="12800" width="9.140625" style="92"/>
    <col min="12801" max="12801" width="1" style="92" customWidth="1"/>
    <col min="12802" max="12802" width="9.140625" style="92"/>
    <col min="12803" max="12803" width="1" style="92" customWidth="1"/>
    <col min="12804" max="12804" width="8.7109375" style="92" bestFit="1" customWidth="1"/>
    <col min="12805" max="12805" width="10.28515625" style="92" bestFit="1" customWidth="1"/>
    <col min="12806" max="12807" width="10.42578125" style="92" bestFit="1" customWidth="1"/>
    <col min="12808" max="12808" width="14" style="92" bestFit="1" customWidth="1"/>
    <col min="12809" max="12809" width="12" style="92" bestFit="1" customWidth="1"/>
    <col min="12810" max="12810" width="10.28515625" style="92" bestFit="1" customWidth="1"/>
    <col min="12811" max="12811" width="8.7109375" style="92" bestFit="1" customWidth="1"/>
    <col min="12812" max="12812" width="0.85546875" style="92" customWidth="1"/>
    <col min="12813" max="12813" width="12.42578125" style="92" customWidth="1"/>
    <col min="12814" max="12814" width="10" style="92" customWidth="1"/>
    <col min="12815" max="12815" width="10.5703125" style="92" bestFit="1" customWidth="1"/>
    <col min="12816" max="12816" width="7.85546875" style="92" bestFit="1" customWidth="1"/>
    <col min="12817" max="12817" width="8.7109375" style="92" bestFit="1" customWidth="1"/>
    <col min="12818" max="13050" width="9.140625" style="92"/>
    <col min="13051" max="13051" width="12.85546875" style="92" customWidth="1"/>
    <col min="13052" max="13052" width="9.140625" style="92"/>
    <col min="13053" max="13053" width="0.85546875" style="92" customWidth="1"/>
    <col min="13054" max="13054" width="9.140625" style="92"/>
    <col min="13055" max="13055" width="0.85546875" style="92" customWidth="1"/>
    <col min="13056" max="13056" width="9.140625" style="92"/>
    <col min="13057" max="13057" width="1" style="92" customWidth="1"/>
    <col min="13058" max="13058" width="9.140625" style="92"/>
    <col min="13059" max="13059" width="1" style="92" customWidth="1"/>
    <col min="13060" max="13060" width="8.7109375" style="92" bestFit="1" customWidth="1"/>
    <col min="13061" max="13061" width="10.28515625" style="92" bestFit="1" customWidth="1"/>
    <col min="13062" max="13063" width="10.42578125" style="92" bestFit="1" customWidth="1"/>
    <col min="13064" max="13064" width="14" style="92" bestFit="1" customWidth="1"/>
    <col min="13065" max="13065" width="12" style="92" bestFit="1" customWidth="1"/>
    <col min="13066" max="13066" width="10.28515625" style="92" bestFit="1" customWidth="1"/>
    <col min="13067" max="13067" width="8.7109375" style="92" bestFit="1" customWidth="1"/>
    <col min="13068" max="13068" width="0.85546875" style="92" customWidth="1"/>
    <col min="13069" max="13069" width="12.42578125" style="92" customWidth="1"/>
    <col min="13070" max="13070" width="10" style="92" customWidth="1"/>
    <col min="13071" max="13071" width="10.5703125" style="92" bestFit="1" customWidth="1"/>
    <col min="13072" max="13072" width="7.85546875" style="92" bestFit="1" customWidth="1"/>
    <col min="13073" max="13073" width="8.7109375" style="92" bestFit="1" customWidth="1"/>
    <col min="13074" max="13306" width="9.140625" style="92"/>
    <col min="13307" max="13307" width="12.85546875" style="92" customWidth="1"/>
    <col min="13308" max="13308" width="9.140625" style="92"/>
    <col min="13309" max="13309" width="0.85546875" style="92" customWidth="1"/>
    <col min="13310" max="13310" width="9.140625" style="92"/>
    <col min="13311" max="13311" width="0.85546875" style="92" customWidth="1"/>
    <col min="13312" max="13312" width="9.140625" style="92"/>
    <col min="13313" max="13313" width="1" style="92" customWidth="1"/>
    <col min="13314" max="13314" width="9.140625" style="92"/>
    <col min="13315" max="13315" width="1" style="92" customWidth="1"/>
    <col min="13316" max="13316" width="8.7109375" style="92" bestFit="1" customWidth="1"/>
    <col min="13317" max="13317" width="10.28515625" style="92" bestFit="1" customWidth="1"/>
    <col min="13318" max="13319" width="10.42578125" style="92" bestFit="1" customWidth="1"/>
    <col min="13320" max="13320" width="14" style="92" bestFit="1" customWidth="1"/>
    <col min="13321" max="13321" width="12" style="92" bestFit="1" customWidth="1"/>
    <col min="13322" max="13322" width="10.28515625" style="92" bestFit="1" customWidth="1"/>
    <col min="13323" max="13323" width="8.7109375" style="92" bestFit="1" customWidth="1"/>
    <col min="13324" max="13324" width="0.85546875" style="92" customWidth="1"/>
    <col min="13325" max="13325" width="12.42578125" style="92" customWidth="1"/>
    <col min="13326" max="13326" width="10" style="92" customWidth="1"/>
    <col min="13327" max="13327" width="10.5703125" style="92" bestFit="1" customWidth="1"/>
    <col min="13328" max="13328" width="7.85546875" style="92" bestFit="1" customWidth="1"/>
    <col min="13329" max="13329" width="8.7109375" style="92" bestFit="1" customWidth="1"/>
    <col min="13330" max="13562" width="9.140625" style="92"/>
    <col min="13563" max="13563" width="12.85546875" style="92" customWidth="1"/>
    <col min="13564" max="13564" width="9.140625" style="92"/>
    <col min="13565" max="13565" width="0.85546875" style="92" customWidth="1"/>
    <col min="13566" max="13566" width="9.140625" style="92"/>
    <col min="13567" max="13567" width="0.85546875" style="92" customWidth="1"/>
    <col min="13568" max="13568" width="9.140625" style="92"/>
    <col min="13569" max="13569" width="1" style="92" customWidth="1"/>
    <col min="13570" max="13570" width="9.140625" style="92"/>
    <col min="13571" max="13571" width="1" style="92" customWidth="1"/>
    <col min="13572" max="13572" width="8.7109375" style="92" bestFit="1" customWidth="1"/>
    <col min="13573" max="13573" width="10.28515625" style="92" bestFit="1" customWidth="1"/>
    <col min="13574" max="13575" width="10.42578125" style="92" bestFit="1" customWidth="1"/>
    <col min="13576" max="13576" width="14" style="92" bestFit="1" customWidth="1"/>
    <col min="13577" max="13577" width="12" style="92" bestFit="1" customWidth="1"/>
    <col min="13578" max="13578" width="10.28515625" style="92" bestFit="1" customWidth="1"/>
    <col min="13579" max="13579" width="8.7109375" style="92" bestFit="1" customWidth="1"/>
    <col min="13580" max="13580" width="0.85546875" style="92" customWidth="1"/>
    <col min="13581" max="13581" width="12.42578125" style="92" customWidth="1"/>
    <col min="13582" max="13582" width="10" style="92" customWidth="1"/>
    <col min="13583" max="13583" width="10.5703125" style="92" bestFit="1" customWidth="1"/>
    <col min="13584" max="13584" width="7.85546875" style="92" bestFit="1" customWidth="1"/>
    <col min="13585" max="13585" width="8.7109375" style="92" bestFit="1" customWidth="1"/>
    <col min="13586" max="13818" width="9.140625" style="92"/>
    <col min="13819" max="13819" width="12.85546875" style="92" customWidth="1"/>
    <col min="13820" max="13820" width="9.140625" style="92"/>
    <col min="13821" max="13821" width="0.85546875" style="92" customWidth="1"/>
    <col min="13822" max="13822" width="9.140625" style="92"/>
    <col min="13823" max="13823" width="0.85546875" style="92" customWidth="1"/>
    <col min="13824" max="13824" width="9.140625" style="92"/>
    <col min="13825" max="13825" width="1" style="92" customWidth="1"/>
    <col min="13826" max="13826" width="9.140625" style="92"/>
    <col min="13827" max="13827" width="1" style="92" customWidth="1"/>
    <col min="13828" max="13828" width="8.7109375" style="92" bestFit="1" customWidth="1"/>
    <col min="13829" max="13829" width="10.28515625" style="92" bestFit="1" customWidth="1"/>
    <col min="13830" max="13831" width="10.42578125" style="92" bestFit="1" customWidth="1"/>
    <col min="13832" max="13832" width="14" style="92" bestFit="1" customWidth="1"/>
    <col min="13833" max="13833" width="12" style="92" bestFit="1" customWidth="1"/>
    <col min="13834" max="13834" width="10.28515625" style="92" bestFit="1" customWidth="1"/>
    <col min="13835" max="13835" width="8.7109375" style="92" bestFit="1" customWidth="1"/>
    <col min="13836" max="13836" width="0.85546875" style="92" customWidth="1"/>
    <col min="13837" max="13837" width="12.42578125" style="92" customWidth="1"/>
    <col min="13838" max="13838" width="10" style="92" customWidth="1"/>
    <col min="13839" max="13839" width="10.5703125" style="92" bestFit="1" customWidth="1"/>
    <col min="13840" max="13840" width="7.85546875" style="92" bestFit="1" customWidth="1"/>
    <col min="13841" max="13841" width="8.7109375" style="92" bestFit="1" customWidth="1"/>
    <col min="13842" max="14074" width="9.140625" style="92"/>
    <col min="14075" max="14075" width="12.85546875" style="92" customWidth="1"/>
    <col min="14076" max="14076" width="9.140625" style="92"/>
    <col min="14077" max="14077" width="0.85546875" style="92" customWidth="1"/>
    <col min="14078" max="14078" width="9.140625" style="92"/>
    <col min="14079" max="14079" width="0.85546875" style="92" customWidth="1"/>
    <col min="14080" max="14080" width="9.140625" style="92"/>
    <col min="14081" max="14081" width="1" style="92" customWidth="1"/>
    <col min="14082" max="14082" width="9.140625" style="92"/>
    <col min="14083" max="14083" width="1" style="92" customWidth="1"/>
    <col min="14084" max="14084" width="8.7109375" style="92" bestFit="1" customWidth="1"/>
    <col min="14085" max="14085" width="10.28515625" style="92" bestFit="1" customWidth="1"/>
    <col min="14086" max="14087" width="10.42578125" style="92" bestFit="1" customWidth="1"/>
    <col min="14088" max="14088" width="14" style="92" bestFit="1" customWidth="1"/>
    <col min="14089" max="14089" width="12" style="92" bestFit="1" customWidth="1"/>
    <col min="14090" max="14090" width="10.28515625" style="92" bestFit="1" customWidth="1"/>
    <col min="14091" max="14091" width="8.7109375" style="92" bestFit="1" customWidth="1"/>
    <col min="14092" max="14092" width="0.85546875" style="92" customWidth="1"/>
    <col min="14093" max="14093" width="12.42578125" style="92" customWidth="1"/>
    <col min="14094" max="14094" width="10" style="92" customWidth="1"/>
    <col min="14095" max="14095" width="10.5703125" style="92" bestFit="1" customWidth="1"/>
    <col min="14096" max="14096" width="7.85546875" style="92" bestFit="1" customWidth="1"/>
    <col min="14097" max="14097" width="8.7109375" style="92" bestFit="1" customWidth="1"/>
    <col min="14098" max="14330" width="9.140625" style="92"/>
    <col min="14331" max="14331" width="12.85546875" style="92" customWidth="1"/>
    <col min="14332" max="14332" width="9.140625" style="92"/>
    <col min="14333" max="14333" width="0.85546875" style="92" customWidth="1"/>
    <col min="14334" max="14334" width="9.140625" style="92"/>
    <col min="14335" max="14335" width="0.85546875" style="92" customWidth="1"/>
    <col min="14336" max="14336" width="9.140625" style="92"/>
    <col min="14337" max="14337" width="1" style="92" customWidth="1"/>
    <col min="14338" max="14338" width="9.140625" style="92"/>
    <col min="14339" max="14339" width="1" style="92" customWidth="1"/>
    <col min="14340" max="14340" width="8.7109375" style="92" bestFit="1" customWidth="1"/>
    <col min="14341" max="14341" width="10.28515625" style="92" bestFit="1" customWidth="1"/>
    <col min="14342" max="14343" width="10.42578125" style="92" bestFit="1" customWidth="1"/>
    <col min="14344" max="14344" width="14" style="92" bestFit="1" customWidth="1"/>
    <col min="14345" max="14345" width="12" style="92" bestFit="1" customWidth="1"/>
    <col min="14346" max="14346" width="10.28515625" style="92" bestFit="1" customWidth="1"/>
    <col min="14347" max="14347" width="8.7109375" style="92" bestFit="1" customWidth="1"/>
    <col min="14348" max="14348" width="0.85546875" style="92" customWidth="1"/>
    <col min="14349" max="14349" width="12.42578125" style="92" customWidth="1"/>
    <col min="14350" max="14350" width="10" style="92" customWidth="1"/>
    <col min="14351" max="14351" width="10.5703125" style="92" bestFit="1" customWidth="1"/>
    <col min="14352" max="14352" width="7.85546875" style="92" bestFit="1" customWidth="1"/>
    <col min="14353" max="14353" width="8.7109375" style="92" bestFit="1" customWidth="1"/>
    <col min="14354" max="14586" width="9.140625" style="92"/>
    <col min="14587" max="14587" width="12.85546875" style="92" customWidth="1"/>
    <col min="14588" max="14588" width="9.140625" style="92"/>
    <col min="14589" max="14589" width="0.85546875" style="92" customWidth="1"/>
    <col min="14590" max="14590" width="9.140625" style="92"/>
    <col min="14591" max="14591" width="0.85546875" style="92" customWidth="1"/>
    <col min="14592" max="14592" width="9.140625" style="92"/>
    <col min="14593" max="14593" width="1" style="92" customWidth="1"/>
    <col min="14594" max="14594" width="9.140625" style="92"/>
    <col min="14595" max="14595" width="1" style="92" customWidth="1"/>
    <col min="14596" max="14596" width="8.7109375" style="92" bestFit="1" customWidth="1"/>
    <col min="14597" max="14597" width="10.28515625" style="92" bestFit="1" customWidth="1"/>
    <col min="14598" max="14599" width="10.42578125" style="92" bestFit="1" customWidth="1"/>
    <col min="14600" max="14600" width="14" style="92" bestFit="1" customWidth="1"/>
    <col min="14601" max="14601" width="12" style="92" bestFit="1" customWidth="1"/>
    <col min="14602" max="14602" width="10.28515625" style="92" bestFit="1" customWidth="1"/>
    <col min="14603" max="14603" width="8.7109375" style="92" bestFit="1" customWidth="1"/>
    <col min="14604" max="14604" width="0.85546875" style="92" customWidth="1"/>
    <col min="14605" max="14605" width="12.42578125" style="92" customWidth="1"/>
    <col min="14606" max="14606" width="10" style="92" customWidth="1"/>
    <col min="14607" max="14607" width="10.5703125" style="92" bestFit="1" customWidth="1"/>
    <col min="14608" max="14608" width="7.85546875" style="92" bestFit="1" customWidth="1"/>
    <col min="14609" max="14609" width="8.7109375" style="92" bestFit="1" customWidth="1"/>
    <col min="14610" max="14842" width="9.140625" style="92"/>
    <col min="14843" max="14843" width="12.85546875" style="92" customWidth="1"/>
    <col min="14844" max="14844" width="9.140625" style="92"/>
    <col min="14845" max="14845" width="0.85546875" style="92" customWidth="1"/>
    <col min="14846" max="14846" width="9.140625" style="92"/>
    <col min="14847" max="14847" width="0.85546875" style="92" customWidth="1"/>
    <col min="14848" max="14848" width="9.140625" style="92"/>
    <col min="14849" max="14849" width="1" style="92" customWidth="1"/>
    <col min="14850" max="14850" width="9.140625" style="92"/>
    <col min="14851" max="14851" width="1" style="92" customWidth="1"/>
    <col min="14852" max="14852" width="8.7109375" style="92" bestFit="1" customWidth="1"/>
    <col min="14853" max="14853" width="10.28515625" style="92" bestFit="1" customWidth="1"/>
    <col min="14854" max="14855" width="10.42578125" style="92" bestFit="1" customWidth="1"/>
    <col min="14856" max="14856" width="14" style="92" bestFit="1" customWidth="1"/>
    <col min="14857" max="14857" width="12" style="92" bestFit="1" customWidth="1"/>
    <col min="14858" max="14858" width="10.28515625" style="92" bestFit="1" customWidth="1"/>
    <col min="14859" max="14859" width="8.7109375" style="92" bestFit="1" customWidth="1"/>
    <col min="14860" max="14860" width="0.85546875" style="92" customWidth="1"/>
    <col min="14861" max="14861" width="12.42578125" style="92" customWidth="1"/>
    <col min="14862" max="14862" width="10" style="92" customWidth="1"/>
    <col min="14863" max="14863" width="10.5703125" style="92" bestFit="1" customWidth="1"/>
    <col min="14864" max="14864" width="7.85546875" style="92" bestFit="1" customWidth="1"/>
    <col min="14865" max="14865" width="8.7109375" style="92" bestFit="1" customWidth="1"/>
    <col min="14866" max="15098" width="9.140625" style="92"/>
    <col min="15099" max="15099" width="12.85546875" style="92" customWidth="1"/>
    <col min="15100" max="15100" width="9.140625" style="92"/>
    <col min="15101" max="15101" width="0.85546875" style="92" customWidth="1"/>
    <col min="15102" max="15102" width="9.140625" style="92"/>
    <col min="15103" max="15103" width="0.85546875" style="92" customWidth="1"/>
    <col min="15104" max="15104" width="9.140625" style="92"/>
    <col min="15105" max="15105" width="1" style="92" customWidth="1"/>
    <col min="15106" max="15106" width="9.140625" style="92"/>
    <col min="15107" max="15107" width="1" style="92" customWidth="1"/>
    <col min="15108" max="15108" width="8.7109375" style="92" bestFit="1" customWidth="1"/>
    <col min="15109" max="15109" width="10.28515625" style="92" bestFit="1" customWidth="1"/>
    <col min="15110" max="15111" width="10.42578125" style="92" bestFit="1" customWidth="1"/>
    <col min="15112" max="15112" width="14" style="92" bestFit="1" customWidth="1"/>
    <col min="15113" max="15113" width="12" style="92" bestFit="1" customWidth="1"/>
    <col min="15114" max="15114" width="10.28515625" style="92" bestFit="1" customWidth="1"/>
    <col min="15115" max="15115" width="8.7109375" style="92" bestFit="1" customWidth="1"/>
    <col min="15116" max="15116" width="0.85546875" style="92" customWidth="1"/>
    <col min="15117" max="15117" width="12.42578125" style="92" customWidth="1"/>
    <col min="15118" max="15118" width="10" style="92" customWidth="1"/>
    <col min="15119" max="15119" width="10.5703125" style="92" bestFit="1" customWidth="1"/>
    <col min="15120" max="15120" width="7.85546875" style="92" bestFit="1" customWidth="1"/>
    <col min="15121" max="15121" width="8.7109375" style="92" bestFit="1" customWidth="1"/>
    <col min="15122" max="15354" width="9.140625" style="92"/>
    <col min="15355" max="15355" width="12.85546875" style="92" customWidth="1"/>
    <col min="15356" max="15356" width="9.140625" style="92"/>
    <col min="15357" max="15357" width="0.85546875" style="92" customWidth="1"/>
    <col min="15358" max="15358" width="9.140625" style="92"/>
    <col min="15359" max="15359" width="0.85546875" style="92" customWidth="1"/>
    <col min="15360" max="15360" width="9.140625" style="92"/>
    <col min="15361" max="15361" width="1" style="92" customWidth="1"/>
    <col min="15362" max="15362" width="9.140625" style="92"/>
    <col min="15363" max="15363" width="1" style="92" customWidth="1"/>
    <col min="15364" max="15364" width="8.7109375" style="92" bestFit="1" customWidth="1"/>
    <col min="15365" max="15365" width="10.28515625" style="92" bestFit="1" customWidth="1"/>
    <col min="15366" max="15367" width="10.42578125" style="92" bestFit="1" customWidth="1"/>
    <col min="15368" max="15368" width="14" style="92" bestFit="1" customWidth="1"/>
    <col min="15369" max="15369" width="12" style="92" bestFit="1" customWidth="1"/>
    <col min="15370" max="15370" width="10.28515625" style="92" bestFit="1" customWidth="1"/>
    <col min="15371" max="15371" width="8.7109375" style="92" bestFit="1" customWidth="1"/>
    <col min="15372" max="15372" width="0.85546875" style="92" customWidth="1"/>
    <col min="15373" max="15373" width="12.42578125" style="92" customWidth="1"/>
    <col min="15374" max="15374" width="10" style="92" customWidth="1"/>
    <col min="15375" max="15375" width="10.5703125" style="92" bestFit="1" customWidth="1"/>
    <col min="15376" max="15376" width="7.85546875" style="92" bestFit="1" customWidth="1"/>
    <col min="15377" max="15377" width="8.7109375" style="92" bestFit="1" customWidth="1"/>
    <col min="15378" max="15610" width="9.140625" style="92"/>
    <col min="15611" max="15611" width="12.85546875" style="92" customWidth="1"/>
    <col min="15612" max="15612" width="9.140625" style="92"/>
    <col min="15613" max="15613" width="0.85546875" style="92" customWidth="1"/>
    <col min="15614" max="15614" width="9.140625" style="92"/>
    <col min="15615" max="15615" width="0.85546875" style="92" customWidth="1"/>
    <col min="15616" max="15616" width="9.140625" style="92"/>
    <col min="15617" max="15617" width="1" style="92" customWidth="1"/>
    <col min="15618" max="15618" width="9.140625" style="92"/>
    <col min="15619" max="15619" width="1" style="92" customWidth="1"/>
    <col min="15620" max="15620" width="8.7109375" style="92" bestFit="1" customWidth="1"/>
    <col min="15621" max="15621" width="10.28515625" style="92" bestFit="1" customWidth="1"/>
    <col min="15622" max="15623" width="10.42578125" style="92" bestFit="1" customWidth="1"/>
    <col min="15624" max="15624" width="14" style="92" bestFit="1" customWidth="1"/>
    <col min="15625" max="15625" width="12" style="92" bestFit="1" customWidth="1"/>
    <col min="15626" max="15626" width="10.28515625" style="92" bestFit="1" customWidth="1"/>
    <col min="15627" max="15627" width="8.7109375" style="92" bestFit="1" customWidth="1"/>
    <col min="15628" max="15628" width="0.85546875" style="92" customWidth="1"/>
    <col min="15629" max="15629" width="12.42578125" style="92" customWidth="1"/>
    <col min="15630" max="15630" width="10" style="92" customWidth="1"/>
    <col min="15631" max="15631" width="10.5703125" style="92" bestFit="1" customWidth="1"/>
    <col min="15632" max="15632" width="7.85546875" style="92" bestFit="1" customWidth="1"/>
    <col min="15633" max="15633" width="8.7109375" style="92" bestFit="1" customWidth="1"/>
    <col min="15634" max="15866" width="9.140625" style="92"/>
    <col min="15867" max="15867" width="12.85546875" style="92" customWidth="1"/>
    <col min="15868" max="15868" width="9.140625" style="92"/>
    <col min="15869" max="15869" width="0.85546875" style="92" customWidth="1"/>
    <col min="15870" max="15870" width="9.140625" style="92"/>
    <col min="15871" max="15871" width="0.85546875" style="92" customWidth="1"/>
    <col min="15872" max="15872" width="9.140625" style="92"/>
    <col min="15873" max="15873" width="1" style="92" customWidth="1"/>
    <col min="15874" max="15874" width="9.140625" style="92"/>
    <col min="15875" max="15875" width="1" style="92" customWidth="1"/>
    <col min="15876" max="15876" width="8.7109375" style="92" bestFit="1" customWidth="1"/>
    <col min="15877" max="15877" width="10.28515625" style="92" bestFit="1" customWidth="1"/>
    <col min="15878" max="15879" width="10.42578125" style="92" bestFit="1" customWidth="1"/>
    <col min="15880" max="15880" width="14" style="92" bestFit="1" customWidth="1"/>
    <col min="15881" max="15881" width="12" style="92" bestFit="1" customWidth="1"/>
    <col min="15882" max="15882" width="10.28515625" style="92" bestFit="1" customWidth="1"/>
    <col min="15883" max="15883" width="8.7109375" style="92" bestFit="1" customWidth="1"/>
    <col min="15884" max="15884" width="0.85546875" style="92" customWidth="1"/>
    <col min="15885" max="15885" width="12.42578125" style="92" customWidth="1"/>
    <col min="15886" max="15886" width="10" style="92" customWidth="1"/>
    <col min="15887" max="15887" width="10.5703125" style="92" bestFit="1" customWidth="1"/>
    <col min="15888" max="15888" width="7.85546875" style="92" bestFit="1" customWidth="1"/>
    <col min="15889" max="15889" width="8.7109375" style="92" bestFit="1" customWidth="1"/>
    <col min="15890" max="16122" width="9.140625" style="92"/>
    <col min="16123" max="16123" width="12.85546875" style="92" customWidth="1"/>
    <col min="16124" max="16124" width="9.140625" style="92"/>
    <col min="16125" max="16125" width="0.85546875" style="92" customWidth="1"/>
    <col min="16126" max="16126" width="9.140625" style="92"/>
    <col min="16127" max="16127" width="0.85546875" style="92" customWidth="1"/>
    <col min="16128" max="16128" width="9.140625" style="92"/>
    <col min="16129" max="16129" width="1" style="92" customWidth="1"/>
    <col min="16130" max="16130" width="9.140625" style="92"/>
    <col min="16131" max="16131" width="1" style="92" customWidth="1"/>
    <col min="16132" max="16132" width="8.7109375" style="92" bestFit="1" customWidth="1"/>
    <col min="16133" max="16133" width="10.28515625" style="92" bestFit="1" customWidth="1"/>
    <col min="16134" max="16135" width="10.42578125" style="92" bestFit="1" customWidth="1"/>
    <col min="16136" max="16136" width="14" style="92" bestFit="1" customWidth="1"/>
    <col min="16137" max="16137" width="12" style="92" bestFit="1" customWidth="1"/>
    <col min="16138" max="16138" width="10.28515625" style="92" bestFit="1" customWidth="1"/>
    <col min="16139" max="16139" width="8.7109375" style="92" bestFit="1" customWidth="1"/>
    <col min="16140" max="16140" width="0.85546875" style="92" customWidth="1"/>
    <col min="16141" max="16141" width="12.42578125" style="92" customWidth="1"/>
    <col min="16142" max="16142" width="10" style="92" customWidth="1"/>
    <col min="16143" max="16143" width="10.5703125" style="92" bestFit="1" customWidth="1"/>
    <col min="16144" max="16144" width="7.85546875" style="92" bestFit="1" customWidth="1"/>
    <col min="16145" max="16145" width="8.7109375" style="92" bestFit="1" customWidth="1"/>
    <col min="16146" max="16384" width="9.140625" style="92"/>
  </cols>
  <sheetData>
    <row r="1" spans="1:25" s="11" customFormat="1" ht="12.75" x14ac:dyDescent="0.2">
      <c r="A1" s="129" t="s">
        <v>283</v>
      </c>
    </row>
    <row r="2" spans="1:25" s="11" customFormat="1" ht="12.75" x14ac:dyDescent="0.2">
      <c r="A2" s="130" t="s">
        <v>296</v>
      </c>
      <c r="B2" s="9"/>
      <c r="C2" s="9"/>
      <c r="D2" s="9"/>
      <c r="E2" s="9"/>
      <c r="F2" s="9"/>
      <c r="G2" s="9"/>
      <c r="H2" s="9"/>
      <c r="I2" s="9"/>
      <c r="J2" s="9"/>
      <c r="K2" s="9"/>
      <c r="L2" s="9"/>
      <c r="M2" s="9"/>
      <c r="N2" s="9"/>
      <c r="O2" s="9"/>
      <c r="P2" s="9"/>
      <c r="Q2" s="9"/>
      <c r="R2" s="9"/>
      <c r="S2" s="10"/>
    </row>
    <row r="3" spans="1:25" s="11" customFormat="1" ht="56.25" x14ac:dyDescent="0.2">
      <c r="A3" s="12"/>
      <c r="B3" s="116" t="s">
        <v>242</v>
      </c>
      <c r="C3" s="14"/>
      <c r="D3" s="116" t="s">
        <v>172</v>
      </c>
      <c r="E3" s="14"/>
      <c r="F3" s="13" t="s">
        <v>213</v>
      </c>
      <c r="G3" s="15"/>
      <c r="H3" s="116" t="s">
        <v>191</v>
      </c>
      <c r="I3" s="16"/>
      <c r="J3" s="382" t="s">
        <v>291</v>
      </c>
      <c r="K3" s="383"/>
      <c r="L3" s="383"/>
      <c r="M3" s="383"/>
      <c r="N3" s="383"/>
      <c r="O3" s="383"/>
      <c r="P3" s="383"/>
      <c r="Q3" s="383"/>
      <c r="R3" s="17"/>
      <c r="S3" s="12"/>
      <c r="T3" s="384" t="s">
        <v>292</v>
      </c>
      <c r="U3" s="384"/>
      <c r="V3" s="384"/>
      <c r="W3" s="384"/>
    </row>
    <row r="4" spans="1:25" s="11" customFormat="1" ht="56.25" x14ac:dyDescent="0.2">
      <c r="A4" s="19" t="s">
        <v>147</v>
      </c>
      <c r="B4" s="132" t="s">
        <v>238</v>
      </c>
      <c r="C4" s="19"/>
      <c r="D4" s="132" t="s">
        <v>238</v>
      </c>
      <c r="E4" s="19"/>
      <c r="F4" s="132" t="s">
        <v>238</v>
      </c>
      <c r="G4" s="19"/>
      <c r="H4" s="132" t="s">
        <v>238</v>
      </c>
      <c r="I4" s="19"/>
      <c r="J4" s="217" t="s">
        <v>137</v>
      </c>
      <c r="K4" s="21" t="s">
        <v>179</v>
      </c>
      <c r="L4" s="21" t="s">
        <v>138</v>
      </c>
      <c r="M4" s="21" t="s">
        <v>139</v>
      </c>
      <c r="N4" s="21" t="s">
        <v>140</v>
      </c>
      <c r="O4" s="21" t="s">
        <v>141</v>
      </c>
      <c r="P4" s="22" t="s">
        <v>142</v>
      </c>
      <c r="Q4" s="22" t="s">
        <v>143</v>
      </c>
      <c r="R4" s="9"/>
      <c r="S4" s="19" t="s">
        <v>147</v>
      </c>
      <c r="T4" s="21" t="s">
        <v>144</v>
      </c>
      <c r="U4" s="21" t="s">
        <v>145</v>
      </c>
      <c r="V4" s="21" t="s">
        <v>146</v>
      </c>
      <c r="W4" s="21" t="s">
        <v>162</v>
      </c>
    </row>
    <row r="5" spans="1:25" ht="15" customHeight="1" x14ac:dyDescent="0.2">
      <c r="A5" s="96" t="s">
        <v>207</v>
      </c>
      <c r="B5" s="91"/>
      <c r="C5" s="91"/>
      <c r="D5" s="91"/>
      <c r="E5" s="91"/>
      <c r="F5" s="91"/>
      <c r="G5" s="91"/>
      <c r="H5" s="91"/>
      <c r="I5" s="91"/>
      <c r="J5" s="218"/>
      <c r="K5" s="110"/>
      <c r="L5" s="110"/>
      <c r="M5" s="110"/>
      <c r="N5" s="110"/>
      <c r="O5" s="110"/>
      <c r="P5" s="110"/>
      <c r="Q5" s="110"/>
      <c r="R5" s="110"/>
      <c r="S5" s="96" t="s">
        <v>207</v>
      </c>
      <c r="T5" s="110"/>
      <c r="U5" s="110"/>
      <c r="V5" s="110"/>
      <c r="W5" s="110"/>
      <c r="X5" s="184"/>
      <c r="Y5" s="185"/>
    </row>
    <row r="6" spans="1:25" ht="28.5" customHeight="1" x14ac:dyDescent="0.2">
      <c r="A6" s="214" t="s">
        <v>298</v>
      </c>
      <c r="B6" s="110"/>
      <c r="C6" s="110"/>
      <c r="D6" s="110"/>
      <c r="E6" s="110"/>
      <c r="F6" s="110"/>
      <c r="G6" s="110"/>
      <c r="H6" s="110"/>
      <c r="I6" s="110"/>
      <c r="J6" s="218" t="s">
        <v>284</v>
      </c>
      <c r="K6" s="110" t="s">
        <v>284</v>
      </c>
      <c r="L6" s="183" t="s">
        <v>284</v>
      </c>
      <c r="M6" s="183" t="s">
        <v>284</v>
      </c>
      <c r="N6" s="183" t="s">
        <v>284</v>
      </c>
      <c r="O6" s="110" t="s">
        <v>284</v>
      </c>
      <c r="P6" s="110" t="s">
        <v>284</v>
      </c>
      <c r="Q6" s="110" t="s">
        <v>284</v>
      </c>
      <c r="R6" s="110"/>
      <c r="S6" s="214" t="s">
        <v>298</v>
      </c>
      <c r="T6" s="110" t="s">
        <v>284</v>
      </c>
      <c r="U6" s="183" t="s">
        <v>284</v>
      </c>
      <c r="V6" s="110" t="s">
        <v>284</v>
      </c>
      <c r="W6" s="110" t="s">
        <v>284</v>
      </c>
      <c r="X6" s="184"/>
      <c r="Y6" s="185"/>
    </row>
    <row r="7" spans="1:25" ht="28.5" customHeight="1" x14ac:dyDescent="0.2">
      <c r="A7" s="214" t="s">
        <v>297</v>
      </c>
      <c r="B7" s="25">
        <v>1482427</v>
      </c>
      <c r="C7" s="25" t="s">
        <v>123</v>
      </c>
      <c r="D7" s="25">
        <v>825906</v>
      </c>
      <c r="E7" s="25" t="s">
        <v>123</v>
      </c>
      <c r="F7" s="25">
        <v>15715848</v>
      </c>
      <c r="G7" s="25" t="s">
        <v>123</v>
      </c>
      <c r="H7" s="25">
        <v>53962021</v>
      </c>
      <c r="I7" s="25" t="s">
        <v>123</v>
      </c>
      <c r="J7" s="219">
        <v>19112557</v>
      </c>
      <c r="K7" s="25">
        <v>1735579</v>
      </c>
      <c r="L7" s="25">
        <v>2242688</v>
      </c>
      <c r="M7" s="25">
        <v>19662581</v>
      </c>
      <c r="N7" s="25">
        <v>432552</v>
      </c>
      <c r="O7" s="25">
        <v>20848136</v>
      </c>
      <c r="P7" s="25">
        <v>22337821</v>
      </c>
      <c r="Q7" s="25">
        <v>43185957</v>
      </c>
      <c r="R7" s="25"/>
      <c r="S7" s="214" t="s">
        <v>297</v>
      </c>
      <c r="T7" s="25">
        <v>35523564</v>
      </c>
      <c r="U7" s="25">
        <v>4023952</v>
      </c>
      <c r="V7" s="25">
        <v>3369754</v>
      </c>
      <c r="W7" s="25">
        <v>42917270</v>
      </c>
      <c r="X7" s="184"/>
      <c r="Y7" s="185"/>
    </row>
    <row r="8" spans="1:25" ht="22.5" x14ac:dyDescent="0.2">
      <c r="A8" s="230" t="s">
        <v>299</v>
      </c>
      <c r="B8" s="24">
        <v>800131</v>
      </c>
      <c r="C8" s="24" t="s">
        <v>123</v>
      </c>
      <c r="D8" s="24">
        <v>253661</v>
      </c>
      <c r="E8" s="24" t="s">
        <v>123</v>
      </c>
      <c r="F8" s="24">
        <v>5714000</v>
      </c>
      <c r="G8" s="24" t="s">
        <v>123</v>
      </c>
      <c r="H8" s="24">
        <v>18305981</v>
      </c>
      <c r="I8" s="24" t="s">
        <v>123</v>
      </c>
      <c r="J8" s="219">
        <v>8721376</v>
      </c>
      <c r="K8" s="25">
        <v>1197957</v>
      </c>
      <c r="L8" s="25" t="s">
        <v>1</v>
      </c>
      <c r="M8" s="25">
        <v>8278817</v>
      </c>
      <c r="N8" s="25">
        <v>254199</v>
      </c>
      <c r="O8" s="25">
        <v>9919333</v>
      </c>
      <c r="P8" s="25">
        <v>8533016</v>
      </c>
      <c r="Q8" s="25">
        <v>18452349</v>
      </c>
      <c r="R8" s="24"/>
      <c r="S8" s="230" t="s">
        <v>299</v>
      </c>
      <c r="T8" s="24">
        <v>13718668</v>
      </c>
      <c r="U8" s="24">
        <v>3746259</v>
      </c>
      <c r="V8" s="24">
        <v>868079</v>
      </c>
      <c r="W8" s="24">
        <v>18333006</v>
      </c>
      <c r="X8" s="184"/>
      <c r="Y8" s="185"/>
    </row>
    <row r="9" spans="1:25" x14ac:dyDescent="0.2">
      <c r="A9" s="173" t="s">
        <v>243</v>
      </c>
      <c r="B9" s="24">
        <v>38170</v>
      </c>
      <c r="C9" s="24" t="s">
        <v>123</v>
      </c>
      <c r="D9" s="24">
        <v>34500</v>
      </c>
      <c r="E9" s="24" t="s">
        <v>123</v>
      </c>
      <c r="F9" s="24">
        <v>625000</v>
      </c>
      <c r="G9" s="24" t="s">
        <v>123</v>
      </c>
      <c r="H9" s="24">
        <v>2520000</v>
      </c>
      <c r="I9" s="24" t="s">
        <v>123</v>
      </c>
      <c r="J9" s="219">
        <v>560190</v>
      </c>
      <c r="K9" s="25">
        <v>250403</v>
      </c>
      <c r="L9" s="25" t="s">
        <v>1</v>
      </c>
      <c r="M9" s="25">
        <v>828948</v>
      </c>
      <c r="N9" s="25" t="s">
        <v>1</v>
      </c>
      <c r="O9" s="25">
        <v>810593</v>
      </c>
      <c r="P9" s="25">
        <v>828948</v>
      </c>
      <c r="Q9" s="25">
        <v>1639541</v>
      </c>
      <c r="R9" s="24"/>
      <c r="S9" s="173" t="s">
        <v>243</v>
      </c>
      <c r="T9" s="24">
        <v>1460773</v>
      </c>
      <c r="U9" s="24" t="s">
        <v>1</v>
      </c>
      <c r="V9" s="24">
        <v>181763</v>
      </c>
      <c r="W9" s="24">
        <v>1642536</v>
      </c>
      <c r="X9" s="184"/>
      <c r="Y9" s="185"/>
    </row>
    <row r="10" spans="1:25" x14ac:dyDescent="0.2">
      <c r="A10" s="173" t="s">
        <v>244</v>
      </c>
      <c r="B10" s="24">
        <v>13012</v>
      </c>
      <c r="C10" s="24" t="s">
        <v>123</v>
      </c>
      <c r="D10" s="24">
        <v>15104</v>
      </c>
      <c r="E10" s="24" t="s">
        <v>123</v>
      </c>
      <c r="F10" s="24">
        <v>282047</v>
      </c>
      <c r="G10" s="24" t="s">
        <v>123</v>
      </c>
      <c r="H10" s="24">
        <v>1459039</v>
      </c>
      <c r="I10" s="24" t="s">
        <v>123</v>
      </c>
      <c r="J10" s="219">
        <v>170359</v>
      </c>
      <c r="K10" s="25">
        <v>23846</v>
      </c>
      <c r="L10" s="25">
        <v>241516</v>
      </c>
      <c r="M10" s="25">
        <v>231420</v>
      </c>
      <c r="N10" s="25" t="s">
        <v>1</v>
      </c>
      <c r="O10" s="25">
        <v>194205</v>
      </c>
      <c r="P10" s="25">
        <v>472936</v>
      </c>
      <c r="Q10" s="25">
        <v>667141</v>
      </c>
      <c r="R10" s="24"/>
      <c r="S10" s="173" t="s">
        <v>244</v>
      </c>
      <c r="T10" s="24">
        <v>596163</v>
      </c>
      <c r="U10" s="24">
        <v>12682</v>
      </c>
      <c r="V10" s="24">
        <v>58294</v>
      </c>
      <c r="W10" s="24">
        <v>667139</v>
      </c>
      <c r="X10" s="184"/>
      <c r="Y10" s="185"/>
    </row>
    <row r="11" spans="1:25" x14ac:dyDescent="0.2">
      <c r="A11" s="173" t="s">
        <v>245</v>
      </c>
      <c r="B11" s="24">
        <v>28508</v>
      </c>
      <c r="C11" s="24" t="s">
        <v>123</v>
      </c>
      <c r="D11" s="24">
        <v>27137</v>
      </c>
      <c r="E11" s="24" t="s">
        <v>123</v>
      </c>
      <c r="F11" s="24">
        <v>390780</v>
      </c>
      <c r="G11" s="24" t="s">
        <v>123</v>
      </c>
      <c r="H11" s="24">
        <v>2070380</v>
      </c>
      <c r="I11" s="24" t="s">
        <v>123</v>
      </c>
      <c r="J11" s="219">
        <v>408476</v>
      </c>
      <c r="K11" s="25">
        <v>19822</v>
      </c>
      <c r="L11" s="25" t="s">
        <v>1</v>
      </c>
      <c r="M11" s="25">
        <v>717594</v>
      </c>
      <c r="N11" s="25">
        <v>9103</v>
      </c>
      <c r="O11" s="25">
        <v>428298</v>
      </c>
      <c r="P11" s="25">
        <v>726697</v>
      </c>
      <c r="Q11" s="25">
        <v>1154995</v>
      </c>
      <c r="R11" s="24"/>
      <c r="S11" s="173" t="s">
        <v>245</v>
      </c>
      <c r="T11" s="24">
        <v>995445</v>
      </c>
      <c r="U11" s="24" t="s">
        <v>1</v>
      </c>
      <c r="V11" s="24">
        <v>138034</v>
      </c>
      <c r="W11" s="24">
        <v>1133479</v>
      </c>
      <c r="X11" s="184"/>
      <c r="Y11" s="185"/>
    </row>
    <row r="12" spans="1:25" x14ac:dyDescent="0.2">
      <c r="A12" s="173" t="s">
        <v>246</v>
      </c>
      <c r="B12" s="24">
        <v>20725</v>
      </c>
      <c r="C12" s="24" t="s">
        <v>123</v>
      </c>
      <c r="D12" s="24">
        <v>28532</v>
      </c>
      <c r="E12" s="24" t="s">
        <v>123</v>
      </c>
      <c r="F12" s="24">
        <v>281397</v>
      </c>
      <c r="G12" s="24" t="s">
        <v>123</v>
      </c>
      <c r="H12" s="24">
        <v>1506306</v>
      </c>
      <c r="I12" s="24" t="s">
        <v>123</v>
      </c>
      <c r="J12" s="219">
        <v>322735</v>
      </c>
      <c r="K12" s="25">
        <v>5221</v>
      </c>
      <c r="L12" s="25" t="s">
        <v>1</v>
      </c>
      <c r="M12" s="25">
        <v>547400</v>
      </c>
      <c r="N12" s="25">
        <v>9173</v>
      </c>
      <c r="O12" s="25">
        <v>327956</v>
      </c>
      <c r="P12" s="25">
        <v>556573</v>
      </c>
      <c r="Q12" s="25">
        <v>884529</v>
      </c>
      <c r="R12" s="24"/>
      <c r="S12" s="173" t="s">
        <v>246</v>
      </c>
      <c r="T12" s="24">
        <v>794945</v>
      </c>
      <c r="U12" s="24">
        <v>7862</v>
      </c>
      <c r="V12" s="24">
        <v>80984</v>
      </c>
      <c r="W12" s="24">
        <v>883791</v>
      </c>
      <c r="X12" s="184"/>
      <c r="Y12" s="185"/>
    </row>
    <row r="13" spans="1:25" x14ac:dyDescent="0.2">
      <c r="A13" s="173" t="s">
        <v>247</v>
      </c>
      <c r="B13" s="24">
        <v>9190</v>
      </c>
      <c r="C13" s="24" t="s">
        <v>123</v>
      </c>
      <c r="D13" s="24">
        <v>14231</v>
      </c>
      <c r="E13" s="24" t="s">
        <v>123</v>
      </c>
      <c r="F13" s="24">
        <v>253290</v>
      </c>
      <c r="G13" s="24" t="s">
        <v>123</v>
      </c>
      <c r="H13" s="24" t="s">
        <v>125</v>
      </c>
      <c r="I13" s="24" t="s">
        <v>123</v>
      </c>
      <c r="J13" s="219">
        <v>256029</v>
      </c>
      <c r="K13" s="25">
        <v>1208</v>
      </c>
      <c r="L13" s="25" t="s">
        <v>1</v>
      </c>
      <c r="M13" s="25">
        <v>271655</v>
      </c>
      <c r="N13" s="25" t="s">
        <v>1</v>
      </c>
      <c r="O13" s="25">
        <v>257237</v>
      </c>
      <c r="P13" s="25">
        <v>271655</v>
      </c>
      <c r="Q13" s="25">
        <v>528892</v>
      </c>
      <c r="R13" s="24"/>
      <c r="S13" s="173" t="s">
        <v>247</v>
      </c>
      <c r="T13" s="24">
        <v>478781</v>
      </c>
      <c r="U13" s="24" t="s">
        <v>1</v>
      </c>
      <c r="V13" s="24">
        <v>50111</v>
      </c>
      <c r="W13" s="24">
        <v>528892</v>
      </c>
      <c r="X13" s="184"/>
      <c r="Y13" s="185"/>
    </row>
    <row r="14" spans="1:25" x14ac:dyDescent="0.2">
      <c r="A14" s="173" t="s">
        <v>248</v>
      </c>
      <c r="B14" s="24">
        <v>9384</v>
      </c>
      <c r="C14" s="24" t="s">
        <v>123</v>
      </c>
      <c r="D14" s="24">
        <v>19738</v>
      </c>
      <c r="E14" s="24" t="s">
        <v>123</v>
      </c>
      <c r="F14" s="24">
        <v>238966</v>
      </c>
      <c r="G14" s="24" t="s">
        <v>123</v>
      </c>
      <c r="H14" s="24">
        <v>1156822</v>
      </c>
      <c r="I14" s="24" t="s">
        <v>123</v>
      </c>
      <c r="J14" s="219">
        <v>338692</v>
      </c>
      <c r="K14" s="25">
        <v>629</v>
      </c>
      <c r="L14" s="25" t="s">
        <v>1</v>
      </c>
      <c r="M14" s="25">
        <v>362859</v>
      </c>
      <c r="N14" s="25">
        <v>20909</v>
      </c>
      <c r="O14" s="25">
        <v>339321</v>
      </c>
      <c r="P14" s="25">
        <v>383768</v>
      </c>
      <c r="Q14" s="25">
        <v>723089</v>
      </c>
      <c r="R14" s="24"/>
      <c r="S14" s="173" t="s">
        <v>248</v>
      </c>
      <c r="T14" s="24">
        <v>665037</v>
      </c>
      <c r="U14" s="24">
        <v>5181</v>
      </c>
      <c r="V14" s="24">
        <v>52871</v>
      </c>
      <c r="W14" s="24">
        <v>723089</v>
      </c>
      <c r="X14" s="184"/>
      <c r="Y14" s="185"/>
    </row>
    <row r="15" spans="1:25" x14ac:dyDescent="0.2">
      <c r="A15" s="173" t="s">
        <v>249</v>
      </c>
      <c r="B15" s="24">
        <v>854</v>
      </c>
      <c r="C15" s="24" t="s">
        <v>123</v>
      </c>
      <c r="D15" s="24">
        <v>2589</v>
      </c>
      <c r="E15" s="24" t="s">
        <v>123</v>
      </c>
      <c r="F15" s="24">
        <v>12628</v>
      </c>
      <c r="G15" s="24" t="s">
        <v>123</v>
      </c>
      <c r="H15" s="24">
        <v>120527</v>
      </c>
      <c r="I15" s="24" t="s">
        <v>123</v>
      </c>
      <c r="J15" s="219">
        <v>13100</v>
      </c>
      <c r="K15" s="25" t="s">
        <v>1</v>
      </c>
      <c r="L15" s="25">
        <v>44886</v>
      </c>
      <c r="M15" s="25" t="s">
        <v>1</v>
      </c>
      <c r="N15" s="25" t="s">
        <v>1</v>
      </c>
      <c r="O15" s="25">
        <v>13100</v>
      </c>
      <c r="P15" s="25">
        <v>44886</v>
      </c>
      <c r="Q15" s="25">
        <v>57986</v>
      </c>
      <c r="R15" s="24"/>
      <c r="S15" s="173" t="s">
        <v>249</v>
      </c>
      <c r="T15" s="24">
        <v>57987</v>
      </c>
      <c r="U15" s="24" t="s">
        <v>1</v>
      </c>
      <c r="V15" s="24" t="s">
        <v>1</v>
      </c>
      <c r="W15" s="24">
        <v>57987</v>
      </c>
      <c r="X15" s="184"/>
      <c r="Y15" s="185"/>
    </row>
    <row r="16" spans="1:25" x14ac:dyDescent="0.2">
      <c r="A16" s="173" t="s">
        <v>250</v>
      </c>
      <c r="B16" s="24">
        <v>8217</v>
      </c>
      <c r="C16" s="24" t="s">
        <v>123</v>
      </c>
      <c r="D16" s="24">
        <v>9767</v>
      </c>
      <c r="E16" s="24" t="s">
        <v>123</v>
      </c>
      <c r="F16" s="24">
        <v>172686</v>
      </c>
      <c r="G16" s="24" t="s">
        <v>123</v>
      </c>
      <c r="H16" s="24">
        <v>741584</v>
      </c>
      <c r="I16" s="24" t="s">
        <v>123</v>
      </c>
      <c r="J16" s="219">
        <v>177163</v>
      </c>
      <c r="K16" s="25">
        <v>2674</v>
      </c>
      <c r="L16" s="25">
        <v>130458</v>
      </c>
      <c r="M16" s="25">
        <v>108872</v>
      </c>
      <c r="N16" s="25" t="s">
        <v>1</v>
      </c>
      <c r="O16" s="25">
        <v>179837</v>
      </c>
      <c r="P16" s="25">
        <v>239330</v>
      </c>
      <c r="Q16" s="25">
        <v>419167</v>
      </c>
      <c r="R16" s="24"/>
      <c r="S16" s="173" t="s">
        <v>250</v>
      </c>
      <c r="T16" s="24">
        <v>365761</v>
      </c>
      <c r="U16" s="24">
        <v>5498</v>
      </c>
      <c r="V16" s="24">
        <v>47908</v>
      </c>
      <c r="W16" s="24">
        <v>419167</v>
      </c>
      <c r="X16" s="184"/>
      <c r="Y16" s="185"/>
    </row>
    <row r="17" spans="1:25" x14ac:dyDescent="0.2">
      <c r="A17" s="173" t="s">
        <v>251</v>
      </c>
      <c r="B17" s="24">
        <v>158860</v>
      </c>
      <c r="C17" s="24" t="s">
        <v>123</v>
      </c>
      <c r="D17" s="24">
        <v>96610</v>
      </c>
      <c r="E17" s="24" t="s">
        <v>123</v>
      </c>
      <c r="F17" s="24">
        <v>2880839</v>
      </c>
      <c r="G17" s="24" t="s">
        <v>123</v>
      </c>
      <c r="H17" s="24">
        <v>8451032</v>
      </c>
      <c r="I17" s="24" t="s">
        <v>123</v>
      </c>
      <c r="J17" s="219">
        <v>2696203</v>
      </c>
      <c r="K17" s="25">
        <v>119911</v>
      </c>
      <c r="L17" s="25" t="s">
        <v>1</v>
      </c>
      <c r="M17" s="25">
        <v>2138900</v>
      </c>
      <c r="N17" s="25">
        <v>26470</v>
      </c>
      <c r="O17" s="25">
        <v>2816114</v>
      </c>
      <c r="P17" s="25">
        <v>2165370</v>
      </c>
      <c r="Q17" s="25">
        <v>4981484</v>
      </c>
      <c r="R17" s="24"/>
      <c r="S17" s="173" t="s">
        <v>251</v>
      </c>
      <c r="T17" s="24">
        <v>4413255</v>
      </c>
      <c r="U17" s="24">
        <v>50390</v>
      </c>
      <c r="V17" s="24">
        <v>495602</v>
      </c>
      <c r="W17" s="24">
        <v>4959247</v>
      </c>
      <c r="X17" s="184"/>
      <c r="Y17" s="185"/>
    </row>
    <row r="18" spans="1:25" x14ac:dyDescent="0.2">
      <c r="A18" s="173" t="s">
        <v>252</v>
      </c>
      <c r="B18" s="24">
        <v>16846</v>
      </c>
      <c r="C18" s="24" t="s">
        <v>123</v>
      </c>
      <c r="D18" s="24">
        <v>19168</v>
      </c>
      <c r="E18" s="24" t="s">
        <v>123</v>
      </c>
      <c r="F18" s="24">
        <v>550360</v>
      </c>
      <c r="G18" s="24" t="s">
        <v>123</v>
      </c>
      <c r="H18" s="24" t="s">
        <v>125</v>
      </c>
      <c r="I18" s="24" t="s">
        <v>123</v>
      </c>
      <c r="J18" s="219">
        <v>476974</v>
      </c>
      <c r="K18" s="25">
        <v>4532</v>
      </c>
      <c r="L18" s="25" t="s">
        <v>1</v>
      </c>
      <c r="M18" s="25">
        <v>343000</v>
      </c>
      <c r="N18" s="25">
        <v>3518</v>
      </c>
      <c r="O18" s="25">
        <v>481506</v>
      </c>
      <c r="P18" s="25">
        <v>346518</v>
      </c>
      <c r="Q18" s="25">
        <v>828024</v>
      </c>
      <c r="R18" s="24"/>
      <c r="S18" s="173" t="s">
        <v>252</v>
      </c>
      <c r="T18" s="24">
        <v>771845</v>
      </c>
      <c r="U18" s="24">
        <v>5770</v>
      </c>
      <c r="V18" s="24">
        <v>72591</v>
      </c>
      <c r="W18" s="24">
        <v>850206</v>
      </c>
      <c r="X18" s="184"/>
      <c r="Y18" s="185"/>
    </row>
    <row r="19" spans="1:25" x14ac:dyDescent="0.2">
      <c r="A19" s="173" t="s">
        <v>253</v>
      </c>
      <c r="B19" s="24">
        <v>280096</v>
      </c>
      <c r="C19" s="24" t="s">
        <v>123</v>
      </c>
      <c r="D19" s="24">
        <v>147835</v>
      </c>
      <c r="E19" s="24" t="s">
        <v>123</v>
      </c>
      <c r="F19" s="24">
        <v>2423721</v>
      </c>
      <c r="G19" s="24" t="s">
        <v>123</v>
      </c>
      <c r="H19" s="24">
        <v>9206895</v>
      </c>
      <c r="I19" s="24" t="s">
        <v>123</v>
      </c>
      <c r="J19" s="219">
        <v>3109568</v>
      </c>
      <c r="K19" s="25">
        <v>56442</v>
      </c>
      <c r="L19" s="25">
        <v>473987</v>
      </c>
      <c r="M19" s="25">
        <v>3954693</v>
      </c>
      <c r="N19" s="25">
        <v>13537</v>
      </c>
      <c r="O19" s="25">
        <v>3166010</v>
      </c>
      <c r="P19" s="25">
        <v>4442217</v>
      </c>
      <c r="Q19" s="25">
        <v>7608227</v>
      </c>
      <c r="R19" s="24"/>
      <c r="S19" s="173" t="s">
        <v>253</v>
      </c>
      <c r="T19" s="24">
        <v>6523187</v>
      </c>
      <c r="U19" s="24">
        <v>155053</v>
      </c>
      <c r="V19" s="24">
        <v>929470</v>
      </c>
      <c r="W19" s="24">
        <v>7607710</v>
      </c>
      <c r="X19" s="184"/>
      <c r="Y19" s="185"/>
    </row>
    <row r="20" spans="1:25" x14ac:dyDescent="0.2">
      <c r="A20" s="173" t="s">
        <v>254</v>
      </c>
      <c r="B20" s="24">
        <v>12407</v>
      </c>
      <c r="C20" s="24" t="s">
        <v>123</v>
      </c>
      <c r="D20" s="24">
        <v>21314</v>
      </c>
      <c r="E20" s="24" t="s">
        <v>123</v>
      </c>
      <c r="F20" s="24">
        <v>266496</v>
      </c>
      <c r="G20" s="24" t="s">
        <v>123</v>
      </c>
      <c r="H20" s="24">
        <v>1220321</v>
      </c>
      <c r="I20" s="24" t="s">
        <v>123</v>
      </c>
      <c r="J20" s="219">
        <v>289128</v>
      </c>
      <c r="K20" s="25">
        <v>8047</v>
      </c>
      <c r="L20" s="25">
        <v>300007</v>
      </c>
      <c r="M20" s="25">
        <v>194785</v>
      </c>
      <c r="N20" s="25">
        <v>8034</v>
      </c>
      <c r="O20" s="25">
        <v>297175</v>
      </c>
      <c r="P20" s="25">
        <v>502826</v>
      </c>
      <c r="Q20" s="25">
        <v>800001</v>
      </c>
      <c r="R20" s="24"/>
      <c r="S20" s="173" t="s">
        <v>254</v>
      </c>
      <c r="T20" s="24">
        <v>642339</v>
      </c>
      <c r="U20" s="24">
        <v>14535</v>
      </c>
      <c r="V20" s="24">
        <v>72587</v>
      </c>
      <c r="W20" s="24">
        <v>729461</v>
      </c>
      <c r="X20" s="184"/>
      <c r="Y20" s="185"/>
    </row>
    <row r="21" spans="1:25" x14ac:dyDescent="0.2">
      <c r="A21" s="173" t="s">
        <v>255</v>
      </c>
      <c r="B21" s="24">
        <v>11403</v>
      </c>
      <c r="C21" s="24" t="s">
        <v>123</v>
      </c>
      <c r="D21" s="24">
        <v>13629</v>
      </c>
      <c r="E21" s="24" t="s">
        <v>123</v>
      </c>
      <c r="F21" s="24">
        <v>106906</v>
      </c>
      <c r="G21" s="24" t="s">
        <v>123</v>
      </c>
      <c r="H21" s="24">
        <v>709000</v>
      </c>
      <c r="I21" s="24" t="s">
        <v>123</v>
      </c>
      <c r="J21" s="219">
        <v>221319</v>
      </c>
      <c r="K21" s="25">
        <v>1493</v>
      </c>
      <c r="L21" s="25">
        <v>5432</v>
      </c>
      <c r="M21" s="25">
        <v>405303</v>
      </c>
      <c r="N21" s="25">
        <v>772</v>
      </c>
      <c r="O21" s="25">
        <v>222812</v>
      </c>
      <c r="P21" s="25">
        <v>411507</v>
      </c>
      <c r="Q21" s="25">
        <v>634319</v>
      </c>
      <c r="R21" s="24"/>
      <c r="S21" s="173" t="s">
        <v>255</v>
      </c>
      <c r="T21" s="24">
        <v>579392</v>
      </c>
      <c r="U21" s="24">
        <v>4699</v>
      </c>
      <c r="V21" s="24">
        <v>52455</v>
      </c>
      <c r="W21" s="24">
        <v>636546</v>
      </c>
      <c r="X21" s="184"/>
      <c r="Y21" s="185"/>
    </row>
    <row r="22" spans="1:25" x14ac:dyDescent="0.2">
      <c r="A22" s="173" t="s">
        <v>256</v>
      </c>
      <c r="B22" s="24">
        <v>14101</v>
      </c>
      <c r="C22" s="24" t="s">
        <v>123</v>
      </c>
      <c r="D22" s="24">
        <v>14411</v>
      </c>
      <c r="E22" s="24" t="s">
        <v>123</v>
      </c>
      <c r="F22" s="24">
        <v>143412</v>
      </c>
      <c r="G22" s="24" t="s">
        <v>123</v>
      </c>
      <c r="H22" s="24">
        <v>707568</v>
      </c>
      <c r="I22" s="24" t="s">
        <v>123</v>
      </c>
      <c r="J22" s="219">
        <v>162555</v>
      </c>
      <c r="K22" s="25">
        <v>7071</v>
      </c>
      <c r="L22" s="25">
        <v>178504</v>
      </c>
      <c r="M22" s="25">
        <v>185200</v>
      </c>
      <c r="N22" s="25" t="s">
        <v>1</v>
      </c>
      <c r="O22" s="25">
        <v>169626</v>
      </c>
      <c r="P22" s="25">
        <v>363704</v>
      </c>
      <c r="Q22" s="25">
        <v>533330</v>
      </c>
      <c r="R22" s="24"/>
      <c r="S22" s="173" t="s">
        <v>256</v>
      </c>
      <c r="T22" s="24">
        <v>482007</v>
      </c>
      <c r="U22" s="24">
        <v>6763</v>
      </c>
      <c r="V22" s="24">
        <v>36292</v>
      </c>
      <c r="W22" s="24">
        <v>525062</v>
      </c>
      <c r="X22" s="184"/>
      <c r="Y22" s="185"/>
    </row>
    <row r="23" spans="1:25" x14ac:dyDescent="0.2">
      <c r="A23" s="173" t="s">
        <v>257</v>
      </c>
      <c r="B23" s="24">
        <v>10118</v>
      </c>
      <c r="C23" s="24" t="s">
        <v>123</v>
      </c>
      <c r="D23" s="24">
        <v>19511</v>
      </c>
      <c r="E23" s="24" t="s">
        <v>123</v>
      </c>
      <c r="F23" s="24">
        <v>407824</v>
      </c>
      <c r="G23" s="24" t="s">
        <v>123</v>
      </c>
      <c r="H23" s="24">
        <v>1157155</v>
      </c>
      <c r="I23" s="24" t="s">
        <v>123</v>
      </c>
      <c r="J23" s="219">
        <v>170920</v>
      </c>
      <c r="K23" s="25">
        <v>9612</v>
      </c>
      <c r="L23" s="25">
        <v>267602</v>
      </c>
      <c r="M23" s="25">
        <v>259126</v>
      </c>
      <c r="N23" s="25">
        <v>11696</v>
      </c>
      <c r="O23" s="25">
        <v>180532</v>
      </c>
      <c r="P23" s="25">
        <v>538424</v>
      </c>
      <c r="Q23" s="25">
        <v>718956</v>
      </c>
      <c r="R23" s="24"/>
      <c r="S23" s="173" t="s">
        <v>257</v>
      </c>
      <c r="T23" s="24">
        <v>637549</v>
      </c>
      <c r="U23" s="24">
        <v>2390</v>
      </c>
      <c r="V23" s="24">
        <v>77369</v>
      </c>
      <c r="W23" s="24">
        <v>717308</v>
      </c>
      <c r="X23" s="184"/>
      <c r="Y23" s="185"/>
    </row>
    <row r="24" spans="1:25" x14ac:dyDescent="0.2">
      <c r="A24" s="173" t="s">
        <v>258</v>
      </c>
      <c r="B24" s="24">
        <v>14167</v>
      </c>
      <c r="C24" s="24" t="s">
        <v>123</v>
      </c>
      <c r="D24" s="24">
        <v>19450</v>
      </c>
      <c r="E24" s="24" t="s">
        <v>123</v>
      </c>
      <c r="F24" s="24">
        <v>228462</v>
      </c>
      <c r="G24" s="24" t="s">
        <v>123</v>
      </c>
      <c r="H24" s="24">
        <v>1325195</v>
      </c>
      <c r="I24" s="24" t="s">
        <v>123</v>
      </c>
      <c r="J24" s="219">
        <v>251801</v>
      </c>
      <c r="K24" s="25">
        <v>1340</v>
      </c>
      <c r="L24" s="25">
        <v>1300</v>
      </c>
      <c r="M24" s="25">
        <v>369488</v>
      </c>
      <c r="N24" s="25">
        <v>4744</v>
      </c>
      <c r="O24" s="25">
        <v>253141</v>
      </c>
      <c r="P24" s="25">
        <v>375532</v>
      </c>
      <c r="Q24" s="25">
        <v>628673</v>
      </c>
      <c r="R24" s="25"/>
      <c r="S24" s="173" t="s">
        <v>258</v>
      </c>
      <c r="T24" s="25">
        <v>581744</v>
      </c>
      <c r="U24" s="25">
        <v>6870</v>
      </c>
      <c r="V24" s="25">
        <v>32279</v>
      </c>
      <c r="W24" s="25">
        <v>620893</v>
      </c>
      <c r="X24" s="184"/>
      <c r="Y24" s="185"/>
    </row>
    <row r="25" spans="1:25" x14ac:dyDescent="0.2">
      <c r="A25" s="173" t="s">
        <v>259</v>
      </c>
      <c r="B25" s="24">
        <v>9709</v>
      </c>
      <c r="C25" s="24" t="s">
        <v>123</v>
      </c>
      <c r="D25" s="24">
        <v>15337</v>
      </c>
      <c r="E25" s="24" t="s">
        <v>123</v>
      </c>
      <c r="F25" s="24">
        <v>172461</v>
      </c>
      <c r="G25" s="24" t="s">
        <v>123</v>
      </c>
      <c r="H25" s="24">
        <v>1019982</v>
      </c>
      <c r="I25" s="24" t="s">
        <v>123</v>
      </c>
      <c r="J25" s="219">
        <v>140286</v>
      </c>
      <c r="K25" s="25">
        <v>505</v>
      </c>
      <c r="L25" s="25">
        <v>215061</v>
      </c>
      <c r="M25" s="25">
        <v>104774</v>
      </c>
      <c r="N25" s="25">
        <v>3003</v>
      </c>
      <c r="O25" s="25">
        <v>140791</v>
      </c>
      <c r="P25" s="25">
        <v>322838</v>
      </c>
      <c r="Q25" s="25">
        <v>463629</v>
      </c>
      <c r="R25" s="25"/>
      <c r="S25" s="173" t="s">
        <v>259</v>
      </c>
      <c r="T25" s="25">
        <v>419505</v>
      </c>
      <c r="U25" s="25" t="s">
        <v>1</v>
      </c>
      <c r="V25" s="25">
        <v>38928</v>
      </c>
      <c r="W25" s="25">
        <v>458433</v>
      </c>
      <c r="X25" s="184"/>
      <c r="Y25" s="185"/>
    </row>
    <row r="26" spans="1:25" x14ac:dyDescent="0.2">
      <c r="A26" s="173" t="s">
        <v>260</v>
      </c>
      <c r="B26" s="24">
        <v>5893</v>
      </c>
      <c r="C26" s="24" t="s">
        <v>123</v>
      </c>
      <c r="D26" s="24">
        <v>11931</v>
      </c>
      <c r="E26" s="24" t="s">
        <v>123</v>
      </c>
      <c r="F26" s="24">
        <v>129719</v>
      </c>
      <c r="G26" s="24" t="s">
        <v>123</v>
      </c>
      <c r="H26" s="24">
        <v>167980</v>
      </c>
      <c r="I26" s="24" t="s">
        <v>123</v>
      </c>
      <c r="J26" s="219">
        <v>140162</v>
      </c>
      <c r="K26" s="25">
        <v>2957</v>
      </c>
      <c r="L26" s="25" t="s">
        <v>1</v>
      </c>
      <c r="M26" s="25">
        <v>177550</v>
      </c>
      <c r="N26" s="25">
        <v>9411</v>
      </c>
      <c r="O26" s="25">
        <v>143119</v>
      </c>
      <c r="P26" s="25">
        <v>186961</v>
      </c>
      <c r="Q26" s="25">
        <v>330080</v>
      </c>
      <c r="R26" s="25"/>
      <c r="S26" s="173" t="s">
        <v>260</v>
      </c>
      <c r="T26" s="25">
        <v>298342</v>
      </c>
      <c r="U26" s="25" t="s">
        <v>1</v>
      </c>
      <c r="V26" s="25">
        <v>31738</v>
      </c>
      <c r="W26" s="25">
        <v>330080</v>
      </c>
      <c r="X26" s="184"/>
      <c r="Y26" s="185"/>
    </row>
    <row r="27" spans="1:25" x14ac:dyDescent="0.2">
      <c r="A27" s="174" t="s">
        <v>261</v>
      </c>
      <c r="B27" s="25">
        <v>11913</v>
      </c>
      <c r="C27" s="25" t="s">
        <v>123</v>
      </c>
      <c r="D27" s="25">
        <v>23888</v>
      </c>
      <c r="E27" s="25" t="s">
        <v>123</v>
      </c>
      <c r="F27" s="25">
        <v>294205</v>
      </c>
      <c r="G27" s="25" t="s">
        <v>123</v>
      </c>
      <c r="H27" s="25">
        <v>1307150</v>
      </c>
      <c r="I27" s="25" t="s">
        <v>123</v>
      </c>
      <c r="J27" s="219">
        <v>268047</v>
      </c>
      <c r="K27" s="25">
        <v>21909</v>
      </c>
      <c r="L27" s="25">
        <v>195085</v>
      </c>
      <c r="M27" s="25">
        <v>110742</v>
      </c>
      <c r="N27" s="25">
        <v>38831</v>
      </c>
      <c r="O27" s="25">
        <v>289956</v>
      </c>
      <c r="P27" s="25">
        <v>344658</v>
      </c>
      <c r="Q27" s="25">
        <v>634614</v>
      </c>
      <c r="R27" s="25"/>
      <c r="S27" s="174" t="s">
        <v>261</v>
      </c>
      <c r="T27" s="25">
        <v>571693</v>
      </c>
      <c r="U27" s="25" t="s">
        <v>1</v>
      </c>
      <c r="V27" s="25">
        <v>52399</v>
      </c>
      <c r="W27" s="25">
        <v>624092</v>
      </c>
      <c r="X27" s="184"/>
      <c r="Y27" s="185"/>
    </row>
    <row r="28" spans="1:25" x14ac:dyDescent="0.2">
      <c r="A28" s="174" t="s">
        <v>262</v>
      </c>
      <c r="B28" s="25">
        <v>8723</v>
      </c>
      <c r="C28" s="25" t="s">
        <v>123</v>
      </c>
      <c r="D28" s="25">
        <v>17563</v>
      </c>
      <c r="E28" s="25" t="s">
        <v>123</v>
      </c>
      <c r="F28" s="25">
        <v>140649</v>
      </c>
      <c r="G28" s="25" t="s">
        <v>123</v>
      </c>
      <c r="H28" s="25">
        <v>809104</v>
      </c>
      <c r="I28" s="25" t="s">
        <v>123</v>
      </c>
      <c r="J28" s="219">
        <v>217474</v>
      </c>
      <c r="K28" s="25" t="s">
        <v>1</v>
      </c>
      <c r="L28" s="25">
        <v>188850</v>
      </c>
      <c r="M28" s="25">
        <v>71455</v>
      </c>
      <c r="N28" s="25">
        <v>19152</v>
      </c>
      <c r="O28" s="25">
        <v>217474</v>
      </c>
      <c r="P28" s="25">
        <v>279457</v>
      </c>
      <c r="Q28" s="25">
        <v>496931</v>
      </c>
      <c r="R28" s="25"/>
      <c r="S28" s="174" t="s">
        <v>262</v>
      </c>
      <c r="T28" s="25">
        <v>469146</v>
      </c>
      <c r="U28" s="25" t="s">
        <v>1</v>
      </c>
      <c r="V28" s="25" t="s">
        <v>1</v>
      </c>
      <c r="W28" s="25">
        <v>469146</v>
      </c>
      <c r="X28" s="184"/>
      <c r="Y28" s="185"/>
    </row>
    <row r="31" spans="1:25" ht="48" customHeight="1" x14ac:dyDescent="0.2">
      <c r="A31" s="398" t="s">
        <v>295</v>
      </c>
      <c r="B31" s="398"/>
      <c r="C31" s="398"/>
      <c r="D31" s="398"/>
      <c r="E31" s="398"/>
      <c r="F31" s="398"/>
      <c r="G31" s="398"/>
      <c r="H31" s="398"/>
      <c r="I31" s="398"/>
      <c r="J31" s="398"/>
      <c r="K31" s="398"/>
      <c r="L31" s="398"/>
      <c r="M31" s="398"/>
      <c r="N31" s="398"/>
      <c r="O31" s="398"/>
      <c r="P31" s="398"/>
      <c r="Q31" s="398"/>
    </row>
    <row r="32" spans="1:25" x14ac:dyDescent="0.2">
      <c r="A32" s="168" t="s">
        <v>285</v>
      </c>
      <c r="B32" s="168"/>
      <c r="C32" s="168"/>
      <c r="D32" s="168"/>
      <c r="E32" s="168"/>
      <c r="F32" s="168"/>
      <c r="G32" s="168"/>
      <c r="H32" s="168"/>
      <c r="I32" s="168"/>
      <c r="J32" s="168"/>
      <c r="K32" s="168"/>
      <c r="L32" s="168"/>
      <c r="M32" s="168"/>
      <c r="N32" s="168"/>
      <c r="O32" s="168"/>
      <c r="P32" s="168"/>
      <c r="Q32" s="168"/>
      <c r="R32" s="168"/>
      <c r="S32" s="168"/>
    </row>
  </sheetData>
  <mergeCells count="3">
    <mergeCell ref="J3:Q3"/>
    <mergeCell ref="A31:Q31"/>
    <mergeCell ref="T3:W3"/>
  </mergeCells>
  <pageMargins left="0.75" right="0.64" top="1" bottom="1" header="0.5" footer="0.5"/>
  <pageSetup paperSize="9" scale="66" orientation="landscape"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4">
    <tabColor rgb="FFFF0000"/>
  </sheetPr>
  <dimension ref="A1:X27"/>
  <sheetViews>
    <sheetView zoomScaleNormal="75" workbookViewId="0">
      <selection activeCell="A5" sqref="A5:W14"/>
    </sheetView>
  </sheetViews>
  <sheetFormatPr defaultRowHeight="11.25" x14ac:dyDescent="0.2"/>
  <cols>
    <col min="1" max="1" width="18.140625" style="11" customWidth="1"/>
    <col min="2" max="2" width="10" style="11" customWidth="1"/>
    <col min="3" max="3" width="1" style="11" customWidth="1"/>
    <col min="4" max="4" width="10" style="11" customWidth="1"/>
    <col min="5" max="5" width="0.85546875" style="11" customWidth="1"/>
    <col min="6" max="6" width="10" style="11" customWidth="1"/>
    <col min="7" max="7" width="1" style="11" customWidth="1"/>
    <col min="8" max="8" width="10" style="11" customWidth="1"/>
    <col min="9" max="9" width="0.85546875" style="11" customWidth="1"/>
    <col min="10" max="10" width="9.85546875" style="11" bestFit="1" customWidth="1"/>
    <col min="11" max="11" width="1" style="11" customWidth="1"/>
    <col min="12" max="12" width="11.28515625" style="11" bestFit="1" customWidth="1"/>
    <col min="13" max="13" width="1" style="11" customWidth="1"/>
    <col min="14" max="14" width="12.140625" style="11" customWidth="1"/>
    <col min="15" max="15" width="10.7109375" style="11" customWidth="1"/>
    <col min="16" max="16" width="11.42578125" style="11" customWidth="1"/>
    <col min="17" max="17" width="1" style="11" customWidth="1"/>
    <col min="18" max="18" width="12.140625" style="11" customWidth="1"/>
    <col min="19" max="19" width="9.7109375" style="11" customWidth="1"/>
    <col min="20" max="20" width="10" style="11" bestFit="1" customWidth="1"/>
    <col min="21" max="21" width="1" style="11" customWidth="1"/>
    <col min="22" max="22" width="12.140625" style="11" bestFit="1" customWidth="1"/>
    <col min="23" max="256" width="9.140625" style="11"/>
    <col min="257" max="257" width="13.85546875" style="11" customWidth="1"/>
    <col min="258" max="258" width="8.5703125" style="11" customWidth="1"/>
    <col min="259" max="259" width="1" style="11" customWidth="1"/>
    <col min="260" max="260" width="9.85546875" style="11" customWidth="1"/>
    <col min="261" max="261" width="0.85546875" style="11" customWidth="1"/>
    <col min="262" max="262" width="9.140625" style="11"/>
    <col min="263" max="263" width="1" style="11" customWidth="1"/>
    <col min="264" max="264" width="10.42578125" style="11" customWidth="1"/>
    <col min="265" max="265" width="0.85546875" style="11" customWidth="1"/>
    <col min="266" max="266" width="11.7109375" style="11" bestFit="1" customWidth="1"/>
    <col min="267" max="267" width="1" style="11" customWidth="1"/>
    <col min="268" max="268" width="11.28515625" style="11" bestFit="1" customWidth="1"/>
    <col min="269" max="269" width="1" style="11" customWidth="1"/>
    <col min="270" max="272" width="7" style="11" bestFit="1" customWidth="1"/>
    <col min="273" max="273" width="1" style="11" customWidth="1"/>
    <col min="274" max="274" width="8.42578125" style="11" customWidth="1"/>
    <col min="275" max="276" width="7" style="11" bestFit="1" customWidth="1"/>
    <col min="277" max="277" width="1" style="11" customWidth="1"/>
    <col min="278" max="278" width="12.140625" style="11" bestFit="1" customWidth="1"/>
    <col min="279" max="512" width="9.140625" style="11"/>
    <col min="513" max="513" width="13.85546875" style="11" customWidth="1"/>
    <col min="514" max="514" width="8.5703125" style="11" customWidth="1"/>
    <col min="515" max="515" width="1" style="11" customWidth="1"/>
    <col min="516" max="516" width="9.85546875" style="11" customWidth="1"/>
    <col min="517" max="517" width="0.85546875" style="11" customWidth="1"/>
    <col min="518" max="518" width="9.140625" style="11"/>
    <col min="519" max="519" width="1" style="11" customWidth="1"/>
    <col min="520" max="520" width="10.42578125" style="11" customWidth="1"/>
    <col min="521" max="521" width="0.85546875" style="11" customWidth="1"/>
    <col min="522" max="522" width="11.7109375" style="11" bestFit="1" customWidth="1"/>
    <col min="523" max="523" width="1" style="11" customWidth="1"/>
    <col min="524" max="524" width="11.28515625" style="11" bestFit="1" customWidth="1"/>
    <col min="525" max="525" width="1" style="11" customWidth="1"/>
    <col min="526" max="528" width="7" style="11" bestFit="1" customWidth="1"/>
    <col min="529" max="529" width="1" style="11" customWidth="1"/>
    <col min="530" max="530" width="8.42578125" style="11" customWidth="1"/>
    <col min="531" max="532" width="7" style="11" bestFit="1" customWidth="1"/>
    <col min="533" max="533" width="1" style="11" customWidth="1"/>
    <col min="534" max="534" width="12.140625" style="11" bestFit="1" customWidth="1"/>
    <col min="535" max="768" width="9.140625" style="11"/>
    <col min="769" max="769" width="13.85546875" style="11" customWidth="1"/>
    <col min="770" max="770" width="8.5703125" style="11" customWidth="1"/>
    <col min="771" max="771" width="1" style="11" customWidth="1"/>
    <col min="772" max="772" width="9.85546875" style="11" customWidth="1"/>
    <col min="773" max="773" width="0.85546875" style="11" customWidth="1"/>
    <col min="774" max="774" width="9.140625" style="11"/>
    <col min="775" max="775" width="1" style="11" customWidth="1"/>
    <col min="776" max="776" width="10.42578125" style="11" customWidth="1"/>
    <col min="777" max="777" width="0.85546875" style="11" customWidth="1"/>
    <col min="778" max="778" width="11.7109375" style="11" bestFit="1" customWidth="1"/>
    <col min="779" max="779" width="1" style="11" customWidth="1"/>
    <col min="780" max="780" width="11.28515625" style="11" bestFit="1" customWidth="1"/>
    <col min="781" max="781" width="1" style="11" customWidth="1"/>
    <col min="782" max="784" width="7" style="11" bestFit="1" customWidth="1"/>
    <col min="785" max="785" width="1" style="11" customWidth="1"/>
    <col min="786" max="786" width="8.42578125" style="11" customWidth="1"/>
    <col min="787" max="788" width="7" style="11" bestFit="1" customWidth="1"/>
    <col min="789" max="789" width="1" style="11" customWidth="1"/>
    <col min="790" max="790" width="12.140625" style="11" bestFit="1" customWidth="1"/>
    <col min="791" max="1024" width="9.140625" style="11"/>
    <col min="1025" max="1025" width="13.85546875" style="11" customWidth="1"/>
    <col min="1026" max="1026" width="8.5703125" style="11" customWidth="1"/>
    <col min="1027" max="1027" width="1" style="11" customWidth="1"/>
    <col min="1028" max="1028" width="9.85546875" style="11" customWidth="1"/>
    <col min="1029" max="1029" width="0.85546875" style="11" customWidth="1"/>
    <col min="1030" max="1030" width="9.140625" style="11"/>
    <col min="1031" max="1031" width="1" style="11" customWidth="1"/>
    <col min="1032" max="1032" width="10.42578125" style="11" customWidth="1"/>
    <col min="1033" max="1033" width="0.85546875" style="11" customWidth="1"/>
    <col min="1034" max="1034" width="11.7109375" style="11" bestFit="1" customWidth="1"/>
    <col min="1035" max="1035" width="1" style="11" customWidth="1"/>
    <col min="1036" max="1036" width="11.28515625" style="11" bestFit="1" customWidth="1"/>
    <col min="1037" max="1037" width="1" style="11" customWidth="1"/>
    <col min="1038" max="1040" width="7" style="11" bestFit="1" customWidth="1"/>
    <col min="1041" max="1041" width="1" style="11" customWidth="1"/>
    <col min="1042" max="1042" width="8.42578125" style="11" customWidth="1"/>
    <col min="1043" max="1044" width="7" style="11" bestFit="1" customWidth="1"/>
    <col min="1045" max="1045" width="1" style="11" customWidth="1"/>
    <col min="1046" max="1046" width="12.140625" style="11" bestFit="1" customWidth="1"/>
    <col min="1047" max="1280" width="9.140625" style="11"/>
    <col min="1281" max="1281" width="13.85546875" style="11" customWidth="1"/>
    <col min="1282" max="1282" width="8.5703125" style="11" customWidth="1"/>
    <col min="1283" max="1283" width="1" style="11" customWidth="1"/>
    <col min="1284" max="1284" width="9.85546875" style="11" customWidth="1"/>
    <col min="1285" max="1285" width="0.85546875" style="11" customWidth="1"/>
    <col min="1286" max="1286" width="9.140625" style="11"/>
    <col min="1287" max="1287" width="1" style="11" customWidth="1"/>
    <col min="1288" max="1288" width="10.42578125" style="11" customWidth="1"/>
    <col min="1289" max="1289" width="0.85546875" style="11" customWidth="1"/>
    <col min="1290" max="1290" width="11.7109375" style="11" bestFit="1" customWidth="1"/>
    <col min="1291" max="1291" width="1" style="11" customWidth="1"/>
    <col min="1292" max="1292" width="11.28515625" style="11" bestFit="1" customWidth="1"/>
    <col min="1293" max="1293" width="1" style="11" customWidth="1"/>
    <col min="1294" max="1296" width="7" style="11" bestFit="1" customWidth="1"/>
    <col min="1297" max="1297" width="1" style="11" customWidth="1"/>
    <col min="1298" max="1298" width="8.42578125" style="11" customWidth="1"/>
    <col min="1299" max="1300" width="7" style="11" bestFit="1" customWidth="1"/>
    <col min="1301" max="1301" width="1" style="11" customWidth="1"/>
    <col min="1302" max="1302" width="12.140625" style="11" bestFit="1" customWidth="1"/>
    <col min="1303" max="1536" width="9.140625" style="11"/>
    <col min="1537" max="1537" width="13.85546875" style="11" customWidth="1"/>
    <col min="1538" max="1538" width="8.5703125" style="11" customWidth="1"/>
    <col min="1539" max="1539" width="1" style="11" customWidth="1"/>
    <col min="1540" max="1540" width="9.85546875" style="11" customWidth="1"/>
    <col min="1541" max="1541" width="0.85546875" style="11" customWidth="1"/>
    <col min="1542" max="1542" width="9.140625" style="11"/>
    <col min="1543" max="1543" width="1" style="11" customWidth="1"/>
    <col min="1544" max="1544" width="10.42578125" style="11" customWidth="1"/>
    <col min="1545" max="1545" width="0.85546875" style="11" customWidth="1"/>
    <col min="1546" max="1546" width="11.7109375" style="11" bestFit="1" customWidth="1"/>
    <col min="1547" max="1547" width="1" style="11" customWidth="1"/>
    <col min="1548" max="1548" width="11.28515625" style="11" bestFit="1" customWidth="1"/>
    <col min="1549" max="1549" width="1" style="11" customWidth="1"/>
    <col min="1550" max="1552" width="7" style="11" bestFit="1" customWidth="1"/>
    <col min="1553" max="1553" width="1" style="11" customWidth="1"/>
    <col min="1554" max="1554" width="8.42578125" style="11" customWidth="1"/>
    <col min="1555" max="1556" width="7" style="11" bestFit="1" customWidth="1"/>
    <col min="1557" max="1557" width="1" style="11" customWidth="1"/>
    <col min="1558" max="1558" width="12.140625" style="11" bestFit="1" customWidth="1"/>
    <col min="1559" max="1792" width="9.140625" style="11"/>
    <col min="1793" max="1793" width="13.85546875" style="11" customWidth="1"/>
    <col min="1794" max="1794" width="8.5703125" style="11" customWidth="1"/>
    <col min="1795" max="1795" width="1" style="11" customWidth="1"/>
    <col min="1796" max="1796" width="9.85546875" style="11" customWidth="1"/>
    <col min="1797" max="1797" width="0.85546875" style="11" customWidth="1"/>
    <col min="1798" max="1798" width="9.140625" style="11"/>
    <col min="1799" max="1799" width="1" style="11" customWidth="1"/>
    <col min="1800" max="1800" width="10.42578125" style="11" customWidth="1"/>
    <col min="1801" max="1801" width="0.85546875" style="11" customWidth="1"/>
    <col min="1802" max="1802" width="11.7109375" style="11" bestFit="1" customWidth="1"/>
    <col min="1803" max="1803" width="1" style="11" customWidth="1"/>
    <col min="1804" max="1804" width="11.28515625" style="11" bestFit="1" customWidth="1"/>
    <col min="1805" max="1805" width="1" style="11" customWidth="1"/>
    <col min="1806" max="1808" width="7" style="11" bestFit="1" customWidth="1"/>
    <col min="1809" max="1809" width="1" style="11" customWidth="1"/>
    <col min="1810" max="1810" width="8.42578125" style="11" customWidth="1"/>
    <col min="1811" max="1812" width="7" style="11" bestFit="1" customWidth="1"/>
    <col min="1813" max="1813" width="1" style="11" customWidth="1"/>
    <col min="1814" max="1814" width="12.140625" style="11" bestFit="1" customWidth="1"/>
    <col min="1815" max="2048" width="9.140625" style="11"/>
    <col min="2049" max="2049" width="13.85546875" style="11" customWidth="1"/>
    <col min="2050" max="2050" width="8.5703125" style="11" customWidth="1"/>
    <col min="2051" max="2051" width="1" style="11" customWidth="1"/>
    <col min="2052" max="2052" width="9.85546875" style="11" customWidth="1"/>
    <col min="2053" max="2053" width="0.85546875" style="11" customWidth="1"/>
    <col min="2054" max="2054" width="9.140625" style="11"/>
    <col min="2055" max="2055" width="1" style="11" customWidth="1"/>
    <col min="2056" max="2056" width="10.42578125" style="11" customWidth="1"/>
    <col min="2057" max="2057" width="0.85546875" style="11" customWidth="1"/>
    <col min="2058" max="2058" width="11.7109375" style="11" bestFit="1" customWidth="1"/>
    <col min="2059" max="2059" width="1" style="11" customWidth="1"/>
    <col min="2060" max="2060" width="11.28515625" style="11" bestFit="1" customWidth="1"/>
    <col min="2061" max="2061" width="1" style="11" customWidth="1"/>
    <col min="2062" max="2064" width="7" style="11" bestFit="1" customWidth="1"/>
    <col min="2065" max="2065" width="1" style="11" customWidth="1"/>
    <col min="2066" max="2066" width="8.42578125" style="11" customWidth="1"/>
    <col min="2067" max="2068" width="7" style="11" bestFit="1" customWidth="1"/>
    <col min="2069" max="2069" width="1" style="11" customWidth="1"/>
    <col min="2070" max="2070" width="12.140625" style="11" bestFit="1" customWidth="1"/>
    <col min="2071" max="2304" width="9.140625" style="11"/>
    <col min="2305" max="2305" width="13.85546875" style="11" customWidth="1"/>
    <col min="2306" max="2306" width="8.5703125" style="11" customWidth="1"/>
    <col min="2307" max="2307" width="1" style="11" customWidth="1"/>
    <col min="2308" max="2308" width="9.85546875" style="11" customWidth="1"/>
    <col min="2309" max="2309" width="0.85546875" style="11" customWidth="1"/>
    <col min="2310" max="2310" width="9.140625" style="11"/>
    <col min="2311" max="2311" width="1" style="11" customWidth="1"/>
    <col min="2312" max="2312" width="10.42578125" style="11" customWidth="1"/>
    <col min="2313" max="2313" width="0.85546875" style="11" customWidth="1"/>
    <col min="2314" max="2314" width="11.7109375" style="11" bestFit="1" customWidth="1"/>
    <col min="2315" max="2315" width="1" style="11" customWidth="1"/>
    <col min="2316" max="2316" width="11.28515625" style="11" bestFit="1" customWidth="1"/>
    <col min="2317" max="2317" width="1" style="11" customWidth="1"/>
    <col min="2318" max="2320" width="7" style="11" bestFit="1" customWidth="1"/>
    <col min="2321" max="2321" width="1" style="11" customWidth="1"/>
    <col min="2322" max="2322" width="8.42578125" style="11" customWidth="1"/>
    <col min="2323" max="2324" width="7" style="11" bestFit="1" customWidth="1"/>
    <col min="2325" max="2325" width="1" style="11" customWidth="1"/>
    <col min="2326" max="2326" width="12.140625" style="11" bestFit="1" customWidth="1"/>
    <col min="2327" max="2560" width="9.140625" style="11"/>
    <col min="2561" max="2561" width="13.85546875" style="11" customWidth="1"/>
    <col min="2562" max="2562" width="8.5703125" style="11" customWidth="1"/>
    <col min="2563" max="2563" width="1" style="11" customWidth="1"/>
    <col min="2564" max="2564" width="9.85546875" style="11" customWidth="1"/>
    <col min="2565" max="2565" width="0.85546875" style="11" customWidth="1"/>
    <col min="2566" max="2566" width="9.140625" style="11"/>
    <col min="2567" max="2567" width="1" style="11" customWidth="1"/>
    <col min="2568" max="2568" width="10.42578125" style="11" customWidth="1"/>
    <col min="2569" max="2569" width="0.85546875" style="11" customWidth="1"/>
    <col min="2570" max="2570" width="11.7109375" style="11" bestFit="1" customWidth="1"/>
    <col min="2571" max="2571" width="1" style="11" customWidth="1"/>
    <col min="2572" max="2572" width="11.28515625" style="11" bestFit="1" customWidth="1"/>
    <col min="2573" max="2573" width="1" style="11" customWidth="1"/>
    <col min="2574" max="2576" width="7" style="11" bestFit="1" customWidth="1"/>
    <col min="2577" max="2577" width="1" style="11" customWidth="1"/>
    <col min="2578" max="2578" width="8.42578125" style="11" customWidth="1"/>
    <col min="2579" max="2580" width="7" style="11" bestFit="1" customWidth="1"/>
    <col min="2581" max="2581" width="1" style="11" customWidth="1"/>
    <col min="2582" max="2582" width="12.140625" style="11" bestFit="1" customWidth="1"/>
    <col min="2583" max="2816" width="9.140625" style="11"/>
    <col min="2817" max="2817" width="13.85546875" style="11" customWidth="1"/>
    <col min="2818" max="2818" width="8.5703125" style="11" customWidth="1"/>
    <col min="2819" max="2819" width="1" style="11" customWidth="1"/>
    <col min="2820" max="2820" width="9.85546875" style="11" customWidth="1"/>
    <col min="2821" max="2821" width="0.85546875" style="11" customWidth="1"/>
    <col min="2822" max="2822" width="9.140625" style="11"/>
    <col min="2823" max="2823" width="1" style="11" customWidth="1"/>
    <col min="2824" max="2824" width="10.42578125" style="11" customWidth="1"/>
    <col min="2825" max="2825" width="0.85546875" style="11" customWidth="1"/>
    <col min="2826" max="2826" width="11.7109375" style="11" bestFit="1" customWidth="1"/>
    <col min="2827" max="2827" width="1" style="11" customWidth="1"/>
    <col min="2828" max="2828" width="11.28515625" style="11" bestFit="1" customWidth="1"/>
    <col min="2829" max="2829" width="1" style="11" customWidth="1"/>
    <col min="2830" max="2832" width="7" style="11" bestFit="1" customWidth="1"/>
    <col min="2833" max="2833" width="1" style="11" customWidth="1"/>
    <col min="2834" max="2834" width="8.42578125" style="11" customWidth="1"/>
    <col min="2835" max="2836" width="7" style="11" bestFit="1" customWidth="1"/>
    <col min="2837" max="2837" width="1" style="11" customWidth="1"/>
    <col min="2838" max="2838" width="12.140625" style="11" bestFit="1" customWidth="1"/>
    <col min="2839" max="3072" width="9.140625" style="11"/>
    <col min="3073" max="3073" width="13.85546875" style="11" customWidth="1"/>
    <col min="3074" max="3074" width="8.5703125" style="11" customWidth="1"/>
    <col min="3075" max="3075" width="1" style="11" customWidth="1"/>
    <col min="3076" max="3076" width="9.85546875" style="11" customWidth="1"/>
    <col min="3077" max="3077" width="0.85546875" style="11" customWidth="1"/>
    <col min="3078" max="3078" width="9.140625" style="11"/>
    <col min="3079" max="3079" width="1" style="11" customWidth="1"/>
    <col min="3080" max="3080" width="10.42578125" style="11" customWidth="1"/>
    <col min="3081" max="3081" width="0.85546875" style="11" customWidth="1"/>
    <col min="3082" max="3082" width="11.7109375" style="11" bestFit="1" customWidth="1"/>
    <col min="3083" max="3083" width="1" style="11" customWidth="1"/>
    <col min="3084" max="3084" width="11.28515625" style="11" bestFit="1" customWidth="1"/>
    <col min="3085" max="3085" width="1" style="11" customWidth="1"/>
    <col min="3086" max="3088" width="7" style="11" bestFit="1" customWidth="1"/>
    <col min="3089" max="3089" width="1" style="11" customWidth="1"/>
    <col min="3090" max="3090" width="8.42578125" style="11" customWidth="1"/>
    <col min="3091" max="3092" width="7" style="11" bestFit="1" customWidth="1"/>
    <col min="3093" max="3093" width="1" style="11" customWidth="1"/>
    <col min="3094" max="3094" width="12.140625" style="11" bestFit="1" customWidth="1"/>
    <col min="3095" max="3328" width="9.140625" style="11"/>
    <col min="3329" max="3329" width="13.85546875" style="11" customWidth="1"/>
    <col min="3330" max="3330" width="8.5703125" style="11" customWidth="1"/>
    <col min="3331" max="3331" width="1" style="11" customWidth="1"/>
    <col min="3332" max="3332" width="9.85546875" style="11" customWidth="1"/>
    <col min="3333" max="3333" width="0.85546875" style="11" customWidth="1"/>
    <col min="3334" max="3334" width="9.140625" style="11"/>
    <col min="3335" max="3335" width="1" style="11" customWidth="1"/>
    <col min="3336" max="3336" width="10.42578125" style="11" customWidth="1"/>
    <col min="3337" max="3337" width="0.85546875" style="11" customWidth="1"/>
    <col min="3338" max="3338" width="11.7109375" style="11" bestFit="1" customWidth="1"/>
    <col min="3339" max="3339" width="1" style="11" customWidth="1"/>
    <col min="3340" max="3340" width="11.28515625" style="11" bestFit="1" customWidth="1"/>
    <col min="3341" max="3341" width="1" style="11" customWidth="1"/>
    <col min="3342" max="3344" width="7" style="11" bestFit="1" customWidth="1"/>
    <col min="3345" max="3345" width="1" style="11" customWidth="1"/>
    <col min="3346" max="3346" width="8.42578125" style="11" customWidth="1"/>
    <col min="3347" max="3348" width="7" style="11" bestFit="1" customWidth="1"/>
    <col min="3349" max="3349" width="1" style="11" customWidth="1"/>
    <col min="3350" max="3350" width="12.140625" style="11" bestFit="1" customWidth="1"/>
    <col min="3351" max="3584" width="9.140625" style="11"/>
    <col min="3585" max="3585" width="13.85546875" style="11" customWidth="1"/>
    <col min="3586" max="3586" width="8.5703125" style="11" customWidth="1"/>
    <col min="3587" max="3587" width="1" style="11" customWidth="1"/>
    <col min="3588" max="3588" width="9.85546875" style="11" customWidth="1"/>
    <col min="3589" max="3589" width="0.85546875" style="11" customWidth="1"/>
    <col min="3590" max="3590" width="9.140625" style="11"/>
    <col min="3591" max="3591" width="1" style="11" customWidth="1"/>
    <col min="3592" max="3592" width="10.42578125" style="11" customWidth="1"/>
    <col min="3593" max="3593" width="0.85546875" style="11" customWidth="1"/>
    <col min="3594" max="3594" width="11.7109375" style="11" bestFit="1" customWidth="1"/>
    <col min="3595" max="3595" width="1" style="11" customWidth="1"/>
    <col min="3596" max="3596" width="11.28515625" style="11" bestFit="1" customWidth="1"/>
    <col min="3597" max="3597" width="1" style="11" customWidth="1"/>
    <col min="3598" max="3600" width="7" style="11" bestFit="1" customWidth="1"/>
    <col min="3601" max="3601" width="1" style="11" customWidth="1"/>
    <col min="3602" max="3602" width="8.42578125" style="11" customWidth="1"/>
    <col min="3603" max="3604" width="7" style="11" bestFit="1" customWidth="1"/>
    <col min="3605" max="3605" width="1" style="11" customWidth="1"/>
    <col min="3606" max="3606" width="12.140625" style="11" bestFit="1" customWidth="1"/>
    <col min="3607" max="3840" width="9.140625" style="11"/>
    <col min="3841" max="3841" width="13.85546875" style="11" customWidth="1"/>
    <col min="3842" max="3842" width="8.5703125" style="11" customWidth="1"/>
    <col min="3843" max="3843" width="1" style="11" customWidth="1"/>
    <col min="3844" max="3844" width="9.85546875" style="11" customWidth="1"/>
    <col min="3845" max="3845" width="0.85546875" style="11" customWidth="1"/>
    <col min="3846" max="3846" width="9.140625" style="11"/>
    <col min="3847" max="3847" width="1" style="11" customWidth="1"/>
    <col min="3848" max="3848" width="10.42578125" style="11" customWidth="1"/>
    <col min="3849" max="3849" width="0.85546875" style="11" customWidth="1"/>
    <col min="3850" max="3850" width="11.7109375" style="11" bestFit="1" customWidth="1"/>
    <col min="3851" max="3851" width="1" style="11" customWidth="1"/>
    <col min="3852" max="3852" width="11.28515625" style="11" bestFit="1" customWidth="1"/>
    <col min="3853" max="3853" width="1" style="11" customWidth="1"/>
    <col min="3854" max="3856" width="7" style="11" bestFit="1" customWidth="1"/>
    <col min="3857" max="3857" width="1" style="11" customWidth="1"/>
    <col min="3858" max="3858" width="8.42578125" style="11" customWidth="1"/>
    <col min="3859" max="3860" width="7" style="11" bestFit="1" customWidth="1"/>
    <col min="3861" max="3861" width="1" style="11" customWidth="1"/>
    <col min="3862" max="3862" width="12.140625" style="11" bestFit="1" customWidth="1"/>
    <col min="3863" max="4096" width="9.140625" style="11"/>
    <col min="4097" max="4097" width="13.85546875" style="11" customWidth="1"/>
    <col min="4098" max="4098" width="8.5703125" style="11" customWidth="1"/>
    <col min="4099" max="4099" width="1" style="11" customWidth="1"/>
    <col min="4100" max="4100" width="9.85546875" style="11" customWidth="1"/>
    <col min="4101" max="4101" width="0.85546875" style="11" customWidth="1"/>
    <col min="4102" max="4102" width="9.140625" style="11"/>
    <col min="4103" max="4103" width="1" style="11" customWidth="1"/>
    <col min="4104" max="4104" width="10.42578125" style="11" customWidth="1"/>
    <col min="4105" max="4105" width="0.85546875" style="11" customWidth="1"/>
    <col min="4106" max="4106" width="11.7109375" style="11" bestFit="1" customWidth="1"/>
    <col min="4107" max="4107" width="1" style="11" customWidth="1"/>
    <col min="4108" max="4108" width="11.28515625" style="11" bestFit="1" customWidth="1"/>
    <col min="4109" max="4109" width="1" style="11" customWidth="1"/>
    <col min="4110" max="4112" width="7" style="11" bestFit="1" customWidth="1"/>
    <col min="4113" max="4113" width="1" style="11" customWidth="1"/>
    <col min="4114" max="4114" width="8.42578125" style="11" customWidth="1"/>
    <col min="4115" max="4116" width="7" style="11" bestFit="1" customWidth="1"/>
    <col min="4117" max="4117" width="1" style="11" customWidth="1"/>
    <col min="4118" max="4118" width="12.140625" style="11" bestFit="1" customWidth="1"/>
    <col min="4119" max="4352" width="9.140625" style="11"/>
    <col min="4353" max="4353" width="13.85546875" style="11" customWidth="1"/>
    <col min="4354" max="4354" width="8.5703125" style="11" customWidth="1"/>
    <col min="4355" max="4355" width="1" style="11" customWidth="1"/>
    <col min="4356" max="4356" width="9.85546875" style="11" customWidth="1"/>
    <col min="4357" max="4357" width="0.85546875" style="11" customWidth="1"/>
    <col min="4358" max="4358" width="9.140625" style="11"/>
    <col min="4359" max="4359" width="1" style="11" customWidth="1"/>
    <col min="4360" max="4360" width="10.42578125" style="11" customWidth="1"/>
    <col min="4361" max="4361" width="0.85546875" style="11" customWidth="1"/>
    <col min="4362" max="4362" width="11.7109375" style="11" bestFit="1" customWidth="1"/>
    <col min="4363" max="4363" width="1" style="11" customWidth="1"/>
    <col min="4364" max="4364" width="11.28515625" style="11" bestFit="1" customWidth="1"/>
    <col min="4365" max="4365" width="1" style="11" customWidth="1"/>
    <col min="4366" max="4368" width="7" style="11" bestFit="1" customWidth="1"/>
    <col min="4369" max="4369" width="1" style="11" customWidth="1"/>
    <col min="4370" max="4370" width="8.42578125" style="11" customWidth="1"/>
    <col min="4371" max="4372" width="7" style="11" bestFit="1" customWidth="1"/>
    <col min="4373" max="4373" width="1" style="11" customWidth="1"/>
    <col min="4374" max="4374" width="12.140625" style="11" bestFit="1" customWidth="1"/>
    <col min="4375" max="4608" width="9.140625" style="11"/>
    <col min="4609" max="4609" width="13.85546875" style="11" customWidth="1"/>
    <col min="4610" max="4610" width="8.5703125" style="11" customWidth="1"/>
    <col min="4611" max="4611" width="1" style="11" customWidth="1"/>
    <col min="4612" max="4612" width="9.85546875" style="11" customWidth="1"/>
    <col min="4613" max="4613" width="0.85546875" style="11" customWidth="1"/>
    <col min="4614" max="4614" width="9.140625" style="11"/>
    <col min="4615" max="4615" width="1" style="11" customWidth="1"/>
    <col min="4616" max="4616" width="10.42578125" style="11" customWidth="1"/>
    <col min="4617" max="4617" width="0.85546875" style="11" customWidth="1"/>
    <col min="4618" max="4618" width="11.7109375" style="11" bestFit="1" customWidth="1"/>
    <col min="4619" max="4619" width="1" style="11" customWidth="1"/>
    <col min="4620" max="4620" width="11.28515625" style="11" bestFit="1" customWidth="1"/>
    <col min="4621" max="4621" width="1" style="11" customWidth="1"/>
    <col min="4622" max="4624" width="7" style="11" bestFit="1" customWidth="1"/>
    <col min="4625" max="4625" width="1" style="11" customWidth="1"/>
    <col min="4626" max="4626" width="8.42578125" style="11" customWidth="1"/>
    <col min="4627" max="4628" width="7" style="11" bestFit="1" customWidth="1"/>
    <col min="4629" max="4629" width="1" style="11" customWidth="1"/>
    <col min="4630" max="4630" width="12.140625" style="11" bestFit="1" customWidth="1"/>
    <col min="4631" max="4864" width="9.140625" style="11"/>
    <col min="4865" max="4865" width="13.85546875" style="11" customWidth="1"/>
    <col min="4866" max="4866" width="8.5703125" style="11" customWidth="1"/>
    <col min="4867" max="4867" width="1" style="11" customWidth="1"/>
    <col min="4868" max="4868" width="9.85546875" style="11" customWidth="1"/>
    <col min="4869" max="4869" width="0.85546875" style="11" customWidth="1"/>
    <col min="4870" max="4870" width="9.140625" style="11"/>
    <col min="4871" max="4871" width="1" style="11" customWidth="1"/>
    <col min="4872" max="4872" width="10.42578125" style="11" customWidth="1"/>
    <col min="4873" max="4873" width="0.85546875" style="11" customWidth="1"/>
    <col min="4874" max="4874" width="11.7109375" style="11" bestFit="1" customWidth="1"/>
    <col min="4875" max="4875" width="1" style="11" customWidth="1"/>
    <col min="4876" max="4876" width="11.28515625" style="11" bestFit="1" customWidth="1"/>
    <col min="4877" max="4877" width="1" style="11" customWidth="1"/>
    <col min="4878" max="4880" width="7" style="11" bestFit="1" customWidth="1"/>
    <col min="4881" max="4881" width="1" style="11" customWidth="1"/>
    <col min="4882" max="4882" width="8.42578125" style="11" customWidth="1"/>
    <col min="4883" max="4884" width="7" style="11" bestFit="1" customWidth="1"/>
    <col min="4885" max="4885" width="1" style="11" customWidth="1"/>
    <col min="4886" max="4886" width="12.140625" style="11" bestFit="1" customWidth="1"/>
    <col min="4887" max="5120" width="9.140625" style="11"/>
    <col min="5121" max="5121" width="13.85546875" style="11" customWidth="1"/>
    <col min="5122" max="5122" width="8.5703125" style="11" customWidth="1"/>
    <col min="5123" max="5123" width="1" style="11" customWidth="1"/>
    <col min="5124" max="5124" width="9.85546875" style="11" customWidth="1"/>
    <col min="5125" max="5125" width="0.85546875" style="11" customWidth="1"/>
    <col min="5126" max="5126" width="9.140625" style="11"/>
    <col min="5127" max="5127" width="1" style="11" customWidth="1"/>
    <col min="5128" max="5128" width="10.42578125" style="11" customWidth="1"/>
    <col min="5129" max="5129" width="0.85546875" style="11" customWidth="1"/>
    <col min="5130" max="5130" width="11.7109375" style="11" bestFit="1" customWidth="1"/>
    <col min="5131" max="5131" width="1" style="11" customWidth="1"/>
    <col min="5132" max="5132" width="11.28515625" style="11" bestFit="1" customWidth="1"/>
    <col min="5133" max="5133" width="1" style="11" customWidth="1"/>
    <col min="5134" max="5136" width="7" style="11" bestFit="1" customWidth="1"/>
    <col min="5137" max="5137" width="1" style="11" customWidth="1"/>
    <col min="5138" max="5138" width="8.42578125" style="11" customWidth="1"/>
    <col min="5139" max="5140" width="7" style="11" bestFit="1" customWidth="1"/>
    <col min="5141" max="5141" width="1" style="11" customWidth="1"/>
    <col min="5142" max="5142" width="12.140625" style="11" bestFit="1" customWidth="1"/>
    <col min="5143" max="5376" width="9.140625" style="11"/>
    <col min="5377" max="5377" width="13.85546875" style="11" customWidth="1"/>
    <col min="5378" max="5378" width="8.5703125" style="11" customWidth="1"/>
    <col min="5379" max="5379" width="1" style="11" customWidth="1"/>
    <col min="5380" max="5380" width="9.85546875" style="11" customWidth="1"/>
    <col min="5381" max="5381" width="0.85546875" style="11" customWidth="1"/>
    <col min="5382" max="5382" width="9.140625" style="11"/>
    <col min="5383" max="5383" width="1" style="11" customWidth="1"/>
    <col min="5384" max="5384" width="10.42578125" style="11" customWidth="1"/>
    <col min="5385" max="5385" width="0.85546875" style="11" customWidth="1"/>
    <col min="5386" max="5386" width="11.7109375" style="11" bestFit="1" customWidth="1"/>
    <col min="5387" max="5387" width="1" style="11" customWidth="1"/>
    <col min="5388" max="5388" width="11.28515625" style="11" bestFit="1" customWidth="1"/>
    <col min="5389" max="5389" width="1" style="11" customWidth="1"/>
    <col min="5390" max="5392" width="7" style="11" bestFit="1" customWidth="1"/>
    <col min="5393" max="5393" width="1" style="11" customWidth="1"/>
    <col min="5394" max="5394" width="8.42578125" style="11" customWidth="1"/>
    <col min="5395" max="5396" width="7" style="11" bestFit="1" customWidth="1"/>
    <col min="5397" max="5397" width="1" style="11" customWidth="1"/>
    <col min="5398" max="5398" width="12.140625" style="11" bestFit="1" customWidth="1"/>
    <col min="5399" max="5632" width="9.140625" style="11"/>
    <col min="5633" max="5633" width="13.85546875" style="11" customWidth="1"/>
    <col min="5634" max="5634" width="8.5703125" style="11" customWidth="1"/>
    <col min="5635" max="5635" width="1" style="11" customWidth="1"/>
    <col min="5636" max="5636" width="9.85546875" style="11" customWidth="1"/>
    <col min="5637" max="5637" width="0.85546875" style="11" customWidth="1"/>
    <col min="5638" max="5638" width="9.140625" style="11"/>
    <col min="5639" max="5639" width="1" style="11" customWidth="1"/>
    <col min="5640" max="5640" width="10.42578125" style="11" customWidth="1"/>
    <col min="5641" max="5641" width="0.85546875" style="11" customWidth="1"/>
    <col min="5642" max="5642" width="11.7109375" style="11" bestFit="1" customWidth="1"/>
    <col min="5643" max="5643" width="1" style="11" customWidth="1"/>
    <col min="5644" max="5644" width="11.28515625" style="11" bestFit="1" customWidth="1"/>
    <col min="5645" max="5645" width="1" style="11" customWidth="1"/>
    <col min="5646" max="5648" width="7" style="11" bestFit="1" customWidth="1"/>
    <col min="5649" max="5649" width="1" style="11" customWidth="1"/>
    <col min="5650" max="5650" width="8.42578125" style="11" customWidth="1"/>
    <col min="5651" max="5652" width="7" style="11" bestFit="1" customWidth="1"/>
    <col min="5653" max="5653" width="1" style="11" customWidth="1"/>
    <col min="5654" max="5654" width="12.140625" style="11" bestFit="1" customWidth="1"/>
    <col min="5655" max="5888" width="9.140625" style="11"/>
    <col min="5889" max="5889" width="13.85546875" style="11" customWidth="1"/>
    <col min="5890" max="5890" width="8.5703125" style="11" customWidth="1"/>
    <col min="5891" max="5891" width="1" style="11" customWidth="1"/>
    <col min="5892" max="5892" width="9.85546875" style="11" customWidth="1"/>
    <col min="5893" max="5893" width="0.85546875" style="11" customWidth="1"/>
    <col min="5894" max="5894" width="9.140625" style="11"/>
    <col min="5895" max="5895" width="1" style="11" customWidth="1"/>
    <col min="5896" max="5896" width="10.42578125" style="11" customWidth="1"/>
    <col min="5897" max="5897" width="0.85546875" style="11" customWidth="1"/>
    <col min="5898" max="5898" width="11.7109375" style="11" bestFit="1" customWidth="1"/>
    <col min="5899" max="5899" width="1" style="11" customWidth="1"/>
    <col min="5900" max="5900" width="11.28515625" style="11" bestFit="1" customWidth="1"/>
    <col min="5901" max="5901" width="1" style="11" customWidth="1"/>
    <col min="5902" max="5904" width="7" style="11" bestFit="1" customWidth="1"/>
    <col min="5905" max="5905" width="1" style="11" customWidth="1"/>
    <col min="5906" max="5906" width="8.42578125" style="11" customWidth="1"/>
    <col min="5907" max="5908" width="7" style="11" bestFit="1" customWidth="1"/>
    <col min="5909" max="5909" width="1" style="11" customWidth="1"/>
    <col min="5910" max="5910" width="12.140625" style="11" bestFit="1" customWidth="1"/>
    <col min="5911" max="6144" width="9.140625" style="11"/>
    <col min="6145" max="6145" width="13.85546875" style="11" customWidth="1"/>
    <col min="6146" max="6146" width="8.5703125" style="11" customWidth="1"/>
    <col min="6147" max="6147" width="1" style="11" customWidth="1"/>
    <col min="6148" max="6148" width="9.85546875" style="11" customWidth="1"/>
    <col min="6149" max="6149" width="0.85546875" style="11" customWidth="1"/>
    <col min="6150" max="6150" width="9.140625" style="11"/>
    <col min="6151" max="6151" width="1" style="11" customWidth="1"/>
    <col min="6152" max="6152" width="10.42578125" style="11" customWidth="1"/>
    <col min="6153" max="6153" width="0.85546875" style="11" customWidth="1"/>
    <col min="6154" max="6154" width="11.7109375" style="11" bestFit="1" customWidth="1"/>
    <col min="6155" max="6155" width="1" style="11" customWidth="1"/>
    <col min="6156" max="6156" width="11.28515625" style="11" bestFit="1" customWidth="1"/>
    <col min="6157" max="6157" width="1" style="11" customWidth="1"/>
    <col min="6158" max="6160" width="7" style="11" bestFit="1" customWidth="1"/>
    <col min="6161" max="6161" width="1" style="11" customWidth="1"/>
    <col min="6162" max="6162" width="8.42578125" style="11" customWidth="1"/>
    <col min="6163" max="6164" width="7" style="11" bestFit="1" customWidth="1"/>
    <col min="6165" max="6165" width="1" style="11" customWidth="1"/>
    <col min="6166" max="6166" width="12.140625" style="11" bestFit="1" customWidth="1"/>
    <col min="6167" max="6400" width="9.140625" style="11"/>
    <col min="6401" max="6401" width="13.85546875" style="11" customWidth="1"/>
    <col min="6402" max="6402" width="8.5703125" style="11" customWidth="1"/>
    <col min="6403" max="6403" width="1" style="11" customWidth="1"/>
    <col min="6404" max="6404" width="9.85546875" style="11" customWidth="1"/>
    <col min="6405" max="6405" width="0.85546875" style="11" customWidth="1"/>
    <col min="6406" max="6406" width="9.140625" style="11"/>
    <col min="6407" max="6407" width="1" style="11" customWidth="1"/>
    <col min="6408" max="6408" width="10.42578125" style="11" customWidth="1"/>
    <col min="6409" max="6409" width="0.85546875" style="11" customWidth="1"/>
    <col min="6410" max="6410" width="11.7109375" style="11" bestFit="1" customWidth="1"/>
    <col min="6411" max="6411" width="1" style="11" customWidth="1"/>
    <col min="6412" max="6412" width="11.28515625" style="11" bestFit="1" customWidth="1"/>
    <col min="6413" max="6413" width="1" style="11" customWidth="1"/>
    <col min="6414" max="6416" width="7" style="11" bestFit="1" customWidth="1"/>
    <col min="6417" max="6417" width="1" style="11" customWidth="1"/>
    <col min="6418" max="6418" width="8.42578125" style="11" customWidth="1"/>
    <col min="6419" max="6420" width="7" style="11" bestFit="1" customWidth="1"/>
    <col min="6421" max="6421" width="1" style="11" customWidth="1"/>
    <col min="6422" max="6422" width="12.140625" style="11" bestFit="1" customWidth="1"/>
    <col min="6423" max="6656" width="9.140625" style="11"/>
    <col min="6657" max="6657" width="13.85546875" style="11" customWidth="1"/>
    <col min="6658" max="6658" width="8.5703125" style="11" customWidth="1"/>
    <col min="6659" max="6659" width="1" style="11" customWidth="1"/>
    <col min="6660" max="6660" width="9.85546875" style="11" customWidth="1"/>
    <col min="6661" max="6661" width="0.85546875" style="11" customWidth="1"/>
    <col min="6662" max="6662" width="9.140625" style="11"/>
    <col min="6663" max="6663" width="1" style="11" customWidth="1"/>
    <col min="6664" max="6664" width="10.42578125" style="11" customWidth="1"/>
    <col min="6665" max="6665" width="0.85546875" style="11" customWidth="1"/>
    <col min="6666" max="6666" width="11.7109375" style="11" bestFit="1" customWidth="1"/>
    <col min="6667" max="6667" width="1" style="11" customWidth="1"/>
    <col min="6668" max="6668" width="11.28515625" style="11" bestFit="1" customWidth="1"/>
    <col min="6669" max="6669" width="1" style="11" customWidth="1"/>
    <col min="6670" max="6672" width="7" style="11" bestFit="1" customWidth="1"/>
    <col min="6673" max="6673" width="1" style="11" customWidth="1"/>
    <col min="6674" max="6674" width="8.42578125" style="11" customWidth="1"/>
    <col min="6675" max="6676" width="7" style="11" bestFit="1" customWidth="1"/>
    <col min="6677" max="6677" width="1" style="11" customWidth="1"/>
    <col min="6678" max="6678" width="12.140625" style="11" bestFit="1" customWidth="1"/>
    <col min="6679" max="6912" width="9.140625" style="11"/>
    <col min="6913" max="6913" width="13.85546875" style="11" customWidth="1"/>
    <col min="6914" max="6914" width="8.5703125" style="11" customWidth="1"/>
    <col min="6915" max="6915" width="1" style="11" customWidth="1"/>
    <col min="6916" max="6916" width="9.85546875" style="11" customWidth="1"/>
    <col min="6917" max="6917" width="0.85546875" style="11" customWidth="1"/>
    <col min="6918" max="6918" width="9.140625" style="11"/>
    <col min="6919" max="6919" width="1" style="11" customWidth="1"/>
    <col min="6920" max="6920" width="10.42578125" style="11" customWidth="1"/>
    <col min="6921" max="6921" width="0.85546875" style="11" customWidth="1"/>
    <col min="6922" max="6922" width="11.7109375" style="11" bestFit="1" customWidth="1"/>
    <col min="6923" max="6923" width="1" style="11" customWidth="1"/>
    <col min="6924" max="6924" width="11.28515625" style="11" bestFit="1" customWidth="1"/>
    <col min="6925" max="6925" width="1" style="11" customWidth="1"/>
    <col min="6926" max="6928" width="7" style="11" bestFit="1" customWidth="1"/>
    <col min="6929" max="6929" width="1" style="11" customWidth="1"/>
    <col min="6930" max="6930" width="8.42578125" style="11" customWidth="1"/>
    <col min="6931" max="6932" width="7" style="11" bestFit="1" customWidth="1"/>
    <col min="6933" max="6933" width="1" style="11" customWidth="1"/>
    <col min="6934" max="6934" width="12.140625" style="11" bestFit="1" customWidth="1"/>
    <col min="6935" max="7168" width="9.140625" style="11"/>
    <col min="7169" max="7169" width="13.85546875" style="11" customWidth="1"/>
    <col min="7170" max="7170" width="8.5703125" style="11" customWidth="1"/>
    <col min="7171" max="7171" width="1" style="11" customWidth="1"/>
    <col min="7172" max="7172" width="9.85546875" style="11" customWidth="1"/>
    <col min="7173" max="7173" width="0.85546875" style="11" customWidth="1"/>
    <col min="7174" max="7174" width="9.140625" style="11"/>
    <col min="7175" max="7175" width="1" style="11" customWidth="1"/>
    <col min="7176" max="7176" width="10.42578125" style="11" customWidth="1"/>
    <col min="7177" max="7177" width="0.85546875" style="11" customWidth="1"/>
    <col min="7178" max="7178" width="11.7109375" style="11" bestFit="1" customWidth="1"/>
    <col min="7179" max="7179" width="1" style="11" customWidth="1"/>
    <col min="7180" max="7180" width="11.28515625" style="11" bestFit="1" customWidth="1"/>
    <col min="7181" max="7181" width="1" style="11" customWidth="1"/>
    <col min="7182" max="7184" width="7" style="11" bestFit="1" customWidth="1"/>
    <col min="7185" max="7185" width="1" style="11" customWidth="1"/>
    <col min="7186" max="7186" width="8.42578125" style="11" customWidth="1"/>
    <col min="7187" max="7188" width="7" style="11" bestFit="1" customWidth="1"/>
    <col min="7189" max="7189" width="1" style="11" customWidth="1"/>
    <col min="7190" max="7190" width="12.140625" style="11" bestFit="1" customWidth="1"/>
    <col min="7191" max="7424" width="9.140625" style="11"/>
    <col min="7425" max="7425" width="13.85546875" style="11" customWidth="1"/>
    <col min="7426" max="7426" width="8.5703125" style="11" customWidth="1"/>
    <col min="7427" max="7427" width="1" style="11" customWidth="1"/>
    <col min="7428" max="7428" width="9.85546875" style="11" customWidth="1"/>
    <col min="7429" max="7429" width="0.85546875" style="11" customWidth="1"/>
    <col min="7430" max="7430" width="9.140625" style="11"/>
    <col min="7431" max="7431" width="1" style="11" customWidth="1"/>
    <col min="7432" max="7432" width="10.42578125" style="11" customWidth="1"/>
    <col min="7433" max="7433" width="0.85546875" style="11" customWidth="1"/>
    <col min="7434" max="7434" width="11.7109375" style="11" bestFit="1" customWidth="1"/>
    <col min="7435" max="7435" width="1" style="11" customWidth="1"/>
    <col min="7436" max="7436" width="11.28515625" style="11" bestFit="1" customWidth="1"/>
    <col min="7437" max="7437" width="1" style="11" customWidth="1"/>
    <col min="7438" max="7440" width="7" style="11" bestFit="1" customWidth="1"/>
    <col min="7441" max="7441" width="1" style="11" customWidth="1"/>
    <col min="7442" max="7442" width="8.42578125" style="11" customWidth="1"/>
    <col min="7443" max="7444" width="7" style="11" bestFit="1" customWidth="1"/>
    <col min="7445" max="7445" width="1" style="11" customWidth="1"/>
    <col min="7446" max="7446" width="12.140625" style="11" bestFit="1" customWidth="1"/>
    <col min="7447" max="7680" width="9.140625" style="11"/>
    <col min="7681" max="7681" width="13.85546875" style="11" customWidth="1"/>
    <col min="7682" max="7682" width="8.5703125" style="11" customWidth="1"/>
    <col min="7683" max="7683" width="1" style="11" customWidth="1"/>
    <col min="7684" max="7684" width="9.85546875" style="11" customWidth="1"/>
    <col min="7685" max="7685" width="0.85546875" style="11" customWidth="1"/>
    <col min="7686" max="7686" width="9.140625" style="11"/>
    <col min="7687" max="7687" width="1" style="11" customWidth="1"/>
    <col min="7688" max="7688" width="10.42578125" style="11" customWidth="1"/>
    <col min="7689" max="7689" width="0.85546875" style="11" customWidth="1"/>
    <col min="7690" max="7690" width="11.7109375" style="11" bestFit="1" customWidth="1"/>
    <col min="7691" max="7691" width="1" style="11" customWidth="1"/>
    <col min="7692" max="7692" width="11.28515625" style="11" bestFit="1" customWidth="1"/>
    <col min="7693" max="7693" width="1" style="11" customWidth="1"/>
    <col min="7694" max="7696" width="7" style="11" bestFit="1" customWidth="1"/>
    <col min="7697" max="7697" width="1" style="11" customWidth="1"/>
    <col min="7698" max="7698" width="8.42578125" style="11" customWidth="1"/>
    <col min="7699" max="7700" width="7" style="11" bestFit="1" customWidth="1"/>
    <col min="7701" max="7701" width="1" style="11" customWidth="1"/>
    <col min="7702" max="7702" width="12.140625" style="11" bestFit="1" customWidth="1"/>
    <col min="7703" max="7936" width="9.140625" style="11"/>
    <col min="7937" max="7937" width="13.85546875" style="11" customWidth="1"/>
    <col min="7938" max="7938" width="8.5703125" style="11" customWidth="1"/>
    <col min="7939" max="7939" width="1" style="11" customWidth="1"/>
    <col min="7940" max="7940" width="9.85546875" style="11" customWidth="1"/>
    <col min="7941" max="7941" width="0.85546875" style="11" customWidth="1"/>
    <col min="7942" max="7942" width="9.140625" style="11"/>
    <col min="7943" max="7943" width="1" style="11" customWidth="1"/>
    <col min="7944" max="7944" width="10.42578125" style="11" customWidth="1"/>
    <col min="7945" max="7945" width="0.85546875" style="11" customWidth="1"/>
    <col min="7946" max="7946" width="11.7109375" style="11" bestFit="1" customWidth="1"/>
    <col min="7947" max="7947" width="1" style="11" customWidth="1"/>
    <col min="7948" max="7948" width="11.28515625" style="11" bestFit="1" customWidth="1"/>
    <col min="7949" max="7949" width="1" style="11" customWidth="1"/>
    <col min="7950" max="7952" width="7" style="11" bestFit="1" customWidth="1"/>
    <col min="7953" max="7953" width="1" style="11" customWidth="1"/>
    <col min="7954" max="7954" width="8.42578125" style="11" customWidth="1"/>
    <col min="7955" max="7956" width="7" style="11" bestFit="1" customWidth="1"/>
    <col min="7957" max="7957" width="1" style="11" customWidth="1"/>
    <col min="7958" max="7958" width="12.140625" style="11" bestFit="1" customWidth="1"/>
    <col min="7959" max="8192" width="9.140625" style="11"/>
    <col min="8193" max="8193" width="13.85546875" style="11" customWidth="1"/>
    <col min="8194" max="8194" width="8.5703125" style="11" customWidth="1"/>
    <col min="8195" max="8195" width="1" style="11" customWidth="1"/>
    <col min="8196" max="8196" width="9.85546875" style="11" customWidth="1"/>
    <col min="8197" max="8197" width="0.85546875" style="11" customWidth="1"/>
    <col min="8198" max="8198" width="9.140625" style="11"/>
    <col min="8199" max="8199" width="1" style="11" customWidth="1"/>
    <col min="8200" max="8200" width="10.42578125" style="11" customWidth="1"/>
    <col min="8201" max="8201" width="0.85546875" style="11" customWidth="1"/>
    <col min="8202" max="8202" width="11.7109375" style="11" bestFit="1" customWidth="1"/>
    <col min="8203" max="8203" width="1" style="11" customWidth="1"/>
    <col min="8204" max="8204" width="11.28515625" style="11" bestFit="1" customWidth="1"/>
    <col min="8205" max="8205" width="1" style="11" customWidth="1"/>
    <col min="8206" max="8208" width="7" style="11" bestFit="1" customWidth="1"/>
    <col min="8209" max="8209" width="1" style="11" customWidth="1"/>
    <col min="8210" max="8210" width="8.42578125" style="11" customWidth="1"/>
    <col min="8211" max="8212" width="7" style="11" bestFit="1" customWidth="1"/>
    <col min="8213" max="8213" width="1" style="11" customWidth="1"/>
    <col min="8214" max="8214" width="12.140625" style="11" bestFit="1" customWidth="1"/>
    <col min="8215" max="8448" width="9.140625" style="11"/>
    <col min="8449" max="8449" width="13.85546875" style="11" customWidth="1"/>
    <col min="8450" max="8450" width="8.5703125" style="11" customWidth="1"/>
    <col min="8451" max="8451" width="1" style="11" customWidth="1"/>
    <col min="8452" max="8452" width="9.85546875" style="11" customWidth="1"/>
    <col min="8453" max="8453" width="0.85546875" style="11" customWidth="1"/>
    <col min="8454" max="8454" width="9.140625" style="11"/>
    <col min="8455" max="8455" width="1" style="11" customWidth="1"/>
    <col min="8456" max="8456" width="10.42578125" style="11" customWidth="1"/>
    <col min="8457" max="8457" width="0.85546875" style="11" customWidth="1"/>
    <col min="8458" max="8458" width="11.7109375" style="11" bestFit="1" customWidth="1"/>
    <col min="8459" max="8459" width="1" style="11" customWidth="1"/>
    <col min="8460" max="8460" width="11.28515625" style="11" bestFit="1" customWidth="1"/>
    <col min="8461" max="8461" width="1" style="11" customWidth="1"/>
    <col min="8462" max="8464" width="7" style="11" bestFit="1" customWidth="1"/>
    <col min="8465" max="8465" width="1" style="11" customWidth="1"/>
    <col min="8466" max="8466" width="8.42578125" style="11" customWidth="1"/>
    <col min="8467" max="8468" width="7" style="11" bestFit="1" customWidth="1"/>
    <col min="8469" max="8469" width="1" style="11" customWidth="1"/>
    <col min="8470" max="8470" width="12.140625" style="11" bestFit="1" customWidth="1"/>
    <col min="8471" max="8704" width="9.140625" style="11"/>
    <col min="8705" max="8705" width="13.85546875" style="11" customWidth="1"/>
    <col min="8706" max="8706" width="8.5703125" style="11" customWidth="1"/>
    <col min="8707" max="8707" width="1" style="11" customWidth="1"/>
    <col min="8708" max="8708" width="9.85546875" style="11" customWidth="1"/>
    <col min="8709" max="8709" width="0.85546875" style="11" customWidth="1"/>
    <col min="8710" max="8710" width="9.140625" style="11"/>
    <col min="8711" max="8711" width="1" style="11" customWidth="1"/>
    <col min="8712" max="8712" width="10.42578125" style="11" customWidth="1"/>
    <col min="8713" max="8713" width="0.85546875" style="11" customWidth="1"/>
    <col min="8714" max="8714" width="11.7109375" style="11" bestFit="1" customWidth="1"/>
    <col min="8715" max="8715" width="1" style="11" customWidth="1"/>
    <col min="8716" max="8716" width="11.28515625" style="11" bestFit="1" customWidth="1"/>
    <col min="8717" max="8717" width="1" style="11" customWidth="1"/>
    <col min="8718" max="8720" width="7" style="11" bestFit="1" customWidth="1"/>
    <col min="8721" max="8721" width="1" style="11" customWidth="1"/>
    <col min="8722" max="8722" width="8.42578125" style="11" customWidth="1"/>
    <col min="8723" max="8724" width="7" style="11" bestFit="1" customWidth="1"/>
    <col min="8725" max="8725" width="1" style="11" customWidth="1"/>
    <col min="8726" max="8726" width="12.140625" style="11" bestFit="1" customWidth="1"/>
    <col min="8727" max="8960" width="9.140625" style="11"/>
    <col min="8961" max="8961" width="13.85546875" style="11" customWidth="1"/>
    <col min="8962" max="8962" width="8.5703125" style="11" customWidth="1"/>
    <col min="8963" max="8963" width="1" style="11" customWidth="1"/>
    <col min="8964" max="8964" width="9.85546875" style="11" customWidth="1"/>
    <col min="8965" max="8965" width="0.85546875" style="11" customWidth="1"/>
    <col min="8966" max="8966" width="9.140625" style="11"/>
    <col min="8967" max="8967" width="1" style="11" customWidth="1"/>
    <col min="8968" max="8968" width="10.42578125" style="11" customWidth="1"/>
    <col min="8969" max="8969" width="0.85546875" style="11" customWidth="1"/>
    <col min="8970" max="8970" width="11.7109375" style="11" bestFit="1" customWidth="1"/>
    <col min="8971" max="8971" width="1" style="11" customWidth="1"/>
    <col min="8972" max="8972" width="11.28515625" style="11" bestFit="1" customWidth="1"/>
    <col min="8973" max="8973" width="1" style="11" customWidth="1"/>
    <col min="8974" max="8976" width="7" style="11" bestFit="1" customWidth="1"/>
    <col min="8977" max="8977" width="1" style="11" customWidth="1"/>
    <col min="8978" max="8978" width="8.42578125" style="11" customWidth="1"/>
    <col min="8979" max="8980" width="7" style="11" bestFit="1" customWidth="1"/>
    <col min="8981" max="8981" width="1" style="11" customWidth="1"/>
    <col min="8982" max="8982" width="12.140625" style="11" bestFit="1" customWidth="1"/>
    <col min="8983" max="9216" width="9.140625" style="11"/>
    <col min="9217" max="9217" width="13.85546875" style="11" customWidth="1"/>
    <col min="9218" max="9218" width="8.5703125" style="11" customWidth="1"/>
    <col min="9219" max="9219" width="1" style="11" customWidth="1"/>
    <col min="9220" max="9220" width="9.85546875" style="11" customWidth="1"/>
    <col min="9221" max="9221" width="0.85546875" style="11" customWidth="1"/>
    <col min="9222" max="9222" width="9.140625" style="11"/>
    <col min="9223" max="9223" width="1" style="11" customWidth="1"/>
    <col min="9224" max="9224" width="10.42578125" style="11" customWidth="1"/>
    <col min="9225" max="9225" width="0.85546875" style="11" customWidth="1"/>
    <col min="9226" max="9226" width="11.7109375" style="11" bestFit="1" customWidth="1"/>
    <col min="9227" max="9227" width="1" style="11" customWidth="1"/>
    <col min="9228" max="9228" width="11.28515625" style="11" bestFit="1" customWidth="1"/>
    <col min="9229" max="9229" width="1" style="11" customWidth="1"/>
    <col min="9230" max="9232" width="7" style="11" bestFit="1" customWidth="1"/>
    <col min="9233" max="9233" width="1" style="11" customWidth="1"/>
    <col min="9234" max="9234" width="8.42578125" style="11" customWidth="1"/>
    <col min="9235" max="9236" width="7" style="11" bestFit="1" customWidth="1"/>
    <col min="9237" max="9237" width="1" style="11" customWidth="1"/>
    <col min="9238" max="9238" width="12.140625" style="11" bestFit="1" customWidth="1"/>
    <col min="9239" max="9472" width="9.140625" style="11"/>
    <col min="9473" max="9473" width="13.85546875" style="11" customWidth="1"/>
    <col min="9474" max="9474" width="8.5703125" style="11" customWidth="1"/>
    <col min="9475" max="9475" width="1" style="11" customWidth="1"/>
    <col min="9476" max="9476" width="9.85546875" style="11" customWidth="1"/>
    <col min="9477" max="9477" width="0.85546875" style="11" customWidth="1"/>
    <col min="9478" max="9478" width="9.140625" style="11"/>
    <col min="9479" max="9479" width="1" style="11" customWidth="1"/>
    <col min="9480" max="9480" width="10.42578125" style="11" customWidth="1"/>
    <col min="9481" max="9481" width="0.85546875" style="11" customWidth="1"/>
    <col min="9482" max="9482" width="11.7109375" style="11" bestFit="1" customWidth="1"/>
    <col min="9483" max="9483" width="1" style="11" customWidth="1"/>
    <col min="9484" max="9484" width="11.28515625" style="11" bestFit="1" customWidth="1"/>
    <col min="9485" max="9485" width="1" style="11" customWidth="1"/>
    <col min="9486" max="9488" width="7" style="11" bestFit="1" customWidth="1"/>
    <col min="9489" max="9489" width="1" style="11" customWidth="1"/>
    <col min="9490" max="9490" width="8.42578125" style="11" customWidth="1"/>
    <col min="9491" max="9492" width="7" style="11" bestFit="1" customWidth="1"/>
    <col min="9493" max="9493" width="1" style="11" customWidth="1"/>
    <col min="9494" max="9494" width="12.140625" style="11" bestFit="1" customWidth="1"/>
    <col min="9495" max="9728" width="9.140625" style="11"/>
    <col min="9729" max="9729" width="13.85546875" style="11" customWidth="1"/>
    <col min="9730" max="9730" width="8.5703125" style="11" customWidth="1"/>
    <col min="9731" max="9731" width="1" style="11" customWidth="1"/>
    <col min="9732" max="9732" width="9.85546875" style="11" customWidth="1"/>
    <col min="9733" max="9733" width="0.85546875" style="11" customWidth="1"/>
    <col min="9734" max="9734" width="9.140625" style="11"/>
    <col min="9735" max="9735" width="1" style="11" customWidth="1"/>
    <col min="9736" max="9736" width="10.42578125" style="11" customWidth="1"/>
    <col min="9737" max="9737" width="0.85546875" style="11" customWidth="1"/>
    <col min="9738" max="9738" width="11.7109375" style="11" bestFit="1" customWidth="1"/>
    <col min="9739" max="9739" width="1" style="11" customWidth="1"/>
    <col min="9740" max="9740" width="11.28515625" style="11" bestFit="1" customWidth="1"/>
    <col min="9741" max="9741" width="1" style="11" customWidth="1"/>
    <col min="9742" max="9744" width="7" style="11" bestFit="1" customWidth="1"/>
    <col min="9745" max="9745" width="1" style="11" customWidth="1"/>
    <col min="9746" max="9746" width="8.42578125" style="11" customWidth="1"/>
    <col min="9747" max="9748" width="7" style="11" bestFit="1" customWidth="1"/>
    <col min="9749" max="9749" width="1" style="11" customWidth="1"/>
    <col min="9750" max="9750" width="12.140625" style="11" bestFit="1" customWidth="1"/>
    <col min="9751" max="9984" width="9.140625" style="11"/>
    <col min="9985" max="9985" width="13.85546875" style="11" customWidth="1"/>
    <col min="9986" max="9986" width="8.5703125" style="11" customWidth="1"/>
    <col min="9987" max="9987" width="1" style="11" customWidth="1"/>
    <col min="9988" max="9988" width="9.85546875" style="11" customWidth="1"/>
    <col min="9989" max="9989" width="0.85546875" style="11" customWidth="1"/>
    <col min="9990" max="9990" width="9.140625" style="11"/>
    <col min="9991" max="9991" width="1" style="11" customWidth="1"/>
    <col min="9992" max="9992" width="10.42578125" style="11" customWidth="1"/>
    <col min="9993" max="9993" width="0.85546875" style="11" customWidth="1"/>
    <col min="9994" max="9994" width="11.7109375" style="11" bestFit="1" customWidth="1"/>
    <col min="9995" max="9995" width="1" style="11" customWidth="1"/>
    <col min="9996" max="9996" width="11.28515625" style="11" bestFit="1" customWidth="1"/>
    <col min="9997" max="9997" width="1" style="11" customWidth="1"/>
    <col min="9998" max="10000" width="7" style="11" bestFit="1" customWidth="1"/>
    <col min="10001" max="10001" width="1" style="11" customWidth="1"/>
    <col min="10002" max="10002" width="8.42578125" style="11" customWidth="1"/>
    <col min="10003" max="10004" width="7" style="11" bestFit="1" customWidth="1"/>
    <col min="10005" max="10005" width="1" style="11" customWidth="1"/>
    <col min="10006" max="10006" width="12.140625" style="11" bestFit="1" customWidth="1"/>
    <col min="10007" max="10240" width="9.140625" style="11"/>
    <col min="10241" max="10241" width="13.85546875" style="11" customWidth="1"/>
    <col min="10242" max="10242" width="8.5703125" style="11" customWidth="1"/>
    <col min="10243" max="10243" width="1" style="11" customWidth="1"/>
    <col min="10244" max="10244" width="9.85546875" style="11" customWidth="1"/>
    <col min="10245" max="10245" width="0.85546875" style="11" customWidth="1"/>
    <col min="10246" max="10246" width="9.140625" style="11"/>
    <col min="10247" max="10247" width="1" style="11" customWidth="1"/>
    <col min="10248" max="10248" width="10.42578125" style="11" customWidth="1"/>
    <col min="10249" max="10249" width="0.85546875" style="11" customWidth="1"/>
    <col min="10250" max="10250" width="11.7109375" style="11" bestFit="1" customWidth="1"/>
    <col min="10251" max="10251" width="1" style="11" customWidth="1"/>
    <col min="10252" max="10252" width="11.28515625" style="11" bestFit="1" customWidth="1"/>
    <col min="10253" max="10253" width="1" style="11" customWidth="1"/>
    <col min="10254" max="10256" width="7" style="11" bestFit="1" customWidth="1"/>
    <col min="10257" max="10257" width="1" style="11" customWidth="1"/>
    <col min="10258" max="10258" width="8.42578125" style="11" customWidth="1"/>
    <col min="10259" max="10260" width="7" style="11" bestFit="1" customWidth="1"/>
    <col min="10261" max="10261" width="1" style="11" customWidth="1"/>
    <col min="10262" max="10262" width="12.140625" style="11" bestFit="1" customWidth="1"/>
    <col min="10263" max="10496" width="9.140625" style="11"/>
    <col min="10497" max="10497" width="13.85546875" style="11" customWidth="1"/>
    <col min="10498" max="10498" width="8.5703125" style="11" customWidth="1"/>
    <col min="10499" max="10499" width="1" style="11" customWidth="1"/>
    <col min="10500" max="10500" width="9.85546875" style="11" customWidth="1"/>
    <col min="10501" max="10501" width="0.85546875" style="11" customWidth="1"/>
    <col min="10502" max="10502" width="9.140625" style="11"/>
    <col min="10503" max="10503" width="1" style="11" customWidth="1"/>
    <col min="10504" max="10504" width="10.42578125" style="11" customWidth="1"/>
    <col min="10505" max="10505" width="0.85546875" style="11" customWidth="1"/>
    <col min="10506" max="10506" width="11.7109375" style="11" bestFit="1" customWidth="1"/>
    <col min="10507" max="10507" width="1" style="11" customWidth="1"/>
    <col min="10508" max="10508" width="11.28515625" style="11" bestFit="1" customWidth="1"/>
    <col min="10509" max="10509" width="1" style="11" customWidth="1"/>
    <col min="10510" max="10512" width="7" style="11" bestFit="1" customWidth="1"/>
    <col min="10513" max="10513" width="1" style="11" customWidth="1"/>
    <col min="10514" max="10514" width="8.42578125" style="11" customWidth="1"/>
    <col min="10515" max="10516" width="7" style="11" bestFit="1" customWidth="1"/>
    <col min="10517" max="10517" width="1" style="11" customWidth="1"/>
    <col min="10518" max="10518" width="12.140625" style="11" bestFit="1" customWidth="1"/>
    <col min="10519" max="10752" width="9.140625" style="11"/>
    <col min="10753" max="10753" width="13.85546875" style="11" customWidth="1"/>
    <col min="10754" max="10754" width="8.5703125" style="11" customWidth="1"/>
    <col min="10755" max="10755" width="1" style="11" customWidth="1"/>
    <col min="10756" max="10756" width="9.85546875" style="11" customWidth="1"/>
    <col min="10757" max="10757" width="0.85546875" style="11" customWidth="1"/>
    <col min="10758" max="10758" width="9.140625" style="11"/>
    <col min="10759" max="10759" width="1" style="11" customWidth="1"/>
    <col min="10760" max="10760" width="10.42578125" style="11" customWidth="1"/>
    <col min="10761" max="10761" width="0.85546875" style="11" customWidth="1"/>
    <col min="10762" max="10762" width="11.7109375" style="11" bestFit="1" customWidth="1"/>
    <col min="10763" max="10763" width="1" style="11" customWidth="1"/>
    <col min="10764" max="10764" width="11.28515625" style="11" bestFit="1" customWidth="1"/>
    <col min="10765" max="10765" width="1" style="11" customWidth="1"/>
    <col min="10766" max="10768" width="7" style="11" bestFit="1" customWidth="1"/>
    <col min="10769" max="10769" width="1" style="11" customWidth="1"/>
    <col min="10770" max="10770" width="8.42578125" style="11" customWidth="1"/>
    <col min="10771" max="10772" width="7" style="11" bestFit="1" customWidth="1"/>
    <col min="10773" max="10773" width="1" style="11" customWidth="1"/>
    <col min="10774" max="10774" width="12.140625" style="11" bestFit="1" customWidth="1"/>
    <col min="10775" max="11008" width="9.140625" style="11"/>
    <col min="11009" max="11009" width="13.85546875" style="11" customWidth="1"/>
    <col min="11010" max="11010" width="8.5703125" style="11" customWidth="1"/>
    <col min="11011" max="11011" width="1" style="11" customWidth="1"/>
    <col min="11012" max="11012" width="9.85546875" style="11" customWidth="1"/>
    <col min="11013" max="11013" width="0.85546875" style="11" customWidth="1"/>
    <col min="11014" max="11014" width="9.140625" style="11"/>
    <col min="11015" max="11015" width="1" style="11" customWidth="1"/>
    <col min="11016" max="11016" width="10.42578125" style="11" customWidth="1"/>
    <col min="11017" max="11017" width="0.85546875" style="11" customWidth="1"/>
    <col min="11018" max="11018" width="11.7109375" style="11" bestFit="1" customWidth="1"/>
    <col min="11019" max="11019" width="1" style="11" customWidth="1"/>
    <col min="11020" max="11020" width="11.28515625" style="11" bestFit="1" customWidth="1"/>
    <col min="11021" max="11021" width="1" style="11" customWidth="1"/>
    <col min="11022" max="11024" width="7" style="11" bestFit="1" customWidth="1"/>
    <col min="11025" max="11025" width="1" style="11" customWidth="1"/>
    <col min="11026" max="11026" width="8.42578125" style="11" customWidth="1"/>
    <col min="11027" max="11028" width="7" style="11" bestFit="1" customWidth="1"/>
    <col min="11029" max="11029" width="1" style="11" customWidth="1"/>
    <col min="11030" max="11030" width="12.140625" style="11" bestFit="1" customWidth="1"/>
    <col min="11031" max="11264" width="9.140625" style="11"/>
    <col min="11265" max="11265" width="13.85546875" style="11" customWidth="1"/>
    <col min="11266" max="11266" width="8.5703125" style="11" customWidth="1"/>
    <col min="11267" max="11267" width="1" style="11" customWidth="1"/>
    <col min="11268" max="11268" width="9.85546875" style="11" customWidth="1"/>
    <col min="11269" max="11269" width="0.85546875" style="11" customWidth="1"/>
    <col min="11270" max="11270" width="9.140625" style="11"/>
    <col min="11271" max="11271" width="1" style="11" customWidth="1"/>
    <col min="11272" max="11272" width="10.42578125" style="11" customWidth="1"/>
    <col min="11273" max="11273" width="0.85546875" style="11" customWidth="1"/>
    <col min="11274" max="11274" width="11.7109375" style="11" bestFit="1" customWidth="1"/>
    <col min="11275" max="11275" width="1" style="11" customWidth="1"/>
    <col min="11276" max="11276" width="11.28515625" style="11" bestFit="1" customWidth="1"/>
    <col min="11277" max="11277" width="1" style="11" customWidth="1"/>
    <col min="11278" max="11280" width="7" style="11" bestFit="1" customWidth="1"/>
    <col min="11281" max="11281" width="1" style="11" customWidth="1"/>
    <col min="11282" max="11282" width="8.42578125" style="11" customWidth="1"/>
    <col min="11283" max="11284" width="7" style="11" bestFit="1" customWidth="1"/>
    <col min="11285" max="11285" width="1" style="11" customWidth="1"/>
    <col min="11286" max="11286" width="12.140625" style="11" bestFit="1" customWidth="1"/>
    <col min="11287" max="11520" width="9.140625" style="11"/>
    <col min="11521" max="11521" width="13.85546875" style="11" customWidth="1"/>
    <col min="11522" max="11522" width="8.5703125" style="11" customWidth="1"/>
    <col min="11523" max="11523" width="1" style="11" customWidth="1"/>
    <col min="11524" max="11524" width="9.85546875" style="11" customWidth="1"/>
    <col min="11525" max="11525" width="0.85546875" style="11" customWidth="1"/>
    <col min="11526" max="11526" width="9.140625" style="11"/>
    <col min="11527" max="11527" width="1" style="11" customWidth="1"/>
    <col min="11528" max="11528" width="10.42578125" style="11" customWidth="1"/>
    <col min="11529" max="11529" width="0.85546875" style="11" customWidth="1"/>
    <col min="11530" max="11530" width="11.7109375" style="11" bestFit="1" customWidth="1"/>
    <col min="11531" max="11531" width="1" style="11" customWidth="1"/>
    <col min="11532" max="11532" width="11.28515625" style="11" bestFit="1" customWidth="1"/>
    <col min="11533" max="11533" width="1" style="11" customWidth="1"/>
    <col min="11534" max="11536" width="7" style="11" bestFit="1" customWidth="1"/>
    <col min="11537" max="11537" width="1" style="11" customWidth="1"/>
    <col min="11538" max="11538" width="8.42578125" style="11" customWidth="1"/>
    <col min="11539" max="11540" width="7" style="11" bestFit="1" customWidth="1"/>
    <col min="11541" max="11541" width="1" style="11" customWidth="1"/>
    <col min="11542" max="11542" width="12.140625" style="11" bestFit="1" customWidth="1"/>
    <col min="11543" max="11776" width="9.140625" style="11"/>
    <col min="11777" max="11777" width="13.85546875" style="11" customWidth="1"/>
    <col min="11778" max="11778" width="8.5703125" style="11" customWidth="1"/>
    <col min="11779" max="11779" width="1" style="11" customWidth="1"/>
    <col min="11780" max="11780" width="9.85546875" style="11" customWidth="1"/>
    <col min="11781" max="11781" width="0.85546875" style="11" customWidth="1"/>
    <col min="11782" max="11782" width="9.140625" style="11"/>
    <col min="11783" max="11783" width="1" style="11" customWidth="1"/>
    <col min="11784" max="11784" width="10.42578125" style="11" customWidth="1"/>
    <col min="11785" max="11785" width="0.85546875" style="11" customWidth="1"/>
    <col min="11786" max="11786" width="11.7109375" style="11" bestFit="1" customWidth="1"/>
    <col min="11787" max="11787" width="1" style="11" customWidth="1"/>
    <col min="11788" max="11788" width="11.28515625" style="11" bestFit="1" customWidth="1"/>
    <col min="11789" max="11789" width="1" style="11" customWidth="1"/>
    <col min="11790" max="11792" width="7" style="11" bestFit="1" customWidth="1"/>
    <col min="11793" max="11793" width="1" style="11" customWidth="1"/>
    <col min="11794" max="11794" width="8.42578125" style="11" customWidth="1"/>
    <col min="11795" max="11796" width="7" style="11" bestFit="1" customWidth="1"/>
    <col min="11797" max="11797" width="1" style="11" customWidth="1"/>
    <col min="11798" max="11798" width="12.140625" style="11" bestFit="1" customWidth="1"/>
    <col min="11799" max="12032" width="9.140625" style="11"/>
    <col min="12033" max="12033" width="13.85546875" style="11" customWidth="1"/>
    <col min="12034" max="12034" width="8.5703125" style="11" customWidth="1"/>
    <col min="12035" max="12035" width="1" style="11" customWidth="1"/>
    <col min="12036" max="12036" width="9.85546875" style="11" customWidth="1"/>
    <col min="12037" max="12037" width="0.85546875" style="11" customWidth="1"/>
    <col min="12038" max="12038" width="9.140625" style="11"/>
    <col min="12039" max="12039" width="1" style="11" customWidth="1"/>
    <col min="12040" max="12040" width="10.42578125" style="11" customWidth="1"/>
    <col min="12041" max="12041" width="0.85546875" style="11" customWidth="1"/>
    <col min="12042" max="12042" width="11.7109375" style="11" bestFit="1" customWidth="1"/>
    <col min="12043" max="12043" width="1" style="11" customWidth="1"/>
    <col min="12044" max="12044" width="11.28515625" style="11" bestFit="1" customWidth="1"/>
    <col min="12045" max="12045" width="1" style="11" customWidth="1"/>
    <col min="12046" max="12048" width="7" style="11" bestFit="1" customWidth="1"/>
    <col min="12049" max="12049" width="1" style="11" customWidth="1"/>
    <col min="12050" max="12050" width="8.42578125" style="11" customWidth="1"/>
    <col min="12051" max="12052" width="7" style="11" bestFit="1" customWidth="1"/>
    <col min="12053" max="12053" width="1" style="11" customWidth="1"/>
    <col min="12054" max="12054" width="12.140625" style="11" bestFit="1" customWidth="1"/>
    <col min="12055" max="12288" width="9.140625" style="11"/>
    <col min="12289" max="12289" width="13.85546875" style="11" customWidth="1"/>
    <col min="12290" max="12290" width="8.5703125" style="11" customWidth="1"/>
    <col min="12291" max="12291" width="1" style="11" customWidth="1"/>
    <col min="12292" max="12292" width="9.85546875" style="11" customWidth="1"/>
    <col min="12293" max="12293" width="0.85546875" style="11" customWidth="1"/>
    <col min="12294" max="12294" width="9.140625" style="11"/>
    <col min="12295" max="12295" width="1" style="11" customWidth="1"/>
    <col min="12296" max="12296" width="10.42578125" style="11" customWidth="1"/>
    <col min="12297" max="12297" width="0.85546875" style="11" customWidth="1"/>
    <col min="12298" max="12298" width="11.7109375" style="11" bestFit="1" customWidth="1"/>
    <col min="12299" max="12299" width="1" style="11" customWidth="1"/>
    <col min="12300" max="12300" width="11.28515625" style="11" bestFit="1" customWidth="1"/>
    <col min="12301" max="12301" width="1" style="11" customWidth="1"/>
    <col min="12302" max="12304" width="7" style="11" bestFit="1" customWidth="1"/>
    <col min="12305" max="12305" width="1" style="11" customWidth="1"/>
    <col min="12306" max="12306" width="8.42578125" style="11" customWidth="1"/>
    <col min="12307" max="12308" width="7" style="11" bestFit="1" customWidth="1"/>
    <col min="12309" max="12309" width="1" style="11" customWidth="1"/>
    <col min="12310" max="12310" width="12.140625" style="11" bestFit="1" customWidth="1"/>
    <col min="12311" max="12544" width="9.140625" style="11"/>
    <col min="12545" max="12545" width="13.85546875" style="11" customWidth="1"/>
    <col min="12546" max="12546" width="8.5703125" style="11" customWidth="1"/>
    <col min="12547" max="12547" width="1" style="11" customWidth="1"/>
    <col min="12548" max="12548" width="9.85546875" style="11" customWidth="1"/>
    <col min="12549" max="12549" width="0.85546875" style="11" customWidth="1"/>
    <col min="12550" max="12550" width="9.140625" style="11"/>
    <col min="12551" max="12551" width="1" style="11" customWidth="1"/>
    <col min="12552" max="12552" width="10.42578125" style="11" customWidth="1"/>
    <col min="12553" max="12553" width="0.85546875" style="11" customWidth="1"/>
    <col min="12554" max="12554" width="11.7109375" style="11" bestFit="1" customWidth="1"/>
    <col min="12555" max="12555" width="1" style="11" customWidth="1"/>
    <col min="12556" max="12556" width="11.28515625" style="11" bestFit="1" customWidth="1"/>
    <col min="12557" max="12557" width="1" style="11" customWidth="1"/>
    <col min="12558" max="12560" width="7" style="11" bestFit="1" customWidth="1"/>
    <col min="12561" max="12561" width="1" style="11" customWidth="1"/>
    <col min="12562" max="12562" width="8.42578125" style="11" customWidth="1"/>
    <col min="12563" max="12564" width="7" style="11" bestFit="1" customWidth="1"/>
    <col min="12565" max="12565" width="1" style="11" customWidth="1"/>
    <col min="12566" max="12566" width="12.140625" style="11" bestFit="1" customWidth="1"/>
    <col min="12567" max="12800" width="9.140625" style="11"/>
    <col min="12801" max="12801" width="13.85546875" style="11" customWidth="1"/>
    <col min="12802" max="12802" width="8.5703125" style="11" customWidth="1"/>
    <col min="12803" max="12803" width="1" style="11" customWidth="1"/>
    <col min="12804" max="12804" width="9.85546875" style="11" customWidth="1"/>
    <col min="12805" max="12805" width="0.85546875" style="11" customWidth="1"/>
    <col min="12806" max="12806" width="9.140625" style="11"/>
    <col min="12807" max="12807" width="1" style="11" customWidth="1"/>
    <col min="12808" max="12808" width="10.42578125" style="11" customWidth="1"/>
    <col min="12809" max="12809" width="0.85546875" style="11" customWidth="1"/>
    <col min="12810" max="12810" width="11.7109375" style="11" bestFit="1" customWidth="1"/>
    <col min="12811" max="12811" width="1" style="11" customWidth="1"/>
    <col min="12812" max="12812" width="11.28515625" style="11" bestFit="1" customWidth="1"/>
    <col min="12813" max="12813" width="1" style="11" customWidth="1"/>
    <col min="12814" max="12816" width="7" style="11" bestFit="1" customWidth="1"/>
    <col min="12817" max="12817" width="1" style="11" customWidth="1"/>
    <col min="12818" max="12818" width="8.42578125" style="11" customWidth="1"/>
    <col min="12819" max="12820" width="7" style="11" bestFit="1" customWidth="1"/>
    <col min="12821" max="12821" width="1" style="11" customWidth="1"/>
    <col min="12822" max="12822" width="12.140625" style="11" bestFit="1" customWidth="1"/>
    <col min="12823" max="13056" width="9.140625" style="11"/>
    <col min="13057" max="13057" width="13.85546875" style="11" customWidth="1"/>
    <col min="13058" max="13058" width="8.5703125" style="11" customWidth="1"/>
    <col min="13059" max="13059" width="1" style="11" customWidth="1"/>
    <col min="13060" max="13060" width="9.85546875" style="11" customWidth="1"/>
    <col min="13061" max="13061" width="0.85546875" style="11" customWidth="1"/>
    <col min="13062" max="13062" width="9.140625" style="11"/>
    <col min="13063" max="13063" width="1" style="11" customWidth="1"/>
    <col min="13064" max="13064" width="10.42578125" style="11" customWidth="1"/>
    <col min="13065" max="13065" width="0.85546875" style="11" customWidth="1"/>
    <col min="13066" max="13066" width="11.7109375" style="11" bestFit="1" customWidth="1"/>
    <col min="13067" max="13067" width="1" style="11" customWidth="1"/>
    <col min="13068" max="13068" width="11.28515625" style="11" bestFit="1" customWidth="1"/>
    <col min="13069" max="13069" width="1" style="11" customWidth="1"/>
    <col min="13070" max="13072" width="7" style="11" bestFit="1" customWidth="1"/>
    <col min="13073" max="13073" width="1" style="11" customWidth="1"/>
    <col min="13074" max="13074" width="8.42578125" style="11" customWidth="1"/>
    <col min="13075" max="13076" width="7" style="11" bestFit="1" customWidth="1"/>
    <col min="13077" max="13077" width="1" style="11" customWidth="1"/>
    <col min="13078" max="13078" width="12.140625" style="11" bestFit="1" customWidth="1"/>
    <col min="13079" max="13312" width="9.140625" style="11"/>
    <col min="13313" max="13313" width="13.85546875" style="11" customWidth="1"/>
    <col min="13314" max="13314" width="8.5703125" style="11" customWidth="1"/>
    <col min="13315" max="13315" width="1" style="11" customWidth="1"/>
    <col min="13316" max="13316" width="9.85546875" style="11" customWidth="1"/>
    <col min="13317" max="13317" width="0.85546875" style="11" customWidth="1"/>
    <col min="13318" max="13318" width="9.140625" style="11"/>
    <col min="13319" max="13319" width="1" style="11" customWidth="1"/>
    <col min="13320" max="13320" width="10.42578125" style="11" customWidth="1"/>
    <col min="13321" max="13321" width="0.85546875" style="11" customWidth="1"/>
    <col min="13322" max="13322" width="11.7109375" style="11" bestFit="1" customWidth="1"/>
    <col min="13323" max="13323" width="1" style="11" customWidth="1"/>
    <col min="13324" max="13324" width="11.28515625" style="11" bestFit="1" customWidth="1"/>
    <col min="13325" max="13325" width="1" style="11" customWidth="1"/>
    <col min="13326" max="13328" width="7" style="11" bestFit="1" customWidth="1"/>
    <col min="13329" max="13329" width="1" style="11" customWidth="1"/>
    <col min="13330" max="13330" width="8.42578125" style="11" customWidth="1"/>
    <col min="13331" max="13332" width="7" style="11" bestFit="1" customWidth="1"/>
    <col min="13333" max="13333" width="1" style="11" customWidth="1"/>
    <col min="13334" max="13334" width="12.140625" style="11" bestFit="1" customWidth="1"/>
    <col min="13335" max="13568" width="9.140625" style="11"/>
    <col min="13569" max="13569" width="13.85546875" style="11" customWidth="1"/>
    <col min="13570" max="13570" width="8.5703125" style="11" customWidth="1"/>
    <col min="13571" max="13571" width="1" style="11" customWidth="1"/>
    <col min="13572" max="13572" width="9.85546875" style="11" customWidth="1"/>
    <col min="13573" max="13573" width="0.85546875" style="11" customWidth="1"/>
    <col min="13574" max="13574" width="9.140625" style="11"/>
    <col min="13575" max="13575" width="1" style="11" customWidth="1"/>
    <col min="13576" max="13576" width="10.42578125" style="11" customWidth="1"/>
    <col min="13577" max="13577" width="0.85546875" style="11" customWidth="1"/>
    <col min="13578" max="13578" width="11.7109375" style="11" bestFit="1" customWidth="1"/>
    <col min="13579" max="13579" width="1" style="11" customWidth="1"/>
    <col min="13580" max="13580" width="11.28515625" style="11" bestFit="1" customWidth="1"/>
    <col min="13581" max="13581" width="1" style="11" customWidth="1"/>
    <col min="13582" max="13584" width="7" style="11" bestFit="1" customWidth="1"/>
    <col min="13585" max="13585" width="1" style="11" customWidth="1"/>
    <col min="13586" max="13586" width="8.42578125" style="11" customWidth="1"/>
    <col min="13587" max="13588" width="7" style="11" bestFit="1" customWidth="1"/>
    <col min="13589" max="13589" width="1" style="11" customWidth="1"/>
    <col min="13590" max="13590" width="12.140625" style="11" bestFit="1" customWidth="1"/>
    <col min="13591" max="13824" width="9.140625" style="11"/>
    <col min="13825" max="13825" width="13.85546875" style="11" customWidth="1"/>
    <col min="13826" max="13826" width="8.5703125" style="11" customWidth="1"/>
    <col min="13827" max="13827" width="1" style="11" customWidth="1"/>
    <col min="13828" max="13828" width="9.85546875" style="11" customWidth="1"/>
    <col min="13829" max="13829" width="0.85546875" style="11" customWidth="1"/>
    <col min="13830" max="13830" width="9.140625" style="11"/>
    <col min="13831" max="13831" width="1" style="11" customWidth="1"/>
    <col min="13832" max="13832" width="10.42578125" style="11" customWidth="1"/>
    <col min="13833" max="13833" width="0.85546875" style="11" customWidth="1"/>
    <col min="13834" max="13834" width="11.7109375" style="11" bestFit="1" customWidth="1"/>
    <col min="13835" max="13835" width="1" style="11" customWidth="1"/>
    <col min="13836" max="13836" width="11.28515625" style="11" bestFit="1" customWidth="1"/>
    <col min="13837" max="13837" width="1" style="11" customWidth="1"/>
    <col min="13838" max="13840" width="7" style="11" bestFit="1" customWidth="1"/>
    <col min="13841" max="13841" width="1" style="11" customWidth="1"/>
    <col min="13842" max="13842" width="8.42578125" style="11" customWidth="1"/>
    <col min="13843" max="13844" width="7" style="11" bestFit="1" customWidth="1"/>
    <col min="13845" max="13845" width="1" style="11" customWidth="1"/>
    <col min="13846" max="13846" width="12.140625" style="11" bestFit="1" customWidth="1"/>
    <col min="13847" max="14080" width="9.140625" style="11"/>
    <col min="14081" max="14081" width="13.85546875" style="11" customWidth="1"/>
    <col min="14082" max="14082" width="8.5703125" style="11" customWidth="1"/>
    <col min="14083" max="14083" width="1" style="11" customWidth="1"/>
    <col min="14084" max="14084" width="9.85546875" style="11" customWidth="1"/>
    <col min="14085" max="14085" width="0.85546875" style="11" customWidth="1"/>
    <col min="14086" max="14086" width="9.140625" style="11"/>
    <col min="14087" max="14087" width="1" style="11" customWidth="1"/>
    <col min="14088" max="14088" width="10.42578125" style="11" customWidth="1"/>
    <col min="14089" max="14089" width="0.85546875" style="11" customWidth="1"/>
    <col min="14090" max="14090" width="11.7109375" style="11" bestFit="1" customWidth="1"/>
    <col min="14091" max="14091" width="1" style="11" customWidth="1"/>
    <col min="14092" max="14092" width="11.28515625" style="11" bestFit="1" customWidth="1"/>
    <col min="14093" max="14093" width="1" style="11" customWidth="1"/>
    <col min="14094" max="14096" width="7" style="11" bestFit="1" customWidth="1"/>
    <col min="14097" max="14097" width="1" style="11" customWidth="1"/>
    <col min="14098" max="14098" width="8.42578125" style="11" customWidth="1"/>
    <col min="14099" max="14100" width="7" style="11" bestFit="1" customWidth="1"/>
    <col min="14101" max="14101" width="1" style="11" customWidth="1"/>
    <col min="14102" max="14102" width="12.140625" style="11" bestFit="1" customWidth="1"/>
    <col min="14103" max="14336" width="9.140625" style="11"/>
    <col min="14337" max="14337" width="13.85546875" style="11" customWidth="1"/>
    <col min="14338" max="14338" width="8.5703125" style="11" customWidth="1"/>
    <col min="14339" max="14339" width="1" style="11" customWidth="1"/>
    <col min="14340" max="14340" width="9.85546875" style="11" customWidth="1"/>
    <col min="14341" max="14341" width="0.85546875" style="11" customWidth="1"/>
    <col min="14342" max="14342" width="9.140625" style="11"/>
    <col min="14343" max="14343" width="1" style="11" customWidth="1"/>
    <col min="14344" max="14344" width="10.42578125" style="11" customWidth="1"/>
    <col min="14345" max="14345" width="0.85546875" style="11" customWidth="1"/>
    <col min="14346" max="14346" width="11.7109375" style="11" bestFit="1" customWidth="1"/>
    <col min="14347" max="14347" width="1" style="11" customWidth="1"/>
    <col min="14348" max="14348" width="11.28515625" style="11" bestFit="1" customWidth="1"/>
    <col min="14349" max="14349" width="1" style="11" customWidth="1"/>
    <col min="14350" max="14352" width="7" style="11" bestFit="1" customWidth="1"/>
    <col min="14353" max="14353" width="1" style="11" customWidth="1"/>
    <col min="14354" max="14354" width="8.42578125" style="11" customWidth="1"/>
    <col min="14355" max="14356" width="7" style="11" bestFit="1" customWidth="1"/>
    <col min="14357" max="14357" width="1" style="11" customWidth="1"/>
    <col min="14358" max="14358" width="12.140625" style="11" bestFit="1" customWidth="1"/>
    <col min="14359" max="14592" width="9.140625" style="11"/>
    <col min="14593" max="14593" width="13.85546875" style="11" customWidth="1"/>
    <col min="14594" max="14594" width="8.5703125" style="11" customWidth="1"/>
    <col min="14595" max="14595" width="1" style="11" customWidth="1"/>
    <col min="14596" max="14596" width="9.85546875" style="11" customWidth="1"/>
    <col min="14597" max="14597" width="0.85546875" style="11" customWidth="1"/>
    <col min="14598" max="14598" width="9.140625" style="11"/>
    <col min="14599" max="14599" width="1" style="11" customWidth="1"/>
    <col min="14600" max="14600" width="10.42578125" style="11" customWidth="1"/>
    <col min="14601" max="14601" width="0.85546875" style="11" customWidth="1"/>
    <col min="14602" max="14602" width="11.7109375" style="11" bestFit="1" customWidth="1"/>
    <col min="14603" max="14603" width="1" style="11" customWidth="1"/>
    <col min="14604" max="14604" width="11.28515625" style="11" bestFit="1" customWidth="1"/>
    <col min="14605" max="14605" width="1" style="11" customWidth="1"/>
    <col min="14606" max="14608" width="7" style="11" bestFit="1" customWidth="1"/>
    <col min="14609" max="14609" width="1" style="11" customWidth="1"/>
    <col min="14610" max="14610" width="8.42578125" style="11" customWidth="1"/>
    <col min="14611" max="14612" width="7" style="11" bestFit="1" customWidth="1"/>
    <col min="14613" max="14613" width="1" style="11" customWidth="1"/>
    <col min="14614" max="14614" width="12.140625" style="11" bestFit="1" customWidth="1"/>
    <col min="14615" max="14848" width="9.140625" style="11"/>
    <col min="14849" max="14849" width="13.85546875" style="11" customWidth="1"/>
    <col min="14850" max="14850" width="8.5703125" style="11" customWidth="1"/>
    <col min="14851" max="14851" width="1" style="11" customWidth="1"/>
    <col min="14852" max="14852" width="9.85546875" style="11" customWidth="1"/>
    <col min="14853" max="14853" width="0.85546875" style="11" customWidth="1"/>
    <col min="14854" max="14854" width="9.140625" style="11"/>
    <col min="14855" max="14855" width="1" style="11" customWidth="1"/>
    <col min="14856" max="14856" width="10.42578125" style="11" customWidth="1"/>
    <col min="14857" max="14857" width="0.85546875" style="11" customWidth="1"/>
    <col min="14858" max="14858" width="11.7109375" style="11" bestFit="1" customWidth="1"/>
    <col min="14859" max="14859" width="1" style="11" customWidth="1"/>
    <col min="14860" max="14860" width="11.28515625" style="11" bestFit="1" customWidth="1"/>
    <col min="14861" max="14861" width="1" style="11" customWidth="1"/>
    <col min="14862" max="14864" width="7" style="11" bestFit="1" customWidth="1"/>
    <col min="14865" max="14865" width="1" style="11" customWidth="1"/>
    <col min="14866" max="14866" width="8.42578125" style="11" customWidth="1"/>
    <col min="14867" max="14868" width="7" style="11" bestFit="1" customWidth="1"/>
    <col min="14869" max="14869" width="1" style="11" customWidth="1"/>
    <col min="14870" max="14870" width="12.140625" style="11" bestFit="1" customWidth="1"/>
    <col min="14871" max="15104" width="9.140625" style="11"/>
    <col min="15105" max="15105" width="13.85546875" style="11" customWidth="1"/>
    <col min="15106" max="15106" width="8.5703125" style="11" customWidth="1"/>
    <col min="15107" max="15107" width="1" style="11" customWidth="1"/>
    <col min="15108" max="15108" width="9.85546875" style="11" customWidth="1"/>
    <col min="15109" max="15109" width="0.85546875" style="11" customWidth="1"/>
    <col min="15110" max="15110" width="9.140625" style="11"/>
    <col min="15111" max="15111" width="1" style="11" customWidth="1"/>
    <col min="15112" max="15112" width="10.42578125" style="11" customWidth="1"/>
    <col min="15113" max="15113" width="0.85546875" style="11" customWidth="1"/>
    <col min="15114" max="15114" width="11.7109375" style="11" bestFit="1" customWidth="1"/>
    <col min="15115" max="15115" width="1" style="11" customWidth="1"/>
    <col min="15116" max="15116" width="11.28515625" style="11" bestFit="1" customWidth="1"/>
    <col min="15117" max="15117" width="1" style="11" customWidth="1"/>
    <col min="15118" max="15120" width="7" style="11" bestFit="1" customWidth="1"/>
    <col min="15121" max="15121" width="1" style="11" customWidth="1"/>
    <col min="15122" max="15122" width="8.42578125" style="11" customWidth="1"/>
    <col min="15123" max="15124" width="7" style="11" bestFit="1" customWidth="1"/>
    <col min="15125" max="15125" width="1" style="11" customWidth="1"/>
    <col min="15126" max="15126" width="12.140625" style="11" bestFit="1" customWidth="1"/>
    <col min="15127" max="15360" width="9.140625" style="11"/>
    <col min="15361" max="15361" width="13.85546875" style="11" customWidth="1"/>
    <col min="15362" max="15362" width="8.5703125" style="11" customWidth="1"/>
    <col min="15363" max="15363" width="1" style="11" customWidth="1"/>
    <col min="15364" max="15364" width="9.85546875" style="11" customWidth="1"/>
    <col min="15365" max="15365" width="0.85546875" style="11" customWidth="1"/>
    <col min="15366" max="15366" width="9.140625" style="11"/>
    <col min="15367" max="15367" width="1" style="11" customWidth="1"/>
    <col min="15368" max="15368" width="10.42578125" style="11" customWidth="1"/>
    <col min="15369" max="15369" width="0.85546875" style="11" customWidth="1"/>
    <col min="15370" max="15370" width="11.7109375" style="11" bestFit="1" customWidth="1"/>
    <col min="15371" max="15371" width="1" style="11" customWidth="1"/>
    <col min="15372" max="15372" width="11.28515625" style="11" bestFit="1" customWidth="1"/>
    <col min="15373" max="15373" width="1" style="11" customWidth="1"/>
    <col min="15374" max="15376" width="7" style="11" bestFit="1" customWidth="1"/>
    <col min="15377" max="15377" width="1" style="11" customWidth="1"/>
    <col min="15378" max="15378" width="8.42578125" style="11" customWidth="1"/>
    <col min="15379" max="15380" width="7" style="11" bestFit="1" customWidth="1"/>
    <col min="15381" max="15381" width="1" style="11" customWidth="1"/>
    <col min="15382" max="15382" width="12.140625" style="11" bestFit="1" customWidth="1"/>
    <col min="15383" max="15616" width="9.140625" style="11"/>
    <col min="15617" max="15617" width="13.85546875" style="11" customWidth="1"/>
    <col min="15618" max="15618" width="8.5703125" style="11" customWidth="1"/>
    <col min="15619" max="15619" width="1" style="11" customWidth="1"/>
    <col min="15620" max="15620" width="9.85546875" style="11" customWidth="1"/>
    <col min="15621" max="15621" width="0.85546875" style="11" customWidth="1"/>
    <col min="15622" max="15622" width="9.140625" style="11"/>
    <col min="15623" max="15623" width="1" style="11" customWidth="1"/>
    <col min="15624" max="15624" width="10.42578125" style="11" customWidth="1"/>
    <col min="15625" max="15625" width="0.85546875" style="11" customWidth="1"/>
    <col min="15626" max="15626" width="11.7109375" style="11" bestFit="1" customWidth="1"/>
    <col min="15627" max="15627" width="1" style="11" customWidth="1"/>
    <col min="15628" max="15628" width="11.28515625" style="11" bestFit="1" customWidth="1"/>
    <col min="15629" max="15629" width="1" style="11" customWidth="1"/>
    <col min="15630" max="15632" width="7" style="11" bestFit="1" customWidth="1"/>
    <col min="15633" max="15633" width="1" style="11" customWidth="1"/>
    <col min="15634" max="15634" width="8.42578125" style="11" customWidth="1"/>
    <col min="15635" max="15636" width="7" style="11" bestFit="1" customWidth="1"/>
    <col min="15637" max="15637" width="1" style="11" customWidth="1"/>
    <col min="15638" max="15638" width="12.140625" style="11" bestFit="1" customWidth="1"/>
    <col min="15639" max="15872" width="9.140625" style="11"/>
    <col min="15873" max="15873" width="13.85546875" style="11" customWidth="1"/>
    <col min="15874" max="15874" width="8.5703125" style="11" customWidth="1"/>
    <col min="15875" max="15875" width="1" style="11" customWidth="1"/>
    <col min="15876" max="15876" width="9.85546875" style="11" customWidth="1"/>
    <col min="15877" max="15877" width="0.85546875" style="11" customWidth="1"/>
    <col min="15878" max="15878" width="9.140625" style="11"/>
    <col min="15879" max="15879" width="1" style="11" customWidth="1"/>
    <col min="15880" max="15880" width="10.42578125" style="11" customWidth="1"/>
    <col min="15881" max="15881" width="0.85546875" style="11" customWidth="1"/>
    <col min="15882" max="15882" width="11.7109375" style="11" bestFit="1" customWidth="1"/>
    <col min="15883" max="15883" width="1" style="11" customWidth="1"/>
    <col min="15884" max="15884" width="11.28515625" style="11" bestFit="1" customWidth="1"/>
    <col min="15885" max="15885" width="1" style="11" customWidth="1"/>
    <col min="15886" max="15888" width="7" style="11" bestFit="1" customWidth="1"/>
    <col min="15889" max="15889" width="1" style="11" customWidth="1"/>
    <col min="15890" max="15890" width="8.42578125" style="11" customWidth="1"/>
    <col min="15891" max="15892" width="7" style="11" bestFit="1" customWidth="1"/>
    <col min="15893" max="15893" width="1" style="11" customWidth="1"/>
    <col min="15894" max="15894" width="12.140625" style="11" bestFit="1" customWidth="1"/>
    <col min="15895" max="16128" width="9.140625" style="11"/>
    <col min="16129" max="16129" width="13.85546875" style="11" customWidth="1"/>
    <col min="16130" max="16130" width="8.5703125" style="11" customWidth="1"/>
    <col min="16131" max="16131" width="1" style="11" customWidth="1"/>
    <col min="16132" max="16132" width="9.85546875" style="11" customWidth="1"/>
    <col min="16133" max="16133" width="0.85546875" style="11" customWidth="1"/>
    <col min="16134" max="16134" width="9.140625" style="11"/>
    <col min="16135" max="16135" width="1" style="11" customWidth="1"/>
    <col min="16136" max="16136" width="10.42578125" style="11" customWidth="1"/>
    <col min="16137" max="16137" width="0.85546875" style="11" customWidth="1"/>
    <col min="16138" max="16138" width="11.7109375" style="11" bestFit="1" customWidth="1"/>
    <col min="16139" max="16139" width="1" style="11" customWidth="1"/>
    <col min="16140" max="16140" width="11.28515625" style="11" bestFit="1" customWidth="1"/>
    <col min="16141" max="16141" width="1" style="11" customWidth="1"/>
    <col min="16142" max="16144" width="7" style="11" bestFit="1" customWidth="1"/>
    <col min="16145" max="16145" width="1" style="11" customWidth="1"/>
    <col min="16146" max="16146" width="8.42578125" style="11" customWidth="1"/>
    <col min="16147" max="16148" width="7" style="11" bestFit="1" customWidth="1"/>
    <col min="16149" max="16149" width="1" style="11" customWidth="1"/>
    <col min="16150" max="16150" width="12.140625" style="11" bestFit="1" customWidth="1"/>
    <col min="16151" max="16384" width="9.140625" style="11"/>
  </cols>
  <sheetData>
    <row r="1" spans="1:24" s="168" customFormat="1" ht="12.75" x14ac:dyDescent="0.2">
      <c r="A1" s="169" t="s">
        <v>220</v>
      </c>
    </row>
    <row r="2" spans="1:24" ht="12.75" x14ac:dyDescent="0.2">
      <c r="A2" s="130" t="s">
        <v>221</v>
      </c>
      <c r="B2" s="9"/>
      <c r="C2" s="9"/>
      <c r="D2" s="9"/>
      <c r="E2" s="9"/>
      <c r="F2" s="9"/>
      <c r="G2" s="9"/>
      <c r="H2" s="9"/>
      <c r="I2" s="9"/>
      <c r="J2" s="9"/>
      <c r="K2" s="9"/>
      <c r="L2" s="9"/>
      <c r="M2" s="9"/>
      <c r="N2" s="9"/>
      <c r="O2" s="9"/>
      <c r="P2" s="9"/>
      <c r="Q2" s="9"/>
      <c r="R2" s="9"/>
      <c r="S2" s="9"/>
      <c r="T2" s="9"/>
      <c r="U2" s="9"/>
    </row>
    <row r="3" spans="1:24" ht="68.25" customHeight="1" x14ac:dyDescent="0.2">
      <c r="A3" s="12"/>
      <c r="B3" s="13" t="s">
        <v>175</v>
      </c>
      <c r="C3" s="15"/>
      <c r="D3" s="13" t="s">
        <v>172</v>
      </c>
      <c r="E3" s="14"/>
      <c r="F3" s="116" t="s">
        <v>192</v>
      </c>
      <c r="G3" s="16"/>
      <c r="H3" s="13" t="s">
        <v>213</v>
      </c>
      <c r="I3" s="14"/>
      <c r="J3" s="13" t="s">
        <v>137</v>
      </c>
      <c r="K3" s="41"/>
      <c r="L3" s="13" t="s">
        <v>144</v>
      </c>
      <c r="M3" s="12"/>
      <c r="N3" s="384" t="s">
        <v>193</v>
      </c>
      <c r="O3" s="384"/>
      <c r="P3" s="384"/>
      <c r="Q3" s="12"/>
      <c r="R3" s="384" t="s">
        <v>194</v>
      </c>
      <c r="S3" s="384"/>
      <c r="T3" s="384"/>
      <c r="U3" s="17"/>
      <c r="V3" s="46" t="s">
        <v>149</v>
      </c>
    </row>
    <row r="4" spans="1:24" ht="67.5" x14ac:dyDescent="0.2">
      <c r="A4" s="19" t="s">
        <v>156</v>
      </c>
      <c r="B4" s="132" t="s">
        <v>238</v>
      </c>
      <c r="C4" s="19"/>
      <c r="D4" s="132" t="s">
        <v>238</v>
      </c>
      <c r="E4" s="19"/>
      <c r="F4" s="132" t="s">
        <v>238</v>
      </c>
      <c r="G4" s="19"/>
      <c r="H4" s="132" t="s">
        <v>238</v>
      </c>
      <c r="I4" s="19"/>
      <c r="J4" s="132" t="s">
        <v>239</v>
      </c>
      <c r="K4" s="35"/>
      <c r="L4" s="132" t="s">
        <v>239</v>
      </c>
      <c r="M4" s="20"/>
      <c r="N4" s="21" t="s">
        <v>208</v>
      </c>
      <c r="O4" s="21" t="s">
        <v>215</v>
      </c>
      <c r="P4" s="21" t="s">
        <v>209</v>
      </c>
      <c r="Q4" s="21"/>
      <c r="R4" s="21" t="s">
        <v>208</v>
      </c>
      <c r="S4" s="21" t="s">
        <v>215</v>
      </c>
      <c r="T4" s="21" t="s">
        <v>209</v>
      </c>
      <c r="U4" s="35"/>
      <c r="V4" s="22" t="s">
        <v>201</v>
      </c>
    </row>
    <row r="5" spans="1:24" x14ac:dyDescent="0.2">
      <c r="A5" s="23"/>
      <c r="B5" s="23"/>
      <c r="C5" s="23"/>
      <c r="D5" s="23"/>
      <c r="E5" s="23"/>
      <c r="F5" s="23"/>
      <c r="G5" s="23"/>
      <c r="H5" s="23"/>
      <c r="I5" s="23"/>
      <c r="J5" s="23"/>
      <c r="K5" s="23"/>
      <c r="L5" s="23"/>
      <c r="M5" s="23"/>
      <c r="N5" s="23"/>
      <c r="O5" s="23"/>
      <c r="P5" s="23"/>
      <c r="Q5" s="23"/>
      <c r="R5" s="23"/>
      <c r="S5" s="23"/>
      <c r="T5" s="23"/>
    </row>
    <row r="6" spans="1:24" x14ac:dyDescent="0.2">
      <c r="A6" s="11" t="s">
        <v>158</v>
      </c>
      <c r="B6" s="24">
        <v>457198</v>
      </c>
      <c r="C6" s="24" t="s">
        <v>123</v>
      </c>
      <c r="D6" s="24">
        <v>476544</v>
      </c>
      <c r="E6" s="24" t="s">
        <v>123</v>
      </c>
      <c r="F6" s="24">
        <v>20538561</v>
      </c>
      <c r="G6" s="24" t="s">
        <v>123</v>
      </c>
      <c r="H6" s="24">
        <v>4943680</v>
      </c>
      <c r="I6" s="24" t="s">
        <v>123</v>
      </c>
      <c r="J6" s="24">
        <v>6518102</v>
      </c>
      <c r="K6" s="24" t="s">
        <v>123</v>
      </c>
      <c r="L6" s="24">
        <v>14911302</v>
      </c>
      <c r="M6" s="24" t="s">
        <v>123</v>
      </c>
      <c r="N6" s="32">
        <v>14.256600000000001</v>
      </c>
      <c r="O6" s="32">
        <v>1.3185</v>
      </c>
      <c r="P6" s="32">
        <v>13.677899999999999</v>
      </c>
      <c r="Q6" s="32" t="s">
        <v>123</v>
      </c>
      <c r="R6" s="32">
        <v>32.6145</v>
      </c>
      <c r="S6" s="32">
        <v>3.0162</v>
      </c>
      <c r="T6" s="32">
        <v>31.290500000000002</v>
      </c>
      <c r="U6" s="32" t="s">
        <v>123</v>
      </c>
      <c r="V6" s="37">
        <v>43.712499999999999</v>
      </c>
    </row>
    <row r="7" spans="1:24" x14ac:dyDescent="0.2">
      <c r="A7" s="11" t="s">
        <v>159</v>
      </c>
      <c r="B7" s="24" t="s">
        <v>1</v>
      </c>
      <c r="C7" s="24" t="s">
        <v>123</v>
      </c>
      <c r="D7" s="24" t="s">
        <v>1</v>
      </c>
      <c r="E7" s="24" t="s">
        <v>123</v>
      </c>
      <c r="F7" s="24" t="s">
        <v>1</v>
      </c>
      <c r="G7" s="24" t="s">
        <v>123</v>
      </c>
      <c r="H7" s="24" t="s">
        <v>1</v>
      </c>
      <c r="I7" s="24" t="s">
        <v>123</v>
      </c>
      <c r="J7" s="24" t="s">
        <v>1</v>
      </c>
      <c r="K7" s="24" t="s">
        <v>123</v>
      </c>
      <c r="L7" s="24" t="s">
        <v>1</v>
      </c>
      <c r="M7" s="24" t="s">
        <v>123</v>
      </c>
      <c r="N7" s="32" t="s">
        <v>1</v>
      </c>
      <c r="O7" s="32" t="s">
        <v>1</v>
      </c>
      <c r="P7" s="32" t="s">
        <v>1</v>
      </c>
      <c r="Q7" s="32" t="s">
        <v>123</v>
      </c>
      <c r="R7" s="32" t="s">
        <v>1</v>
      </c>
      <c r="S7" s="32" t="s">
        <v>1</v>
      </c>
      <c r="T7" s="32" t="s">
        <v>1</v>
      </c>
      <c r="U7" s="32" t="s">
        <v>123</v>
      </c>
      <c r="V7" s="37" t="s">
        <v>1</v>
      </c>
      <c r="W7" s="155"/>
    </row>
    <row r="8" spans="1:24" x14ac:dyDescent="0.2">
      <c r="A8" s="11" t="s">
        <v>234</v>
      </c>
      <c r="B8" s="24">
        <v>118357</v>
      </c>
      <c r="C8" s="24" t="s">
        <v>123</v>
      </c>
      <c r="D8" s="24">
        <v>18170</v>
      </c>
      <c r="E8" s="24" t="s">
        <v>123</v>
      </c>
      <c r="F8" s="24">
        <v>1217664</v>
      </c>
      <c r="G8" s="24" t="s">
        <v>123</v>
      </c>
      <c r="H8" s="24">
        <v>525505</v>
      </c>
      <c r="I8" s="24" t="s">
        <v>123</v>
      </c>
      <c r="J8" s="24">
        <v>725366</v>
      </c>
      <c r="K8" s="24" t="s">
        <v>123</v>
      </c>
      <c r="L8" s="24">
        <v>1217978</v>
      </c>
      <c r="M8" s="24" t="s">
        <v>123</v>
      </c>
      <c r="N8" s="32">
        <v>6.1285999999999996</v>
      </c>
      <c r="O8" s="32">
        <v>1.3803000000000001</v>
      </c>
      <c r="P8" s="32">
        <v>39.921100000000003</v>
      </c>
      <c r="Q8" s="32" t="s">
        <v>123</v>
      </c>
      <c r="R8" s="32">
        <v>10.290699999999999</v>
      </c>
      <c r="S8" s="32">
        <v>2.3176999999999999</v>
      </c>
      <c r="T8" s="32">
        <v>67.032399999999996</v>
      </c>
      <c r="U8" s="32" t="s">
        <v>123</v>
      </c>
      <c r="V8" s="37">
        <v>59.554900000000004</v>
      </c>
    </row>
    <row r="9" spans="1:24" x14ac:dyDescent="0.2">
      <c r="A9" s="11" t="s">
        <v>157</v>
      </c>
      <c r="B9" s="24">
        <v>100247</v>
      </c>
      <c r="C9" s="24" t="s">
        <v>123</v>
      </c>
      <c r="D9" s="24">
        <v>77078</v>
      </c>
      <c r="E9" s="24" t="s">
        <v>123</v>
      </c>
      <c r="F9" s="24">
        <v>13799877</v>
      </c>
      <c r="G9" s="24" t="s">
        <v>123</v>
      </c>
      <c r="H9" s="24">
        <v>4508939</v>
      </c>
      <c r="I9" s="24" t="s">
        <v>123</v>
      </c>
      <c r="J9" s="24">
        <v>3092964</v>
      </c>
      <c r="K9" s="24" t="s">
        <v>123</v>
      </c>
      <c r="L9" s="24">
        <v>5387282</v>
      </c>
      <c r="M9" s="24" t="s">
        <v>123</v>
      </c>
      <c r="N9" s="32">
        <v>31.982800000000001</v>
      </c>
      <c r="O9" s="32">
        <v>0.71619999999999995</v>
      </c>
      <c r="P9" s="32">
        <v>40.606099999999998</v>
      </c>
      <c r="Q9" s="32" t="s">
        <v>123</v>
      </c>
      <c r="R9" s="32">
        <v>53.740099999999998</v>
      </c>
      <c r="S9" s="32">
        <v>1.1812</v>
      </c>
      <c r="T9" s="32">
        <v>67.007800000000003</v>
      </c>
      <c r="U9" s="32" t="s">
        <v>123</v>
      </c>
      <c r="V9" s="37">
        <v>60.156999999999996</v>
      </c>
    </row>
    <row r="10" spans="1:24" x14ac:dyDescent="0.2">
      <c r="A10" s="11" t="s">
        <v>235</v>
      </c>
      <c r="B10" s="25">
        <v>6494</v>
      </c>
      <c r="C10" s="25" t="s">
        <v>123</v>
      </c>
      <c r="D10" s="47">
        <v>453</v>
      </c>
      <c r="E10" s="25" t="s">
        <v>123</v>
      </c>
      <c r="F10" s="44">
        <v>99938</v>
      </c>
      <c r="G10" s="24" t="s">
        <v>123</v>
      </c>
      <c r="H10" s="47">
        <v>23724</v>
      </c>
      <c r="I10" s="25" t="s">
        <v>123</v>
      </c>
      <c r="J10" s="25">
        <v>54749</v>
      </c>
      <c r="K10" s="25" t="s">
        <v>123</v>
      </c>
      <c r="L10" s="25">
        <v>288334</v>
      </c>
      <c r="M10" s="25" t="s">
        <v>123</v>
      </c>
      <c r="N10" s="33">
        <v>8.4320000000000004</v>
      </c>
      <c r="O10" s="45">
        <v>2.2309000000000001</v>
      </c>
      <c r="P10" s="45">
        <v>121.3947</v>
      </c>
      <c r="Q10" s="33" t="s">
        <v>123</v>
      </c>
      <c r="R10" s="33">
        <v>44.400100000000002</v>
      </c>
      <c r="S10" s="45">
        <v>11.9533</v>
      </c>
      <c r="T10" s="45">
        <v>636.49890000000005</v>
      </c>
      <c r="U10" s="33" t="s">
        <v>123</v>
      </c>
      <c r="V10" s="38">
        <v>19.013100000000001</v>
      </c>
    </row>
    <row r="11" spans="1:24" x14ac:dyDescent="0.2">
      <c r="A11" s="9" t="s">
        <v>160</v>
      </c>
      <c r="B11" s="26">
        <v>682296</v>
      </c>
      <c r="C11" s="26" t="s">
        <v>123</v>
      </c>
      <c r="D11" s="26">
        <v>572245</v>
      </c>
      <c r="E11" s="26" t="s">
        <v>123</v>
      </c>
      <c r="F11" s="26">
        <v>35656040</v>
      </c>
      <c r="G11" s="26" t="s">
        <v>123</v>
      </c>
      <c r="H11" s="26">
        <v>10001848</v>
      </c>
      <c r="I11" s="26" t="s">
        <v>123</v>
      </c>
      <c r="J11" s="26">
        <v>10391181</v>
      </c>
      <c r="K11" s="26" t="s">
        <v>123</v>
      </c>
      <c r="L11" s="26">
        <v>21804896</v>
      </c>
      <c r="M11" s="26" t="s">
        <v>123</v>
      </c>
      <c r="N11" s="34">
        <v>15.229699999999999</v>
      </c>
      <c r="O11" s="34">
        <v>1.0388999999999999</v>
      </c>
      <c r="P11" s="34">
        <v>18.1586</v>
      </c>
      <c r="Q11" s="34" t="s">
        <v>123</v>
      </c>
      <c r="R11" s="34">
        <v>31.958100000000002</v>
      </c>
      <c r="S11" s="34">
        <v>2.1800999999999999</v>
      </c>
      <c r="T11" s="34">
        <v>38.104100000000003</v>
      </c>
      <c r="U11" s="34" t="s">
        <v>123</v>
      </c>
      <c r="V11" s="39">
        <v>47.655299999999997</v>
      </c>
    </row>
    <row r="12" spans="1:24" ht="46.5" customHeight="1" x14ac:dyDescent="0.2">
      <c r="A12" s="387" t="s">
        <v>236</v>
      </c>
      <c r="B12" s="387"/>
      <c r="C12" s="387"/>
      <c r="D12" s="387"/>
      <c r="E12" s="387"/>
      <c r="F12" s="387"/>
      <c r="G12" s="387"/>
      <c r="H12" s="387"/>
      <c r="I12" s="387"/>
      <c r="J12" s="387"/>
      <c r="K12" s="387"/>
      <c r="L12" s="387"/>
      <c r="M12" s="387"/>
      <c r="N12" s="387"/>
      <c r="O12" s="387"/>
      <c r="P12" s="387"/>
      <c r="Q12" s="387"/>
      <c r="R12" s="387"/>
      <c r="S12" s="387"/>
      <c r="T12" s="387"/>
      <c r="U12" s="387"/>
      <c r="V12" s="387"/>
      <c r="W12" s="10"/>
      <c r="X12" s="10"/>
    </row>
    <row r="13" spans="1:24" ht="23.25" customHeight="1" x14ac:dyDescent="0.2">
      <c r="A13" s="395" t="s">
        <v>219</v>
      </c>
      <c r="B13" s="395"/>
      <c r="C13" s="395"/>
      <c r="D13" s="395"/>
      <c r="E13" s="395"/>
      <c r="F13" s="395"/>
      <c r="G13" s="395"/>
      <c r="H13" s="395"/>
      <c r="I13" s="395"/>
      <c r="J13" s="395"/>
      <c r="K13" s="395"/>
      <c r="L13" s="395"/>
      <c r="M13" s="395"/>
      <c r="N13" s="395"/>
      <c r="O13" s="395"/>
      <c r="P13" s="395"/>
      <c r="Q13" s="395"/>
      <c r="R13" s="395"/>
      <c r="S13" s="395"/>
      <c r="T13" s="395"/>
      <c r="U13" s="395"/>
      <c r="V13" s="395"/>
      <c r="W13" s="10"/>
      <c r="X13" s="10"/>
    </row>
    <row r="14" spans="1:24" x14ac:dyDescent="0.2">
      <c r="A14" s="395"/>
      <c r="B14" s="395"/>
      <c r="C14" s="395"/>
      <c r="D14" s="395"/>
      <c r="E14" s="395"/>
      <c r="F14" s="395"/>
      <c r="G14" s="395"/>
      <c r="H14" s="395"/>
      <c r="I14" s="395"/>
      <c r="J14" s="395"/>
      <c r="K14" s="395"/>
      <c r="L14" s="395"/>
      <c r="M14" s="395"/>
      <c r="N14" s="395"/>
      <c r="O14" s="395"/>
      <c r="P14" s="395"/>
      <c r="Q14" s="395"/>
      <c r="R14" s="395"/>
      <c r="S14" s="395"/>
      <c r="T14" s="395"/>
      <c r="U14" s="395"/>
      <c r="V14" s="395"/>
      <c r="W14" s="10"/>
      <c r="X14" s="10"/>
    </row>
    <row r="15" spans="1:24" x14ac:dyDescent="0.2">
      <c r="A15" s="10"/>
      <c r="B15" s="92"/>
      <c r="E15" s="10"/>
      <c r="F15" s="24"/>
      <c r="G15" s="24"/>
      <c r="H15" s="10"/>
      <c r="I15" s="10"/>
      <c r="J15" s="10"/>
      <c r="K15" s="10"/>
      <c r="L15" s="10"/>
      <c r="M15" s="10"/>
      <c r="N15" s="10"/>
      <c r="O15" s="10"/>
      <c r="P15" s="10"/>
      <c r="Q15" s="10"/>
      <c r="R15" s="10"/>
      <c r="S15" s="10"/>
      <c r="T15" s="10"/>
      <c r="U15" s="10"/>
      <c r="V15" s="10"/>
      <c r="W15" s="10"/>
      <c r="X15" s="10"/>
    </row>
    <row r="16" spans="1:24" x14ac:dyDescent="0.2">
      <c r="A16" s="10"/>
      <c r="B16" s="10"/>
      <c r="C16" s="10"/>
      <c r="D16" s="10"/>
      <c r="E16" s="10"/>
      <c r="F16" s="24"/>
      <c r="G16" s="24"/>
      <c r="H16" s="10"/>
      <c r="I16" s="10"/>
      <c r="J16" s="10"/>
      <c r="K16" s="10"/>
      <c r="L16" s="10"/>
      <c r="M16" s="10"/>
      <c r="N16" s="10"/>
      <c r="O16" s="10"/>
      <c r="P16" s="10"/>
      <c r="Q16" s="10"/>
      <c r="R16" s="10"/>
      <c r="S16" s="10"/>
      <c r="T16" s="10"/>
      <c r="U16" s="10"/>
      <c r="V16" s="10"/>
      <c r="W16" s="10"/>
      <c r="X16" s="10"/>
    </row>
    <row r="17" spans="1:24" x14ac:dyDescent="0.2">
      <c r="A17" s="10"/>
      <c r="B17" s="10"/>
      <c r="C17" s="10"/>
      <c r="D17" s="10"/>
      <c r="E17" s="10"/>
      <c r="F17" s="24"/>
      <c r="G17" s="24"/>
      <c r="H17" s="10"/>
      <c r="I17" s="10"/>
      <c r="J17" s="10"/>
      <c r="K17" s="10"/>
      <c r="L17" s="10"/>
      <c r="M17" s="10"/>
      <c r="N17" s="10"/>
      <c r="O17" s="10"/>
      <c r="P17" s="10"/>
      <c r="Q17" s="10"/>
      <c r="R17" s="10"/>
      <c r="S17" s="10"/>
      <c r="T17" s="10"/>
      <c r="U17" s="10"/>
      <c r="V17" s="10"/>
      <c r="W17" s="10"/>
      <c r="X17" s="10"/>
    </row>
    <row r="18" spans="1:24" x14ac:dyDescent="0.2">
      <c r="A18" s="10"/>
      <c r="B18" s="10"/>
      <c r="C18" s="10"/>
      <c r="D18" s="10"/>
      <c r="E18" s="10"/>
      <c r="F18" s="24"/>
      <c r="G18" s="24"/>
      <c r="H18" s="10"/>
      <c r="I18" s="10"/>
      <c r="J18" s="10"/>
      <c r="K18" s="10"/>
      <c r="L18" s="10"/>
      <c r="M18" s="10"/>
      <c r="N18" s="10"/>
      <c r="O18" s="10"/>
      <c r="P18" s="10"/>
      <c r="Q18" s="10"/>
      <c r="R18" s="10"/>
      <c r="S18" s="10"/>
      <c r="T18" s="10"/>
      <c r="U18" s="10"/>
      <c r="V18" s="10"/>
      <c r="W18" s="10"/>
      <c r="X18" s="10"/>
    </row>
    <row r="19" spans="1:24" x14ac:dyDescent="0.2">
      <c r="A19" s="10"/>
      <c r="B19" s="10"/>
      <c r="C19" s="10"/>
      <c r="D19" s="10"/>
      <c r="E19" s="10"/>
      <c r="F19" s="24"/>
      <c r="G19" s="24"/>
      <c r="H19" s="10"/>
      <c r="I19" s="10"/>
      <c r="J19" s="10"/>
      <c r="K19" s="10"/>
      <c r="L19" s="10"/>
      <c r="M19" s="10"/>
      <c r="N19" s="10"/>
      <c r="O19" s="10"/>
      <c r="P19" s="10"/>
      <c r="Q19" s="10"/>
      <c r="R19" s="10"/>
      <c r="S19" s="10"/>
      <c r="T19" s="10"/>
      <c r="U19" s="10"/>
      <c r="V19" s="10"/>
      <c r="W19" s="10"/>
      <c r="X19" s="10"/>
    </row>
    <row r="20" spans="1:24" x14ac:dyDescent="0.2">
      <c r="F20" s="24"/>
      <c r="G20" s="24"/>
    </row>
    <row r="21" spans="1:24" x14ac:dyDescent="0.2">
      <c r="F21" s="24"/>
      <c r="G21" s="24"/>
    </row>
    <row r="22" spans="1:24" x14ac:dyDescent="0.2">
      <c r="F22" s="24"/>
      <c r="G22" s="24"/>
    </row>
    <row r="23" spans="1:24" x14ac:dyDescent="0.2">
      <c r="F23" s="24"/>
      <c r="G23" s="24"/>
    </row>
    <row r="24" spans="1:24" x14ac:dyDescent="0.2">
      <c r="F24" s="25"/>
      <c r="G24" s="25"/>
    </row>
    <row r="25" spans="1:24" x14ac:dyDescent="0.2">
      <c r="F25" s="25"/>
      <c r="G25" s="25"/>
    </row>
    <row r="26" spans="1:24" x14ac:dyDescent="0.2">
      <c r="F26" s="25"/>
      <c r="G26" s="25"/>
    </row>
    <row r="27" spans="1:24" x14ac:dyDescent="0.2">
      <c r="F27" s="10"/>
      <c r="G27" s="10"/>
      <c r="H27" s="10"/>
    </row>
  </sheetData>
  <mergeCells count="4">
    <mergeCell ref="N3:P3"/>
    <mergeCell ref="R3:T3"/>
    <mergeCell ref="A12:V12"/>
    <mergeCell ref="A13:V14"/>
  </mergeCells>
  <pageMargins left="0.75" right="0.55000000000000004" top="1" bottom="1" header="0.5" footer="0.5"/>
  <pageSetup paperSize="9" scale="80" orientation="landscape"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1">
    <tabColor rgb="FFFF0000"/>
  </sheetPr>
  <dimension ref="A1:Y22"/>
  <sheetViews>
    <sheetView zoomScaleNormal="100" workbookViewId="0">
      <selection activeCell="A17" sqref="A17:W19"/>
    </sheetView>
  </sheetViews>
  <sheetFormatPr defaultRowHeight="11.25" x14ac:dyDescent="0.2"/>
  <cols>
    <col min="1" max="1" width="5.85546875" style="11" customWidth="1"/>
    <col min="2" max="2" width="10.28515625" style="11" customWidth="1"/>
    <col min="3" max="3" width="1.140625" style="11" customWidth="1"/>
    <col min="4" max="4" width="8.85546875" style="11" bestFit="1" customWidth="1"/>
    <col min="5" max="5" width="1.140625" style="11" customWidth="1"/>
    <col min="6" max="6" width="9.42578125" style="11" customWidth="1"/>
    <col min="7" max="7" width="1" style="69" customWidth="1"/>
    <col min="8" max="8" width="14.85546875" style="11" bestFit="1" customWidth="1"/>
    <col min="9" max="9" width="1.140625" style="11" customWidth="1"/>
    <col min="10" max="10" width="15.42578125" style="11" customWidth="1"/>
    <col min="11" max="11" width="1" style="69" customWidth="1"/>
    <col min="12" max="12" width="15" style="11" bestFit="1" customWidth="1"/>
    <col min="13" max="13" width="1" style="69" customWidth="1"/>
    <col min="14" max="14" width="9.42578125" style="11" customWidth="1"/>
    <col min="15" max="15" width="1.140625" style="11" customWidth="1"/>
    <col min="16" max="16" width="8" style="11" bestFit="1" customWidth="1"/>
    <col min="17" max="17" width="1" style="69" customWidth="1"/>
    <col min="18" max="18" width="11.7109375" style="11" customWidth="1"/>
    <col min="19" max="19" width="1" style="69" customWidth="1"/>
    <col min="20" max="20" width="12.28515625" style="11" bestFit="1" customWidth="1"/>
    <col min="21" max="21" width="1" style="69" customWidth="1"/>
    <col min="22" max="22" width="15" style="11" bestFit="1" customWidth="1"/>
    <col min="23" max="23" width="1" style="69" customWidth="1"/>
    <col min="24" max="257" width="9.140625" style="11"/>
    <col min="258" max="258" width="5.85546875" style="11" customWidth="1"/>
    <col min="259" max="259" width="8.28515625" style="11" bestFit="1" customWidth="1"/>
    <col min="260" max="260" width="1.140625" style="11" customWidth="1"/>
    <col min="261" max="261" width="8.85546875" style="11" bestFit="1" customWidth="1"/>
    <col min="262" max="262" width="1.140625" style="11" customWidth="1"/>
    <col min="263" max="263" width="7.7109375" style="11" bestFit="1" customWidth="1"/>
    <col min="264" max="264" width="1.140625" style="11" customWidth="1"/>
    <col min="265" max="265" width="14.85546875" style="11" bestFit="1" customWidth="1"/>
    <col min="266" max="266" width="1.140625" style="11" customWidth="1"/>
    <col min="267" max="267" width="15.42578125" style="11" customWidth="1"/>
    <col min="268" max="268" width="1" style="11" customWidth="1"/>
    <col min="269" max="269" width="15" style="11" bestFit="1" customWidth="1"/>
    <col min="270" max="270" width="1.140625" style="11" customWidth="1"/>
    <col min="271" max="271" width="8.28515625" style="11" bestFit="1" customWidth="1"/>
    <col min="272" max="272" width="1.140625" style="11" customWidth="1"/>
    <col min="273" max="273" width="8" style="11" bestFit="1" customWidth="1"/>
    <col min="274" max="274" width="0.85546875" style="11" customWidth="1"/>
    <col min="275" max="275" width="11.7109375" style="11" customWidth="1"/>
    <col min="276" max="276" width="0.85546875" style="11" customWidth="1"/>
    <col min="277" max="277" width="12.28515625" style="11" bestFit="1" customWidth="1"/>
    <col min="278" max="278" width="1.140625" style="11" customWidth="1"/>
    <col min="279" max="279" width="15" style="11" bestFit="1" customWidth="1"/>
    <col min="280" max="513" width="9.140625" style="11"/>
    <col min="514" max="514" width="5.85546875" style="11" customWidth="1"/>
    <col min="515" max="515" width="8.28515625" style="11" bestFit="1" customWidth="1"/>
    <col min="516" max="516" width="1.140625" style="11" customWidth="1"/>
    <col min="517" max="517" width="8.85546875" style="11" bestFit="1" customWidth="1"/>
    <col min="518" max="518" width="1.140625" style="11" customWidth="1"/>
    <col min="519" max="519" width="7.7109375" style="11" bestFit="1" customWidth="1"/>
    <col min="520" max="520" width="1.140625" style="11" customWidth="1"/>
    <col min="521" max="521" width="14.85546875" style="11" bestFit="1" customWidth="1"/>
    <col min="522" max="522" width="1.140625" style="11" customWidth="1"/>
    <col min="523" max="523" width="15.42578125" style="11" customWidth="1"/>
    <col min="524" max="524" width="1" style="11" customWidth="1"/>
    <col min="525" max="525" width="15" style="11" bestFit="1" customWidth="1"/>
    <col min="526" max="526" width="1.140625" style="11" customWidth="1"/>
    <col min="527" max="527" width="8.28515625" style="11" bestFit="1" customWidth="1"/>
    <col min="528" max="528" width="1.140625" style="11" customWidth="1"/>
    <col min="529" max="529" width="8" style="11" bestFit="1" customWidth="1"/>
    <col min="530" max="530" width="0.85546875" style="11" customWidth="1"/>
    <col min="531" max="531" width="11.7109375" style="11" customWidth="1"/>
    <col min="532" max="532" width="0.85546875" style="11" customWidth="1"/>
    <col min="533" max="533" width="12.28515625" style="11" bestFit="1" customWidth="1"/>
    <col min="534" max="534" width="1.140625" style="11" customWidth="1"/>
    <col min="535" max="535" width="15" style="11" bestFit="1" customWidth="1"/>
    <col min="536" max="769" width="9.140625" style="11"/>
    <col min="770" max="770" width="5.85546875" style="11" customWidth="1"/>
    <col min="771" max="771" width="8.28515625" style="11" bestFit="1" customWidth="1"/>
    <col min="772" max="772" width="1.140625" style="11" customWidth="1"/>
    <col min="773" max="773" width="8.85546875" style="11" bestFit="1" customWidth="1"/>
    <col min="774" max="774" width="1.140625" style="11" customWidth="1"/>
    <col min="775" max="775" width="7.7109375" style="11" bestFit="1" customWidth="1"/>
    <col min="776" max="776" width="1.140625" style="11" customWidth="1"/>
    <col min="777" max="777" width="14.85546875" style="11" bestFit="1" customWidth="1"/>
    <col min="778" max="778" width="1.140625" style="11" customWidth="1"/>
    <col min="779" max="779" width="15.42578125" style="11" customWidth="1"/>
    <col min="780" max="780" width="1" style="11" customWidth="1"/>
    <col min="781" max="781" width="15" style="11" bestFit="1" customWidth="1"/>
    <col min="782" max="782" width="1.140625" style="11" customWidth="1"/>
    <col min="783" max="783" width="8.28515625" style="11" bestFit="1" customWidth="1"/>
    <col min="784" max="784" width="1.140625" style="11" customWidth="1"/>
    <col min="785" max="785" width="8" style="11" bestFit="1" customWidth="1"/>
    <col min="786" max="786" width="0.85546875" style="11" customWidth="1"/>
    <col min="787" max="787" width="11.7109375" style="11" customWidth="1"/>
    <col min="788" max="788" width="0.85546875" style="11" customWidth="1"/>
    <col min="789" max="789" width="12.28515625" style="11" bestFit="1" customWidth="1"/>
    <col min="790" max="790" width="1.140625" style="11" customWidth="1"/>
    <col min="791" max="791" width="15" style="11" bestFit="1" customWidth="1"/>
    <col min="792" max="1025" width="9.140625" style="11"/>
    <col min="1026" max="1026" width="5.85546875" style="11" customWidth="1"/>
    <col min="1027" max="1027" width="8.28515625" style="11" bestFit="1" customWidth="1"/>
    <col min="1028" max="1028" width="1.140625" style="11" customWidth="1"/>
    <col min="1029" max="1029" width="8.85546875" style="11" bestFit="1" customWidth="1"/>
    <col min="1030" max="1030" width="1.140625" style="11" customWidth="1"/>
    <col min="1031" max="1031" width="7.7109375" style="11" bestFit="1" customWidth="1"/>
    <col min="1032" max="1032" width="1.140625" style="11" customWidth="1"/>
    <col min="1033" max="1033" width="14.85546875" style="11" bestFit="1" customWidth="1"/>
    <col min="1034" max="1034" width="1.140625" style="11" customWidth="1"/>
    <col min="1035" max="1035" width="15.42578125" style="11" customWidth="1"/>
    <col min="1036" max="1036" width="1" style="11" customWidth="1"/>
    <col min="1037" max="1037" width="15" style="11" bestFit="1" customWidth="1"/>
    <col min="1038" max="1038" width="1.140625" style="11" customWidth="1"/>
    <col min="1039" max="1039" width="8.28515625" style="11" bestFit="1" customWidth="1"/>
    <col min="1040" max="1040" width="1.140625" style="11" customWidth="1"/>
    <col min="1041" max="1041" width="8" style="11" bestFit="1" customWidth="1"/>
    <col min="1042" max="1042" width="0.85546875" style="11" customWidth="1"/>
    <col min="1043" max="1043" width="11.7109375" style="11" customWidth="1"/>
    <col min="1044" max="1044" width="0.85546875" style="11" customWidth="1"/>
    <col min="1045" max="1045" width="12.28515625" style="11" bestFit="1" customWidth="1"/>
    <col min="1046" max="1046" width="1.140625" style="11" customWidth="1"/>
    <col min="1047" max="1047" width="15" style="11" bestFit="1" customWidth="1"/>
    <col min="1048" max="1281" width="9.140625" style="11"/>
    <col min="1282" max="1282" width="5.85546875" style="11" customWidth="1"/>
    <col min="1283" max="1283" width="8.28515625" style="11" bestFit="1" customWidth="1"/>
    <col min="1284" max="1284" width="1.140625" style="11" customWidth="1"/>
    <col min="1285" max="1285" width="8.85546875" style="11" bestFit="1" customWidth="1"/>
    <col min="1286" max="1286" width="1.140625" style="11" customWidth="1"/>
    <col min="1287" max="1287" width="7.7109375" style="11" bestFit="1" customWidth="1"/>
    <col min="1288" max="1288" width="1.140625" style="11" customWidth="1"/>
    <col min="1289" max="1289" width="14.85546875" style="11" bestFit="1" customWidth="1"/>
    <col min="1290" max="1290" width="1.140625" style="11" customWidth="1"/>
    <col min="1291" max="1291" width="15.42578125" style="11" customWidth="1"/>
    <col min="1292" max="1292" width="1" style="11" customWidth="1"/>
    <col min="1293" max="1293" width="15" style="11" bestFit="1" customWidth="1"/>
    <col min="1294" max="1294" width="1.140625" style="11" customWidth="1"/>
    <col min="1295" max="1295" width="8.28515625" style="11" bestFit="1" customWidth="1"/>
    <col min="1296" max="1296" width="1.140625" style="11" customWidth="1"/>
    <col min="1297" max="1297" width="8" style="11" bestFit="1" customWidth="1"/>
    <col min="1298" max="1298" width="0.85546875" style="11" customWidth="1"/>
    <col min="1299" max="1299" width="11.7109375" style="11" customWidth="1"/>
    <col min="1300" max="1300" width="0.85546875" style="11" customWidth="1"/>
    <col min="1301" max="1301" width="12.28515625" style="11" bestFit="1" customWidth="1"/>
    <col min="1302" max="1302" width="1.140625" style="11" customWidth="1"/>
    <col min="1303" max="1303" width="15" style="11" bestFit="1" customWidth="1"/>
    <col min="1304" max="1537" width="9.140625" style="11"/>
    <col min="1538" max="1538" width="5.85546875" style="11" customWidth="1"/>
    <col min="1539" max="1539" width="8.28515625" style="11" bestFit="1" customWidth="1"/>
    <col min="1540" max="1540" width="1.140625" style="11" customWidth="1"/>
    <col min="1541" max="1541" width="8.85546875" style="11" bestFit="1" customWidth="1"/>
    <col min="1542" max="1542" width="1.140625" style="11" customWidth="1"/>
    <col min="1543" max="1543" width="7.7109375" style="11" bestFit="1" customWidth="1"/>
    <col min="1544" max="1544" width="1.140625" style="11" customWidth="1"/>
    <col min="1545" max="1545" width="14.85546875" style="11" bestFit="1" customWidth="1"/>
    <col min="1546" max="1546" width="1.140625" style="11" customWidth="1"/>
    <col min="1547" max="1547" width="15.42578125" style="11" customWidth="1"/>
    <col min="1548" max="1548" width="1" style="11" customWidth="1"/>
    <col min="1549" max="1549" width="15" style="11" bestFit="1" customWidth="1"/>
    <col min="1550" max="1550" width="1.140625" style="11" customWidth="1"/>
    <col min="1551" max="1551" width="8.28515625" style="11" bestFit="1" customWidth="1"/>
    <col min="1552" max="1552" width="1.140625" style="11" customWidth="1"/>
    <col min="1553" max="1553" width="8" style="11" bestFit="1" customWidth="1"/>
    <col min="1554" max="1554" width="0.85546875" style="11" customWidth="1"/>
    <col min="1555" max="1555" width="11.7109375" style="11" customWidth="1"/>
    <col min="1556" max="1556" width="0.85546875" style="11" customWidth="1"/>
    <col min="1557" max="1557" width="12.28515625" style="11" bestFit="1" customWidth="1"/>
    <col min="1558" max="1558" width="1.140625" style="11" customWidth="1"/>
    <col min="1559" max="1559" width="15" style="11" bestFit="1" customWidth="1"/>
    <col min="1560" max="1793" width="9.140625" style="11"/>
    <col min="1794" max="1794" width="5.85546875" style="11" customWidth="1"/>
    <col min="1795" max="1795" width="8.28515625" style="11" bestFit="1" customWidth="1"/>
    <col min="1796" max="1796" width="1.140625" style="11" customWidth="1"/>
    <col min="1797" max="1797" width="8.85546875" style="11" bestFit="1" customWidth="1"/>
    <col min="1798" max="1798" width="1.140625" style="11" customWidth="1"/>
    <col min="1799" max="1799" width="7.7109375" style="11" bestFit="1" customWidth="1"/>
    <col min="1800" max="1800" width="1.140625" style="11" customWidth="1"/>
    <col min="1801" max="1801" width="14.85546875" style="11" bestFit="1" customWidth="1"/>
    <col min="1802" max="1802" width="1.140625" style="11" customWidth="1"/>
    <col min="1803" max="1803" width="15.42578125" style="11" customWidth="1"/>
    <col min="1804" max="1804" width="1" style="11" customWidth="1"/>
    <col min="1805" max="1805" width="15" style="11" bestFit="1" customWidth="1"/>
    <col min="1806" max="1806" width="1.140625" style="11" customWidth="1"/>
    <col min="1807" max="1807" width="8.28515625" style="11" bestFit="1" customWidth="1"/>
    <col min="1808" max="1808" width="1.140625" style="11" customWidth="1"/>
    <col min="1809" max="1809" width="8" style="11" bestFit="1" customWidth="1"/>
    <col min="1810" max="1810" width="0.85546875" style="11" customWidth="1"/>
    <col min="1811" max="1811" width="11.7109375" style="11" customWidth="1"/>
    <col min="1812" max="1812" width="0.85546875" style="11" customWidth="1"/>
    <col min="1813" max="1813" width="12.28515625" style="11" bestFit="1" customWidth="1"/>
    <col min="1814" max="1814" width="1.140625" style="11" customWidth="1"/>
    <col min="1815" max="1815" width="15" style="11" bestFit="1" customWidth="1"/>
    <col min="1816" max="2049" width="9.140625" style="11"/>
    <col min="2050" max="2050" width="5.85546875" style="11" customWidth="1"/>
    <col min="2051" max="2051" width="8.28515625" style="11" bestFit="1" customWidth="1"/>
    <col min="2052" max="2052" width="1.140625" style="11" customWidth="1"/>
    <col min="2053" max="2053" width="8.85546875" style="11" bestFit="1" customWidth="1"/>
    <col min="2054" max="2054" width="1.140625" style="11" customWidth="1"/>
    <col min="2055" max="2055" width="7.7109375" style="11" bestFit="1" customWidth="1"/>
    <col min="2056" max="2056" width="1.140625" style="11" customWidth="1"/>
    <col min="2057" max="2057" width="14.85546875" style="11" bestFit="1" customWidth="1"/>
    <col min="2058" max="2058" width="1.140625" style="11" customWidth="1"/>
    <col min="2059" max="2059" width="15.42578125" style="11" customWidth="1"/>
    <col min="2060" max="2060" width="1" style="11" customWidth="1"/>
    <col min="2061" max="2061" width="15" style="11" bestFit="1" customWidth="1"/>
    <col min="2062" max="2062" width="1.140625" style="11" customWidth="1"/>
    <col min="2063" max="2063" width="8.28515625" style="11" bestFit="1" customWidth="1"/>
    <col min="2064" max="2064" width="1.140625" style="11" customWidth="1"/>
    <col min="2065" max="2065" width="8" style="11" bestFit="1" customWidth="1"/>
    <col min="2066" max="2066" width="0.85546875" style="11" customWidth="1"/>
    <col min="2067" max="2067" width="11.7109375" style="11" customWidth="1"/>
    <col min="2068" max="2068" width="0.85546875" style="11" customWidth="1"/>
    <col min="2069" max="2069" width="12.28515625" style="11" bestFit="1" customWidth="1"/>
    <col min="2070" max="2070" width="1.140625" style="11" customWidth="1"/>
    <col min="2071" max="2071" width="15" style="11" bestFit="1" customWidth="1"/>
    <col min="2072" max="2305" width="9.140625" style="11"/>
    <col min="2306" max="2306" width="5.85546875" style="11" customWidth="1"/>
    <col min="2307" max="2307" width="8.28515625" style="11" bestFit="1" customWidth="1"/>
    <col min="2308" max="2308" width="1.140625" style="11" customWidth="1"/>
    <col min="2309" max="2309" width="8.85546875" style="11" bestFit="1" customWidth="1"/>
    <col min="2310" max="2310" width="1.140625" style="11" customWidth="1"/>
    <col min="2311" max="2311" width="7.7109375" style="11" bestFit="1" customWidth="1"/>
    <col min="2312" max="2312" width="1.140625" style="11" customWidth="1"/>
    <col min="2313" max="2313" width="14.85546875" style="11" bestFit="1" customWidth="1"/>
    <col min="2314" max="2314" width="1.140625" style="11" customWidth="1"/>
    <col min="2315" max="2315" width="15.42578125" style="11" customWidth="1"/>
    <col min="2316" max="2316" width="1" style="11" customWidth="1"/>
    <col min="2317" max="2317" width="15" style="11" bestFit="1" customWidth="1"/>
    <col min="2318" max="2318" width="1.140625" style="11" customWidth="1"/>
    <col min="2319" max="2319" width="8.28515625" style="11" bestFit="1" customWidth="1"/>
    <col min="2320" max="2320" width="1.140625" style="11" customWidth="1"/>
    <col min="2321" max="2321" width="8" style="11" bestFit="1" customWidth="1"/>
    <col min="2322" max="2322" width="0.85546875" style="11" customWidth="1"/>
    <col min="2323" max="2323" width="11.7109375" style="11" customWidth="1"/>
    <col min="2324" max="2324" width="0.85546875" style="11" customWidth="1"/>
    <col min="2325" max="2325" width="12.28515625" style="11" bestFit="1" customWidth="1"/>
    <col min="2326" max="2326" width="1.140625" style="11" customWidth="1"/>
    <col min="2327" max="2327" width="15" style="11" bestFit="1" customWidth="1"/>
    <col min="2328" max="2561" width="9.140625" style="11"/>
    <col min="2562" max="2562" width="5.85546875" style="11" customWidth="1"/>
    <col min="2563" max="2563" width="8.28515625" style="11" bestFit="1" customWidth="1"/>
    <col min="2564" max="2564" width="1.140625" style="11" customWidth="1"/>
    <col min="2565" max="2565" width="8.85546875" style="11" bestFit="1" customWidth="1"/>
    <col min="2566" max="2566" width="1.140625" style="11" customWidth="1"/>
    <col min="2567" max="2567" width="7.7109375" style="11" bestFit="1" customWidth="1"/>
    <col min="2568" max="2568" width="1.140625" style="11" customWidth="1"/>
    <col min="2569" max="2569" width="14.85546875" style="11" bestFit="1" customWidth="1"/>
    <col min="2570" max="2570" width="1.140625" style="11" customWidth="1"/>
    <col min="2571" max="2571" width="15.42578125" style="11" customWidth="1"/>
    <col min="2572" max="2572" width="1" style="11" customWidth="1"/>
    <col min="2573" max="2573" width="15" style="11" bestFit="1" customWidth="1"/>
    <col min="2574" max="2574" width="1.140625" style="11" customWidth="1"/>
    <col min="2575" max="2575" width="8.28515625" style="11" bestFit="1" customWidth="1"/>
    <col min="2576" max="2576" width="1.140625" style="11" customWidth="1"/>
    <col min="2577" max="2577" width="8" style="11" bestFit="1" customWidth="1"/>
    <col min="2578" max="2578" width="0.85546875" style="11" customWidth="1"/>
    <col min="2579" max="2579" width="11.7109375" style="11" customWidth="1"/>
    <col min="2580" max="2580" width="0.85546875" style="11" customWidth="1"/>
    <col min="2581" max="2581" width="12.28515625" style="11" bestFit="1" customWidth="1"/>
    <col min="2582" max="2582" width="1.140625" style="11" customWidth="1"/>
    <col min="2583" max="2583" width="15" style="11" bestFit="1" customWidth="1"/>
    <col min="2584" max="2817" width="9.140625" style="11"/>
    <col min="2818" max="2818" width="5.85546875" style="11" customWidth="1"/>
    <col min="2819" max="2819" width="8.28515625" style="11" bestFit="1" customWidth="1"/>
    <col min="2820" max="2820" width="1.140625" style="11" customWidth="1"/>
    <col min="2821" max="2821" width="8.85546875" style="11" bestFit="1" customWidth="1"/>
    <col min="2822" max="2822" width="1.140625" style="11" customWidth="1"/>
    <col min="2823" max="2823" width="7.7109375" style="11" bestFit="1" customWidth="1"/>
    <col min="2824" max="2824" width="1.140625" style="11" customWidth="1"/>
    <col min="2825" max="2825" width="14.85546875" style="11" bestFit="1" customWidth="1"/>
    <col min="2826" max="2826" width="1.140625" style="11" customWidth="1"/>
    <col min="2827" max="2827" width="15.42578125" style="11" customWidth="1"/>
    <col min="2828" max="2828" width="1" style="11" customWidth="1"/>
    <col min="2829" max="2829" width="15" style="11" bestFit="1" customWidth="1"/>
    <col min="2830" max="2830" width="1.140625" style="11" customWidth="1"/>
    <col min="2831" max="2831" width="8.28515625" style="11" bestFit="1" customWidth="1"/>
    <col min="2832" max="2832" width="1.140625" style="11" customWidth="1"/>
    <col min="2833" max="2833" width="8" style="11" bestFit="1" customWidth="1"/>
    <col min="2834" max="2834" width="0.85546875" style="11" customWidth="1"/>
    <col min="2835" max="2835" width="11.7109375" style="11" customWidth="1"/>
    <col min="2836" max="2836" width="0.85546875" style="11" customWidth="1"/>
    <col min="2837" max="2837" width="12.28515625" style="11" bestFit="1" customWidth="1"/>
    <col min="2838" max="2838" width="1.140625" style="11" customWidth="1"/>
    <col min="2839" max="2839" width="15" style="11" bestFit="1" customWidth="1"/>
    <col min="2840" max="3073" width="9.140625" style="11"/>
    <col min="3074" max="3074" width="5.85546875" style="11" customWidth="1"/>
    <col min="3075" max="3075" width="8.28515625" style="11" bestFit="1" customWidth="1"/>
    <col min="3076" max="3076" width="1.140625" style="11" customWidth="1"/>
    <col min="3077" max="3077" width="8.85546875" style="11" bestFit="1" customWidth="1"/>
    <col min="3078" max="3078" width="1.140625" style="11" customWidth="1"/>
    <col min="3079" max="3079" width="7.7109375" style="11" bestFit="1" customWidth="1"/>
    <col min="3080" max="3080" width="1.140625" style="11" customWidth="1"/>
    <col min="3081" max="3081" width="14.85546875" style="11" bestFit="1" customWidth="1"/>
    <col min="3082" max="3082" width="1.140625" style="11" customWidth="1"/>
    <col min="3083" max="3083" width="15.42578125" style="11" customWidth="1"/>
    <col min="3084" max="3084" width="1" style="11" customWidth="1"/>
    <col min="3085" max="3085" width="15" style="11" bestFit="1" customWidth="1"/>
    <col min="3086" max="3086" width="1.140625" style="11" customWidth="1"/>
    <col min="3087" max="3087" width="8.28515625" style="11" bestFit="1" customWidth="1"/>
    <col min="3088" max="3088" width="1.140625" style="11" customWidth="1"/>
    <col min="3089" max="3089" width="8" style="11" bestFit="1" customWidth="1"/>
    <col min="3090" max="3090" width="0.85546875" style="11" customWidth="1"/>
    <col min="3091" max="3091" width="11.7109375" style="11" customWidth="1"/>
    <col min="3092" max="3092" width="0.85546875" style="11" customWidth="1"/>
    <col min="3093" max="3093" width="12.28515625" style="11" bestFit="1" customWidth="1"/>
    <col min="3094" max="3094" width="1.140625" style="11" customWidth="1"/>
    <col min="3095" max="3095" width="15" style="11" bestFit="1" customWidth="1"/>
    <col min="3096" max="3329" width="9.140625" style="11"/>
    <col min="3330" max="3330" width="5.85546875" style="11" customWidth="1"/>
    <col min="3331" max="3331" width="8.28515625" style="11" bestFit="1" customWidth="1"/>
    <col min="3332" max="3332" width="1.140625" style="11" customWidth="1"/>
    <col min="3333" max="3333" width="8.85546875" style="11" bestFit="1" customWidth="1"/>
    <col min="3334" max="3334" width="1.140625" style="11" customWidth="1"/>
    <col min="3335" max="3335" width="7.7109375" style="11" bestFit="1" customWidth="1"/>
    <col min="3336" max="3336" width="1.140625" style="11" customWidth="1"/>
    <col min="3337" max="3337" width="14.85546875" style="11" bestFit="1" customWidth="1"/>
    <col min="3338" max="3338" width="1.140625" style="11" customWidth="1"/>
    <col min="3339" max="3339" width="15.42578125" style="11" customWidth="1"/>
    <col min="3340" max="3340" width="1" style="11" customWidth="1"/>
    <col min="3341" max="3341" width="15" style="11" bestFit="1" customWidth="1"/>
    <col min="3342" max="3342" width="1.140625" style="11" customWidth="1"/>
    <col min="3343" max="3343" width="8.28515625" style="11" bestFit="1" customWidth="1"/>
    <col min="3344" max="3344" width="1.140625" style="11" customWidth="1"/>
    <col min="3345" max="3345" width="8" style="11" bestFit="1" customWidth="1"/>
    <col min="3346" max="3346" width="0.85546875" style="11" customWidth="1"/>
    <col min="3347" max="3347" width="11.7109375" style="11" customWidth="1"/>
    <col min="3348" max="3348" width="0.85546875" style="11" customWidth="1"/>
    <col min="3349" max="3349" width="12.28515625" style="11" bestFit="1" customWidth="1"/>
    <col min="3350" max="3350" width="1.140625" style="11" customWidth="1"/>
    <col min="3351" max="3351" width="15" style="11" bestFit="1" customWidth="1"/>
    <col min="3352" max="3585" width="9.140625" style="11"/>
    <col min="3586" max="3586" width="5.85546875" style="11" customWidth="1"/>
    <col min="3587" max="3587" width="8.28515625" style="11" bestFit="1" customWidth="1"/>
    <col min="3588" max="3588" width="1.140625" style="11" customWidth="1"/>
    <col min="3589" max="3589" width="8.85546875" style="11" bestFit="1" customWidth="1"/>
    <col min="3590" max="3590" width="1.140625" style="11" customWidth="1"/>
    <col min="3591" max="3591" width="7.7109375" style="11" bestFit="1" customWidth="1"/>
    <col min="3592" max="3592" width="1.140625" style="11" customWidth="1"/>
    <col min="3593" max="3593" width="14.85546875" style="11" bestFit="1" customWidth="1"/>
    <col min="3594" max="3594" width="1.140625" style="11" customWidth="1"/>
    <col min="3595" max="3595" width="15.42578125" style="11" customWidth="1"/>
    <col min="3596" max="3596" width="1" style="11" customWidth="1"/>
    <col min="3597" max="3597" width="15" style="11" bestFit="1" customWidth="1"/>
    <col min="3598" max="3598" width="1.140625" style="11" customWidth="1"/>
    <col min="3599" max="3599" width="8.28515625" style="11" bestFit="1" customWidth="1"/>
    <col min="3600" max="3600" width="1.140625" style="11" customWidth="1"/>
    <col min="3601" max="3601" width="8" style="11" bestFit="1" customWidth="1"/>
    <col min="3602" max="3602" width="0.85546875" style="11" customWidth="1"/>
    <col min="3603" max="3603" width="11.7109375" style="11" customWidth="1"/>
    <col min="3604" max="3604" width="0.85546875" style="11" customWidth="1"/>
    <col min="3605" max="3605" width="12.28515625" style="11" bestFit="1" customWidth="1"/>
    <col min="3606" max="3606" width="1.140625" style="11" customWidth="1"/>
    <col min="3607" max="3607" width="15" style="11" bestFit="1" customWidth="1"/>
    <col min="3608" max="3841" width="9.140625" style="11"/>
    <col min="3842" max="3842" width="5.85546875" style="11" customWidth="1"/>
    <col min="3843" max="3843" width="8.28515625" style="11" bestFit="1" customWidth="1"/>
    <col min="3844" max="3844" width="1.140625" style="11" customWidth="1"/>
    <col min="3845" max="3845" width="8.85546875" style="11" bestFit="1" customWidth="1"/>
    <col min="3846" max="3846" width="1.140625" style="11" customWidth="1"/>
    <col min="3847" max="3847" width="7.7109375" style="11" bestFit="1" customWidth="1"/>
    <col min="3848" max="3848" width="1.140625" style="11" customWidth="1"/>
    <col min="3849" max="3849" width="14.85546875" style="11" bestFit="1" customWidth="1"/>
    <col min="3850" max="3850" width="1.140625" style="11" customWidth="1"/>
    <col min="3851" max="3851" width="15.42578125" style="11" customWidth="1"/>
    <col min="3852" max="3852" width="1" style="11" customWidth="1"/>
    <col min="3853" max="3853" width="15" style="11" bestFit="1" customWidth="1"/>
    <col min="3854" max="3854" width="1.140625" style="11" customWidth="1"/>
    <col min="3855" max="3855" width="8.28515625" style="11" bestFit="1" customWidth="1"/>
    <col min="3856" max="3856" width="1.140625" style="11" customWidth="1"/>
    <col min="3857" max="3857" width="8" style="11" bestFit="1" customWidth="1"/>
    <col min="3858" max="3858" width="0.85546875" style="11" customWidth="1"/>
    <col min="3859" max="3859" width="11.7109375" style="11" customWidth="1"/>
    <col min="3860" max="3860" width="0.85546875" style="11" customWidth="1"/>
    <col min="3861" max="3861" width="12.28515625" style="11" bestFit="1" customWidth="1"/>
    <col min="3862" max="3862" width="1.140625" style="11" customWidth="1"/>
    <col min="3863" max="3863" width="15" style="11" bestFit="1" customWidth="1"/>
    <col min="3864" max="4097" width="9.140625" style="11"/>
    <col min="4098" max="4098" width="5.85546875" style="11" customWidth="1"/>
    <col min="4099" max="4099" width="8.28515625" style="11" bestFit="1" customWidth="1"/>
    <col min="4100" max="4100" width="1.140625" style="11" customWidth="1"/>
    <col min="4101" max="4101" width="8.85546875" style="11" bestFit="1" customWidth="1"/>
    <col min="4102" max="4102" width="1.140625" style="11" customWidth="1"/>
    <col min="4103" max="4103" width="7.7109375" style="11" bestFit="1" customWidth="1"/>
    <col min="4104" max="4104" width="1.140625" style="11" customWidth="1"/>
    <col min="4105" max="4105" width="14.85546875" style="11" bestFit="1" customWidth="1"/>
    <col min="4106" max="4106" width="1.140625" style="11" customWidth="1"/>
    <col min="4107" max="4107" width="15.42578125" style="11" customWidth="1"/>
    <col min="4108" max="4108" width="1" style="11" customWidth="1"/>
    <col min="4109" max="4109" width="15" style="11" bestFit="1" customWidth="1"/>
    <col min="4110" max="4110" width="1.140625" style="11" customWidth="1"/>
    <col min="4111" max="4111" width="8.28515625" style="11" bestFit="1" customWidth="1"/>
    <col min="4112" max="4112" width="1.140625" style="11" customWidth="1"/>
    <col min="4113" max="4113" width="8" style="11" bestFit="1" customWidth="1"/>
    <col min="4114" max="4114" width="0.85546875" style="11" customWidth="1"/>
    <col min="4115" max="4115" width="11.7109375" style="11" customWidth="1"/>
    <col min="4116" max="4116" width="0.85546875" style="11" customWidth="1"/>
    <col min="4117" max="4117" width="12.28515625" style="11" bestFit="1" customWidth="1"/>
    <col min="4118" max="4118" width="1.140625" style="11" customWidth="1"/>
    <col min="4119" max="4119" width="15" style="11" bestFit="1" customWidth="1"/>
    <col min="4120" max="4353" width="9.140625" style="11"/>
    <col min="4354" max="4354" width="5.85546875" style="11" customWidth="1"/>
    <col min="4355" max="4355" width="8.28515625" style="11" bestFit="1" customWidth="1"/>
    <col min="4356" max="4356" width="1.140625" style="11" customWidth="1"/>
    <col min="4357" max="4357" width="8.85546875" style="11" bestFit="1" customWidth="1"/>
    <col min="4358" max="4358" width="1.140625" style="11" customWidth="1"/>
    <col min="4359" max="4359" width="7.7109375" style="11" bestFit="1" customWidth="1"/>
    <col min="4360" max="4360" width="1.140625" style="11" customWidth="1"/>
    <col min="4361" max="4361" width="14.85546875" style="11" bestFit="1" customWidth="1"/>
    <col min="4362" max="4362" width="1.140625" style="11" customWidth="1"/>
    <col min="4363" max="4363" width="15.42578125" style="11" customWidth="1"/>
    <col min="4364" max="4364" width="1" style="11" customWidth="1"/>
    <col min="4365" max="4365" width="15" style="11" bestFit="1" customWidth="1"/>
    <col min="4366" max="4366" width="1.140625" style="11" customWidth="1"/>
    <col min="4367" max="4367" width="8.28515625" style="11" bestFit="1" customWidth="1"/>
    <col min="4368" max="4368" width="1.140625" style="11" customWidth="1"/>
    <col min="4369" max="4369" width="8" style="11" bestFit="1" customWidth="1"/>
    <col min="4370" max="4370" width="0.85546875" style="11" customWidth="1"/>
    <col min="4371" max="4371" width="11.7109375" style="11" customWidth="1"/>
    <col min="4372" max="4372" width="0.85546875" style="11" customWidth="1"/>
    <col min="4373" max="4373" width="12.28515625" style="11" bestFit="1" customWidth="1"/>
    <col min="4374" max="4374" width="1.140625" style="11" customWidth="1"/>
    <col min="4375" max="4375" width="15" style="11" bestFit="1" customWidth="1"/>
    <col min="4376" max="4609" width="9.140625" style="11"/>
    <col min="4610" max="4610" width="5.85546875" style="11" customWidth="1"/>
    <col min="4611" max="4611" width="8.28515625" style="11" bestFit="1" customWidth="1"/>
    <col min="4612" max="4612" width="1.140625" style="11" customWidth="1"/>
    <col min="4613" max="4613" width="8.85546875" style="11" bestFit="1" customWidth="1"/>
    <col min="4614" max="4614" width="1.140625" style="11" customWidth="1"/>
    <col min="4615" max="4615" width="7.7109375" style="11" bestFit="1" customWidth="1"/>
    <col min="4616" max="4616" width="1.140625" style="11" customWidth="1"/>
    <col min="4617" max="4617" width="14.85546875" style="11" bestFit="1" customWidth="1"/>
    <col min="4618" max="4618" width="1.140625" style="11" customWidth="1"/>
    <col min="4619" max="4619" width="15.42578125" style="11" customWidth="1"/>
    <col min="4620" max="4620" width="1" style="11" customWidth="1"/>
    <col min="4621" max="4621" width="15" style="11" bestFit="1" customWidth="1"/>
    <col min="4622" max="4622" width="1.140625" style="11" customWidth="1"/>
    <col min="4623" max="4623" width="8.28515625" style="11" bestFit="1" customWidth="1"/>
    <col min="4624" max="4624" width="1.140625" style="11" customWidth="1"/>
    <col min="4625" max="4625" width="8" style="11" bestFit="1" customWidth="1"/>
    <col min="4626" max="4626" width="0.85546875" style="11" customWidth="1"/>
    <col min="4627" max="4627" width="11.7109375" style="11" customWidth="1"/>
    <col min="4628" max="4628" width="0.85546875" style="11" customWidth="1"/>
    <col min="4629" max="4629" width="12.28515625" style="11" bestFit="1" customWidth="1"/>
    <col min="4630" max="4630" width="1.140625" style="11" customWidth="1"/>
    <col min="4631" max="4631" width="15" style="11" bestFit="1" customWidth="1"/>
    <col min="4632" max="4865" width="9.140625" style="11"/>
    <col min="4866" max="4866" width="5.85546875" style="11" customWidth="1"/>
    <col min="4867" max="4867" width="8.28515625" style="11" bestFit="1" customWidth="1"/>
    <col min="4868" max="4868" width="1.140625" style="11" customWidth="1"/>
    <col min="4869" max="4869" width="8.85546875" style="11" bestFit="1" customWidth="1"/>
    <col min="4870" max="4870" width="1.140625" style="11" customWidth="1"/>
    <col min="4871" max="4871" width="7.7109375" style="11" bestFit="1" customWidth="1"/>
    <col min="4872" max="4872" width="1.140625" style="11" customWidth="1"/>
    <col min="4873" max="4873" width="14.85546875" style="11" bestFit="1" customWidth="1"/>
    <col min="4874" max="4874" width="1.140625" style="11" customWidth="1"/>
    <col min="4875" max="4875" width="15.42578125" style="11" customWidth="1"/>
    <col min="4876" max="4876" width="1" style="11" customWidth="1"/>
    <col min="4877" max="4877" width="15" style="11" bestFit="1" customWidth="1"/>
    <col min="4878" max="4878" width="1.140625" style="11" customWidth="1"/>
    <col min="4879" max="4879" width="8.28515625" style="11" bestFit="1" customWidth="1"/>
    <col min="4880" max="4880" width="1.140625" style="11" customWidth="1"/>
    <col min="4881" max="4881" width="8" style="11" bestFit="1" customWidth="1"/>
    <col min="4882" max="4882" width="0.85546875" style="11" customWidth="1"/>
    <col min="4883" max="4883" width="11.7109375" style="11" customWidth="1"/>
    <col min="4884" max="4884" width="0.85546875" style="11" customWidth="1"/>
    <col min="4885" max="4885" width="12.28515625" style="11" bestFit="1" customWidth="1"/>
    <col min="4886" max="4886" width="1.140625" style="11" customWidth="1"/>
    <col min="4887" max="4887" width="15" style="11" bestFit="1" customWidth="1"/>
    <col min="4888" max="5121" width="9.140625" style="11"/>
    <col min="5122" max="5122" width="5.85546875" style="11" customWidth="1"/>
    <col min="5123" max="5123" width="8.28515625" style="11" bestFit="1" customWidth="1"/>
    <col min="5124" max="5124" width="1.140625" style="11" customWidth="1"/>
    <col min="5125" max="5125" width="8.85546875" style="11" bestFit="1" customWidth="1"/>
    <col min="5126" max="5126" width="1.140625" style="11" customWidth="1"/>
    <col min="5127" max="5127" width="7.7109375" style="11" bestFit="1" customWidth="1"/>
    <col min="5128" max="5128" width="1.140625" style="11" customWidth="1"/>
    <col min="5129" max="5129" width="14.85546875" style="11" bestFit="1" customWidth="1"/>
    <col min="5130" max="5130" width="1.140625" style="11" customWidth="1"/>
    <col min="5131" max="5131" width="15.42578125" style="11" customWidth="1"/>
    <col min="5132" max="5132" width="1" style="11" customWidth="1"/>
    <col min="5133" max="5133" width="15" style="11" bestFit="1" customWidth="1"/>
    <col min="5134" max="5134" width="1.140625" style="11" customWidth="1"/>
    <col min="5135" max="5135" width="8.28515625" style="11" bestFit="1" customWidth="1"/>
    <col min="5136" max="5136" width="1.140625" style="11" customWidth="1"/>
    <col min="5137" max="5137" width="8" style="11" bestFit="1" customWidth="1"/>
    <col min="5138" max="5138" width="0.85546875" style="11" customWidth="1"/>
    <col min="5139" max="5139" width="11.7109375" style="11" customWidth="1"/>
    <col min="5140" max="5140" width="0.85546875" style="11" customWidth="1"/>
    <col min="5141" max="5141" width="12.28515625" style="11" bestFit="1" customWidth="1"/>
    <col min="5142" max="5142" width="1.140625" style="11" customWidth="1"/>
    <col min="5143" max="5143" width="15" style="11" bestFit="1" customWidth="1"/>
    <col min="5144" max="5377" width="9.140625" style="11"/>
    <col min="5378" max="5378" width="5.85546875" style="11" customWidth="1"/>
    <col min="5379" max="5379" width="8.28515625" style="11" bestFit="1" customWidth="1"/>
    <col min="5380" max="5380" width="1.140625" style="11" customWidth="1"/>
    <col min="5381" max="5381" width="8.85546875" style="11" bestFit="1" customWidth="1"/>
    <col min="5382" max="5382" width="1.140625" style="11" customWidth="1"/>
    <col min="5383" max="5383" width="7.7109375" style="11" bestFit="1" customWidth="1"/>
    <col min="5384" max="5384" width="1.140625" style="11" customWidth="1"/>
    <col min="5385" max="5385" width="14.85546875" style="11" bestFit="1" customWidth="1"/>
    <col min="5386" max="5386" width="1.140625" style="11" customWidth="1"/>
    <col min="5387" max="5387" width="15.42578125" style="11" customWidth="1"/>
    <col min="5388" max="5388" width="1" style="11" customWidth="1"/>
    <col min="5389" max="5389" width="15" style="11" bestFit="1" customWidth="1"/>
    <col min="5390" max="5390" width="1.140625" style="11" customWidth="1"/>
    <col min="5391" max="5391" width="8.28515625" style="11" bestFit="1" customWidth="1"/>
    <col min="5392" max="5392" width="1.140625" style="11" customWidth="1"/>
    <col min="5393" max="5393" width="8" style="11" bestFit="1" customWidth="1"/>
    <col min="5394" max="5394" width="0.85546875" style="11" customWidth="1"/>
    <col min="5395" max="5395" width="11.7109375" style="11" customWidth="1"/>
    <col min="5396" max="5396" width="0.85546875" style="11" customWidth="1"/>
    <col min="5397" max="5397" width="12.28515625" style="11" bestFit="1" customWidth="1"/>
    <col min="5398" max="5398" width="1.140625" style="11" customWidth="1"/>
    <col min="5399" max="5399" width="15" style="11" bestFit="1" customWidth="1"/>
    <col min="5400" max="5633" width="9.140625" style="11"/>
    <col min="5634" max="5634" width="5.85546875" style="11" customWidth="1"/>
    <col min="5635" max="5635" width="8.28515625" style="11" bestFit="1" customWidth="1"/>
    <col min="5636" max="5636" width="1.140625" style="11" customWidth="1"/>
    <col min="5637" max="5637" width="8.85546875" style="11" bestFit="1" customWidth="1"/>
    <col min="5638" max="5638" width="1.140625" style="11" customWidth="1"/>
    <col min="5639" max="5639" width="7.7109375" style="11" bestFit="1" customWidth="1"/>
    <col min="5640" max="5640" width="1.140625" style="11" customWidth="1"/>
    <col min="5641" max="5641" width="14.85546875" style="11" bestFit="1" customWidth="1"/>
    <col min="5642" max="5642" width="1.140625" style="11" customWidth="1"/>
    <col min="5643" max="5643" width="15.42578125" style="11" customWidth="1"/>
    <col min="5644" max="5644" width="1" style="11" customWidth="1"/>
    <col min="5645" max="5645" width="15" style="11" bestFit="1" customWidth="1"/>
    <col min="5646" max="5646" width="1.140625" style="11" customWidth="1"/>
    <col min="5647" max="5647" width="8.28515625" style="11" bestFit="1" customWidth="1"/>
    <col min="5648" max="5648" width="1.140625" style="11" customWidth="1"/>
    <col min="5649" max="5649" width="8" style="11" bestFit="1" customWidth="1"/>
    <col min="5650" max="5650" width="0.85546875" style="11" customWidth="1"/>
    <col min="5651" max="5651" width="11.7109375" style="11" customWidth="1"/>
    <col min="5652" max="5652" width="0.85546875" style="11" customWidth="1"/>
    <col min="5653" max="5653" width="12.28515625" style="11" bestFit="1" customWidth="1"/>
    <col min="5654" max="5654" width="1.140625" style="11" customWidth="1"/>
    <col min="5655" max="5655" width="15" style="11" bestFit="1" customWidth="1"/>
    <col min="5656" max="5889" width="9.140625" style="11"/>
    <col min="5890" max="5890" width="5.85546875" style="11" customWidth="1"/>
    <col min="5891" max="5891" width="8.28515625" style="11" bestFit="1" customWidth="1"/>
    <col min="5892" max="5892" width="1.140625" style="11" customWidth="1"/>
    <col min="5893" max="5893" width="8.85546875" style="11" bestFit="1" customWidth="1"/>
    <col min="5894" max="5894" width="1.140625" style="11" customWidth="1"/>
    <col min="5895" max="5895" width="7.7109375" style="11" bestFit="1" customWidth="1"/>
    <col min="5896" max="5896" width="1.140625" style="11" customWidth="1"/>
    <col min="5897" max="5897" width="14.85546875" style="11" bestFit="1" customWidth="1"/>
    <col min="5898" max="5898" width="1.140625" style="11" customWidth="1"/>
    <col min="5899" max="5899" width="15.42578125" style="11" customWidth="1"/>
    <col min="5900" max="5900" width="1" style="11" customWidth="1"/>
    <col min="5901" max="5901" width="15" style="11" bestFit="1" customWidth="1"/>
    <col min="5902" max="5902" width="1.140625" style="11" customWidth="1"/>
    <col min="5903" max="5903" width="8.28515625" style="11" bestFit="1" customWidth="1"/>
    <col min="5904" max="5904" width="1.140625" style="11" customWidth="1"/>
    <col min="5905" max="5905" width="8" style="11" bestFit="1" customWidth="1"/>
    <col min="5906" max="5906" width="0.85546875" style="11" customWidth="1"/>
    <col min="5907" max="5907" width="11.7109375" style="11" customWidth="1"/>
    <col min="5908" max="5908" width="0.85546875" style="11" customWidth="1"/>
    <col min="5909" max="5909" width="12.28515625" style="11" bestFit="1" customWidth="1"/>
    <col min="5910" max="5910" width="1.140625" style="11" customWidth="1"/>
    <col min="5911" max="5911" width="15" style="11" bestFit="1" customWidth="1"/>
    <col min="5912" max="6145" width="9.140625" style="11"/>
    <col min="6146" max="6146" width="5.85546875" style="11" customWidth="1"/>
    <col min="6147" max="6147" width="8.28515625" style="11" bestFit="1" customWidth="1"/>
    <col min="6148" max="6148" width="1.140625" style="11" customWidth="1"/>
    <col min="6149" max="6149" width="8.85546875" style="11" bestFit="1" customWidth="1"/>
    <col min="6150" max="6150" width="1.140625" style="11" customWidth="1"/>
    <col min="6151" max="6151" width="7.7109375" style="11" bestFit="1" customWidth="1"/>
    <col min="6152" max="6152" width="1.140625" style="11" customWidth="1"/>
    <col min="6153" max="6153" width="14.85546875" style="11" bestFit="1" customWidth="1"/>
    <col min="6154" max="6154" width="1.140625" style="11" customWidth="1"/>
    <col min="6155" max="6155" width="15.42578125" style="11" customWidth="1"/>
    <col min="6156" max="6156" width="1" style="11" customWidth="1"/>
    <col min="6157" max="6157" width="15" style="11" bestFit="1" customWidth="1"/>
    <col min="6158" max="6158" width="1.140625" style="11" customWidth="1"/>
    <col min="6159" max="6159" width="8.28515625" style="11" bestFit="1" customWidth="1"/>
    <col min="6160" max="6160" width="1.140625" style="11" customWidth="1"/>
    <col min="6161" max="6161" width="8" style="11" bestFit="1" customWidth="1"/>
    <col min="6162" max="6162" width="0.85546875" style="11" customWidth="1"/>
    <col min="6163" max="6163" width="11.7109375" style="11" customWidth="1"/>
    <col min="6164" max="6164" width="0.85546875" style="11" customWidth="1"/>
    <col min="6165" max="6165" width="12.28515625" style="11" bestFit="1" customWidth="1"/>
    <col min="6166" max="6166" width="1.140625" style="11" customWidth="1"/>
    <col min="6167" max="6167" width="15" style="11" bestFit="1" customWidth="1"/>
    <col min="6168" max="6401" width="9.140625" style="11"/>
    <col min="6402" max="6402" width="5.85546875" style="11" customWidth="1"/>
    <col min="6403" max="6403" width="8.28515625" style="11" bestFit="1" customWidth="1"/>
    <col min="6404" max="6404" width="1.140625" style="11" customWidth="1"/>
    <col min="6405" max="6405" width="8.85546875" style="11" bestFit="1" customWidth="1"/>
    <col min="6406" max="6406" width="1.140625" style="11" customWidth="1"/>
    <col min="6407" max="6407" width="7.7109375" style="11" bestFit="1" customWidth="1"/>
    <col min="6408" max="6408" width="1.140625" style="11" customWidth="1"/>
    <col min="6409" max="6409" width="14.85546875" style="11" bestFit="1" customWidth="1"/>
    <col min="6410" max="6410" width="1.140625" style="11" customWidth="1"/>
    <col min="6411" max="6411" width="15.42578125" style="11" customWidth="1"/>
    <col min="6412" max="6412" width="1" style="11" customWidth="1"/>
    <col min="6413" max="6413" width="15" style="11" bestFit="1" customWidth="1"/>
    <col min="6414" max="6414" width="1.140625" style="11" customWidth="1"/>
    <col min="6415" max="6415" width="8.28515625" style="11" bestFit="1" customWidth="1"/>
    <col min="6416" max="6416" width="1.140625" style="11" customWidth="1"/>
    <col min="6417" max="6417" width="8" style="11" bestFit="1" customWidth="1"/>
    <col min="6418" max="6418" width="0.85546875" style="11" customWidth="1"/>
    <col min="6419" max="6419" width="11.7109375" style="11" customWidth="1"/>
    <col min="6420" max="6420" width="0.85546875" style="11" customWidth="1"/>
    <col min="6421" max="6421" width="12.28515625" style="11" bestFit="1" customWidth="1"/>
    <col min="6422" max="6422" width="1.140625" style="11" customWidth="1"/>
    <col min="6423" max="6423" width="15" style="11" bestFit="1" customWidth="1"/>
    <col min="6424" max="6657" width="9.140625" style="11"/>
    <col min="6658" max="6658" width="5.85546875" style="11" customWidth="1"/>
    <col min="6659" max="6659" width="8.28515625" style="11" bestFit="1" customWidth="1"/>
    <col min="6660" max="6660" width="1.140625" style="11" customWidth="1"/>
    <col min="6661" max="6661" width="8.85546875" style="11" bestFit="1" customWidth="1"/>
    <col min="6662" max="6662" width="1.140625" style="11" customWidth="1"/>
    <col min="6663" max="6663" width="7.7109375" style="11" bestFit="1" customWidth="1"/>
    <col min="6664" max="6664" width="1.140625" style="11" customWidth="1"/>
    <col min="6665" max="6665" width="14.85546875" style="11" bestFit="1" customWidth="1"/>
    <col min="6666" max="6666" width="1.140625" style="11" customWidth="1"/>
    <col min="6667" max="6667" width="15.42578125" style="11" customWidth="1"/>
    <col min="6668" max="6668" width="1" style="11" customWidth="1"/>
    <col min="6669" max="6669" width="15" style="11" bestFit="1" customWidth="1"/>
    <col min="6670" max="6670" width="1.140625" style="11" customWidth="1"/>
    <col min="6671" max="6671" width="8.28515625" style="11" bestFit="1" customWidth="1"/>
    <col min="6672" max="6672" width="1.140625" style="11" customWidth="1"/>
    <col min="6673" max="6673" width="8" style="11" bestFit="1" customWidth="1"/>
    <col min="6674" max="6674" width="0.85546875" style="11" customWidth="1"/>
    <col min="6675" max="6675" width="11.7109375" style="11" customWidth="1"/>
    <col min="6676" max="6676" width="0.85546875" style="11" customWidth="1"/>
    <col min="6677" max="6677" width="12.28515625" style="11" bestFit="1" customWidth="1"/>
    <col min="6678" max="6678" width="1.140625" style="11" customWidth="1"/>
    <col min="6679" max="6679" width="15" style="11" bestFit="1" customWidth="1"/>
    <col min="6680" max="6913" width="9.140625" style="11"/>
    <col min="6914" max="6914" width="5.85546875" style="11" customWidth="1"/>
    <col min="6915" max="6915" width="8.28515625" style="11" bestFit="1" customWidth="1"/>
    <col min="6916" max="6916" width="1.140625" style="11" customWidth="1"/>
    <col min="6917" max="6917" width="8.85546875" style="11" bestFit="1" customWidth="1"/>
    <col min="6918" max="6918" width="1.140625" style="11" customWidth="1"/>
    <col min="6919" max="6919" width="7.7109375" style="11" bestFit="1" customWidth="1"/>
    <col min="6920" max="6920" width="1.140625" style="11" customWidth="1"/>
    <col min="6921" max="6921" width="14.85546875" style="11" bestFit="1" customWidth="1"/>
    <col min="6922" max="6922" width="1.140625" style="11" customWidth="1"/>
    <col min="6923" max="6923" width="15.42578125" style="11" customWidth="1"/>
    <col min="6924" max="6924" width="1" style="11" customWidth="1"/>
    <col min="6925" max="6925" width="15" style="11" bestFit="1" customWidth="1"/>
    <col min="6926" max="6926" width="1.140625" style="11" customWidth="1"/>
    <col min="6927" max="6927" width="8.28515625" style="11" bestFit="1" customWidth="1"/>
    <col min="6928" max="6928" width="1.140625" style="11" customWidth="1"/>
    <col min="6929" max="6929" width="8" style="11" bestFit="1" customWidth="1"/>
    <col min="6930" max="6930" width="0.85546875" style="11" customWidth="1"/>
    <col min="6931" max="6931" width="11.7109375" style="11" customWidth="1"/>
    <col min="6932" max="6932" width="0.85546875" style="11" customWidth="1"/>
    <col min="6933" max="6933" width="12.28515625" style="11" bestFit="1" customWidth="1"/>
    <col min="6934" max="6934" width="1.140625" style="11" customWidth="1"/>
    <col min="6935" max="6935" width="15" style="11" bestFit="1" customWidth="1"/>
    <col min="6936" max="7169" width="9.140625" style="11"/>
    <col min="7170" max="7170" width="5.85546875" style="11" customWidth="1"/>
    <col min="7171" max="7171" width="8.28515625" style="11" bestFit="1" customWidth="1"/>
    <col min="7172" max="7172" width="1.140625" style="11" customWidth="1"/>
    <col min="7173" max="7173" width="8.85546875" style="11" bestFit="1" customWidth="1"/>
    <col min="7174" max="7174" width="1.140625" style="11" customWidth="1"/>
    <col min="7175" max="7175" width="7.7109375" style="11" bestFit="1" customWidth="1"/>
    <col min="7176" max="7176" width="1.140625" style="11" customWidth="1"/>
    <col min="7177" max="7177" width="14.85546875" style="11" bestFit="1" customWidth="1"/>
    <col min="7178" max="7178" width="1.140625" style="11" customWidth="1"/>
    <col min="7179" max="7179" width="15.42578125" style="11" customWidth="1"/>
    <col min="7180" max="7180" width="1" style="11" customWidth="1"/>
    <col min="7181" max="7181" width="15" style="11" bestFit="1" customWidth="1"/>
    <col min="7182" max="7182" width="1.140625" style="11" customWidth="1"/>
    <col min="7183" max="7183" width="8.28515625" style="11" bestFit="1" customWidth="1"/>
    <col min="7184" max="7184" width="1.140625" style="11" customWidth="1"/>
    <col min="7185" max="7185" width="8" style="11" bestFit="1" customWidth="1"/>
    <col min="7186" max="7186" width="0.85546875" style="11" customWidth="1"/>
    <col min="7187" max="7187" width="11.7109375" style="11" customWidth="1"/>
    <col min="7188" max="7188" width="0.85546875" style="11" customWidth="1"/>
    <col min="7189" max="7189" width="12.28515625" style="11" bestFit="1" customWidth="1"/>
    <col min="7190" max="7190" width="1.140625" style="11" customWidth="1"/>
    <col min="7191" max="7191" width="15" style="11" bestFit="1" customWidth="1"/>
    <col min="7192" max="7425" width="9.140625" style="11"/>
    <col min="7426" max="7426" width="5.85546875" style="11" customWidth="1"/>
    <col min="7427" max="7427" width="8.28515625" style="11" bestFit="1" customWidth="1"/>
    <col min="7428" max="7428" width="1.140625" style="11" customWidth="1"/>
    <col min="7429" max="7429" width="8.85546875" style="11" bestFit="1" customWidth="1"/>
    <col min="7430" max="7430" width="1.140625" style="11" customWidth="1"/>
    <col min="7431" max="7431" width="7.7109375" style="11" bestFit="1" customWidth="1"/>
    <col min="7432" max="7432" width="1.140625" style="11" customWidth="1"/>
    <col min="7433" max="7433" width="14.85546875" style="11" bestFit="1" customWidth="1"/>
    <col min="7434" max="7434" width="1.140625" style="11" customWidth="1"/>
    <col min="7435" max="7435" width="15.42578125" style="11" customWidth="1"/>
    <col min="7436" max="7436" width="1" style="11" customWidth="1"/>
    <col min="7437" max="7437" width="15" style="11" bestFit="1" customWidth="1"/>
    <col min="7438" max="7438" width="1.140625" style="11" customWidth="1"/>
    <col min="7439" max="7439" width="8.28515625" style="11" bestFit="1" customWidth="1"/>
    <col min="7440" max="7440" width="1.140625" style="11" customWidth="1"/>
    <col min="7441" max="7441" width="8" style="11" bestFit="1" customWidth="1"/>
    <col min="7442" max="7442" width="0.85546875" style="11" customWidth="1"/>
    <col min="7443" max="7443" width="11.7109375" style="11" customWidth="1"/>
    <col min="7444" max="7444" width="0.85546875" style="11" customWidth="1"/>
    <col min="7445" max="7445" width="12.28515625" style="11" bestFit="1" customWidth="1"/>
    <col min="7446" max="7446" width="1.140625" style="11" customWidth="1"/>
    <col min="7447" max="7447" width="15" style="11" bestFit="1" customWidth="1"/>
    <col min="7448" max="7681" width="9.140625" style="11"/>
    <col min="7682" max="7682" width="5.85546875" style="11" customWidth="1"/>
    <col min="7683" max="7683" width="8.28515625" style="11" bestFit="1" customWidth="1"/>
    <col min="7684" max="7684" width="1.140625" style="11" customWidth="1"/>
    <col min="7685" max="7685" width="8.85546875" style="11" bestFit="1" customWidth="1"/>
    <col min="7686" max="7686" width="1.140625" style="11" customWidth="1"/>
    <col min="7687" max="7687" width="7.7109375" style="11" bestFit="1" customWidth="1"/>
    <col min="7688" max="7688" width="1.140625" style="11" customWidth="1"/>
    <col min="7689" max="7689" width="14.85546875" style="11" bestFit="1" customWidth="1"/>
    <col min="7690" max="7690" width="1.140625" style="11" customWidth="1"/>
    <col min="7691" max="7691" width="15.42578125" style="11" customWidth="1"/>
    <col min="7692" max="7692" width="1" style="11" customWidth="1"/>
    <col min="7693" max="7693" width="15" style="11" bestFit="1" customWidth="1"/>
    <col min="7694" max="7694" width="1.140625" style="11" customWidth="1"/>
    <col min="7695" max="7695" width="8.28515625" style="11" bestFit="1" customWidth="1"/>
    <col min="7696" max="7696" width="1.140625" style="11" customWidth="1"/>
    <col min="7697" max="7697" width="8" style="11" bestFit="1" customWidth="1"/>
    <col min="7698" max="7698" width="0.85546875" style="11" customWidth="1"/>
    <col min="7699" max="7699" width="11.7109375" style="11" customWidth="1"/>
    <col min="7700" max="7700" width="0.85546875" style="11" customWidth="1"/>
    <col min="7701" max="7701" width="12.28515625" style="11" bestFit="1" customWidth="1"/>
    <col min="7702" max="7702" width="1.140625" style="11" customWidth="1"/>
    <col min="7703" max="7703" width="15" style="11" bestFit="1" customWidth="1"/>
    <col min="7704" max="7937" width="9.140625" style="11"/>
    <col min="7938" max="7938" width="5.85546875" style="11" customWidth="1"/>
    <col min="7939" max="7939" width="8.28515625" style="11" bestFit="1" customWidth="1"/>
    <col min="7940" max="7940" width="1.140625" style="11" customWidth="1"/>
    <col min="7941" max="7941" width="8.85546875" style="11" bestFit="1" customWidth="1"/>
    <col min="7942" max="7942" width="1.140625" style="11" customWidth="1"/>
    <col min="7943" max="7943" width="7.7109375" style="11" bestFit="1" customWidth="1"/>
    <col min="7944" max="7944" width="1.140625" style="11" customWidth="1"/>
    <col min="7945" max="7945" width="14.85546875" style="11" bestFit="1" customWidth="1"/>
    <col min="7946" max="7946" width="1.140625" style="11" customWidth="1"/>
    <col min="7947" max="7947" width="15.42578125" style="11" customWidth="1"/>
    <col min="7948" max="7948" width="1" style="11" customWidth="1"/>
    <col min="7949" max="7949" width="15" style="11" bestFit="1" customWidth="1"/>
    <col min="7950" max="7950" width="1.140625" style="11" customWidth="1"/>
    <col min="7951" max="7951" width="8.28515625" style="11" bestFit="1" customWidth="1"/>
    <col min="7952" max="7952" width="1.140625" style="11" customWidth="1"/>
    <col min="7953" max="7953" width="8" style="11" bestFit="1" customWidth="1"/>
    <col min="7954" max="7954" width="0.85546875" style="11" customWidth="1"/>
    <col min="7955" max="7955" width="11.7109375" style="11" customWidth="1"/>
    <col min="7956" max="7956" width="0.85546875" style="11" customWidth="1"/>
    <col min="7957" max="7957" width="12.28515625" style="11" bestFit="1" customWidth="1"/>
    <col min="7958" max="7958" width="1.140625" style="11" customWidth="1"/>
    <col min="7959" max="7959" width="15" style="11" bestFit="1" customWidth="1"/>
    <col min="7960" max="8193" width="9.140625" style="11"/>
    <col min="8194" max="8194" width="5.85546875" style="11" customWidth="1"/>
    <col min="8195" max="8195" width="8.28515625" style="11" bestFit="1" customWidth="1"/>
    <col min="8196" max="8196" width="1.140625" style="11" customWidth="1"/>
    <col min="8197" max="8197" width="8.85546875" style="11" bestFit="1" customWidth="1"/>
    <col min="8198" max="8198" width="1.140625" style="11" customWidth="1"/>
    <col min="8199" max="8199" width="7.7109375" style="11" bestFit="1" customWidth="1"/>
    <col min="8200" max="8200" width="1.140625" style="11" customWidth="1"/>
    <col min="8201" max="8201" width="14.85546875" style="11" bestFit="1" customWidth="1"/>
    <col min="8202" max="8202" width="1.140625" style="11" customWidth="1"/>
    <col min="8203" max="8203" width="15.42578125" style="11" customWidth="1"/>
    <col min="8204" max="8204" width="1" style="11" customWidth="1"/>
    <col min="8205" max="8205" width="15" style="11" bestFit="1" customWidth="1"/>
    <col min="8206" max="8206" width="1.140625" style="11" customWidth="1"/>
    <col min="8207" max="8207" width="8.28515625" style="11" bestFit="1" customWidth="1"/>
    <col min="8208" max="8208" width="1.140625" style="11" customWidth="1"/>
    <col min="8209" max="8209" width="8" style="11" bestFit="1" customWidth="1"/>
    <col min="8210" max="8210" width="0.85546875" style="11" customWidth="1"/>
    <col min="8211" max="8211" width="11.7109375" style="11" customWidth="1"/>
    <col min="8212" max="8212" width="0.85546875" style="11" customWidth="1"/>
    <col min="8213" max="8213" width="12.28515625" style="11" bestFit="1" customWidth="1"/>
    <col min="8214" max="8214" width="1.140625" style="11" customWidth="1"/>
    <col min="8215" max="8215" width="15" style="11" bestFit="1" customWidth="1"/>
    <col min="8216" max="8449" width="9.140625" style="11"/>
    <col min="8450" max="8450" width="5.85546875" style="11" customWidth="1"/>
    <col min="8451" max="8451" width="8.28515625" style="11" bestFit="1" customWidth="1"/>
    <col min="8452" max="8452" width="1.140625" style="11" customWidth="1"/>
    <col min="8453" max="8453" width="8.85546875" style="11" bestFit="1" customWidth="1"/>
    <col min="8454" max="8454" width="1.140625" style="11" customWidth="1"/>
    <col min="8455" max="8455" width="7.7109375" style="11" bestFit="1" customWidth="1"/>
    <col min="8456" max="8456" width="1.140625" style="11" customWidth="1"/>
    <col min="8457" max="8457" width="14.85546875" style="11" bestFit="1" customWidth="1"/>
    <col min="8458" max="8458" width="1.140625" style="11" customWidth="1"/>
    <col min="8459" max="8459" width="15.42578125" style="11" customWidth="1"/>
    <col min="8460" max="8460" width="1" style="11" customWidth="1"/>
    <col min="8461" max="8461" width="15" style="11" bestFit="1" customWidth="1"/>
    <col min="8462" max="8462" width="1.140625" style="11" customWidth="1"/>
    <col min="8463" max="8463" width="8.28515625" style="11" bestFit="1" customWidth="1"/>
    <col min="8464" max="8464" width="1.140625" style="11" customWidth="1"/>
    <col min="8465" max="8465" width="8" style="11" bestFit="1" customWidth="1"/>
    <col min="8466" max="8466" width="0.85546875" style="11" customWidth="1"/>
    <col min="8467" max="8467" width="11.7109375" style="11" customWidth="1"/>
    <col min="8468" max="8468" width="0.85546875" style="11" customWidth="1"/>
    <col min="8469" max="8469" width="12.28515625" style="11" bestFit="1" customWidth="1"/>
    <col min="8470" max="8470" width="1.140625" style="11" customWidth="1"/>
    <col min="8471" max="8471" width="15" style="11" bestFit="1" customWidth="1"/>
    <col min="8472" max="8705" width="9.140625" style="11"/>
    <col min="8706" max="8706" width="5.85546875" style="11" customWidth="1"/>
    <col min="8707" max="8707" width="8.28515625" style="11" bestFit="1" customWidth="1"/>
    <col min="8708" max="8708" width="1.140625" style="11" customWidth="1"/>
    <col min="8709" max="8709" width="8.85546875" style="11" bestFit="1" customWidth="1"/>
    <col min="8710" max="8710" width="1.140625" style="11" customWidth="1"/>
    <col min="8711" max="8711" width="7.7109375" style="11" bestFit="1" customWidth="1"/>
    <col min="8712" max="8712" width="1.140625" style="11" customWidth="1"/>
    <col min="8713" max="8713" width="14.85546875" style="11" bestFit="1" customWidth="1"/>
    <col min="8714" max="8714" width="1.140625" style="11" customWidth="1"/>
    <col min="8715" max="8715" width="15.42578125" style="11" customWidth="1"/>
    <col min="8716" max="8716" width="1" style="11" customWidth="1"/>
    <col min="8717" max="8717" width="15" style="11" bestFit="1" customWidth="1"/>
    <col min="8718" max="8718" width="1.140625" style="11" customWidth="1"/>
    <col min="8719" max="8719" width="8.28515625" style="11" bestFit="1" customWidth="1"/>
    <col min="8720" max="8720" width="1.140625" style="11" customWidth="1"/>
    <col min="8721" max="8721" width="8" style="11" bestFit="1" customWidth="1"/>
    <col min="8722" max="8722" width="0.85546875" style="11" customWidth="1"/>
    <col min="8723" max="8723" width="11.7109375" style="11" customWidth="1"/>
    <col min="8724" max="8724" width="0.85546875" style="11" customWidth="1"/>
    <col min="8725" max="8725" width="12.28515625" style="11" bestFit="1" customWidth="1"/>
    <col min="8726" max="8726" width="1.140625" style="11" customWidth="1"/>
    <col min="8727" max="8727" width="15" style="11" bestFit="1" customWidth="1"/>
    <col min="8728" max="8961" width="9.140625" style="11"/>
    <col min="8962" max="8962" width="5.85546875" style="11" customWidth="1"/>
    <col min="8963" max="8963" width="8.28515625" style="11" bestFit="1" customWidth="1"/>
    <col min="8964" max="8964" width="1.140625" style="11" customWidth="1"/>
    <col min="8965" max="8965" width="8.85546875" style="11" bestFit="1" customWidth="1"/>
    <col min="8966" max="8966" width="1.140625" style="11" customWidth="1"/>
    <col min="8967" max="8967" width="7.7109375" style="11" bestFit="1" customWidth="1"/>
    <col min="8968" max="8968" width="1.140625" style="11" customWidth="1"/>
    <col min="8969" max="8969" width="14.85546875" style="11" bestFit="1" customWidth="1"/>
    <col min="8970" max="8970" width="1.140625" style="11" customWidth="1"/>
    <col min="8971" max="8971" width="15.42578125" style="11" customWidth="1"/>
    <col min="8972" max="8972" width="1" style="11" customWidth="1"/>
    <col min="8973" max="8973" width="15" style="11" bestFit="1" customWidth="1"/>
    <col min="8974" max="8974" width="1.140625" style="11" customWidth="1"/>
    <col min="8975" max="8975" width="8.28515625" style="11" bestFit="1" customWidth="1"/>
    <col min="8976" max="8976" width="1.140625" style="11" customWidth="1"/>
    <col min="8977" max="8977" width="8" style="11" bestFit="1" customWidth="1"/>
    <col min="8978" max="8978" width="0.85546875" style="11" customWidth="1"/>
    <col min="8979" max="8979" width="11.7109375" style="11" customWidth="1"/>
    <col min="8980" max="8980" width="0.85546875" style="11" customWidth="1"/>
    <col min="8981" max="8981" width="12.28515625" style="11" bestFit="1" customWidth="1"/>
    <col min="8982" max="8982" width="1.140625" style="11" customWidth="1"/>
    <col min="8983" max="8983" width="15" style="11" bestFit="1" customWidth="1"/>
    <col min="8984" max="9217" width="9.140625" style="11"/>
    <col min="9218" max="9218" width="5.85546875" style="11" customWidth="1"/>
    <col min="9219" max="9219" width="8.28515625" style="11" bestFit="1" customWidth="1"/>
    <col min="9220" max="9220" width="1.140625" style="11" customWidth="1"/>
    <col min="9221" max="9221" width="8.85546875" style="11" bestFit="1" customWidth="1"/>
    <col min="9222" max="9222" width="1.140625" style="11" customWidth="1"/>
    <col min="9223" max="9223" width="7.7109375" style="11" bestFit="1" customWidth="1"/>
    <col min="9224" max="9224" width="1.140625" style="11" customWidth="1"/>
    <col min="9225" max="9225" width="14.85546875" style="11" bestFit="1" customWidth="1"/>
    <col min="9226" max="9226" width="1.140625" style="11" customWidth="1"/>
    <col min="9227" max="9227" width="15.42578125" style="11" customWidth="1"/>
    <col min="9228" max="9228" width="1" style="11" customWidth="1"/>
    <col min="9229" max="9229" width="15" style="11" bestFit="1" customWidth="1"/>
    <col min="9230" max="9230" width="1.140625" style="11" customWidth="1"/>
    <col min="9231" max="9231" width="8.28515625" style="11" bestFit="1" customWidth="1"/>
    <col min="9232" max="9232" width="1.140625" style="11" customWidth="1"/>
    <col min="9233" max="9233" width="8" style="11" bestFit="1" customWidth="1"/>
    <col min="9234" max="9234" width="0.85546875" style="11" customWidth="1"/>
    <col min="9235" max="9235" width="11.7109375" style="11" customWidth="1"/>
    <col min="9236" max="9236" width="0.85546875" style="11" customWidth="1"/>
    <col min="9237" max="9237" width="12.28515625" style="11" bestFit="1" customWidth="1"/>
    <col min="9238" max="9238" width="1.140625" style="11" customWidth="1"/>
    <col min="9239" max="9239" width="15" style="11" bestFit="1" customWidth="1"/>
    <col min="9240" max="9473" width="9.140625" style="11"/>
    <col min="9474" max="9474" width="5.85546875" style="11" customWidth="1"/>
    <col min="9475" max="9475" width="8.28515625" style="11" bestFit="1" customWidth="1"/>
    <col min="9476" max="9476" width="1.140625" style="11" customWidth="1"/>
    <col min="9477" max="9477" width="8.85546875" style="11" bestFit="1" customWidth="1"/>
    <col min="9478" max="9478" width="1.140625" style="11" customWidth="1"/>
    <col min="9479" max="9479" width="7.7109375" style="11" bestFit="1" customWidth="1"/>
    <col min="9480" max="9480" width="1.140625" style="11" customWidth="1"/>
    <col min="9481" max="9481" width="14.85546875" style="11" bestFit="1" customWidth="1"/>
    <col min="9482" max="9482" width="1.140625" style="11" customWidth="1"/>
    <col min="9483" max="9483" width="15.42578125" style="11" customWidth="1"/>
    <col min="9484" max="9484" width="1" style="11" customWidth="1"/>
    <col min="9485" max="9485" width="15" style="11" bestFit="1" customWidth="1"/>
    <col min="9486" max="9486" width="1.140625" style="11" customWidth="1"/>
    <col min="9487" max="9487" width="8.28515625" style="11" bestFit="1" customWidth="1"/>
    <col min="9488" max="9488" width="1.140625" style="11" customWidth="1"/>
    <col min="9489" max="9489" width="8" style="11" bestFit="1" customWidth="1"/>
    <col min="9490" max="9490" width="0.85546875" style="11" customWidth="1"/>
    <col min="9491" max="9491" width="11.7109375" style="11" customWidth="1"/>
    <col min="9492" max="9492" width="0.85546875" style="11" customWidth="1"/>
    <col min="9493" max="9493" width="12.28515625" style="11" bestFit="1" customWidth="1"/>
    <col min="9494" max="9494" width="1.140625" style="11" customWidth="1"/>
    <col min="9495" max="9495" width="15" style="11" bestFit="1" customWidth="1"/>
    <col min="9496" max="9729" width="9.140625" style="11"/>
    <col min="9730" max="9730" width="5.85546875" style="11" customWidth="1"/>
    <col min="9731" max="9731" width="8.28515625" style="11" bestFit="1" customWidth="1"/>
    <col min="9732" max="9732" width="1.140625" style="11" customWidth="1"/>
    <col min="9733" max="9733" width="8.85546875" style="11" bestFit="1" customWidth="1"/>
    <col min="9734" max="9734" width="1.140625" style="11" customWidth="1"/>
    <col min="9735" max="9735" width="7.7109375" style="11" bestFit="1" customWidth="1"/>
    <col min="9736" max="9736" width="1.140625" style="11" customWidth="1"/>
    <col min="9737" max="9737" width="14.85546875" style="11" bestFit="1" customWidth="1"/>
    <col min="9738" max="9738" width="1.140625" style="11" customWidth="1"/>
    <col min="9739" max="9739" width="15.42578125" style="11" customWidth="1"/>
    <col min="9740" max="9740" width="1" style="11" customWidth="1"/>
    <col min="9741" max="9741" width="15" style="11" bestFit="1" customWidth="1"/>
    <col min="9742" max="9742" width="1.140625" style="11" customWidth="1"/>
    <col min="9743" max="9743" width="8.28515625" style="11" bestFit="1" customWidth="1"/>
    <col min="9744" max="9744" width="1.140625" style="11" customWidth="1"/>
    <col min="9745" max="9745" width="8" style="11" bestFit="1" customWidth="1"/>
    <col min="9746" max="9746" width="0.85546875" style="11" customWidth="1"/>
    <col min="9747" max="9747" width="11.7109375" style="11" customWidth="1"/>
    <col min="9748" max="9748" width="0.85546875" style="11" customWidth="1"/>
    <col min="9749" max="9749" width="12.28515625" style="11" bestFit="1" customWidth="1"/>
    <col min="9750" max="9750" width="1.140625" style="11" customWidth="1"/>
    <col min="9751" max="9751" width="15" style="11" bestFit="1" customWidth="1"/>
    <col min="9752" max="9985" width="9.140625" style="11"/>
    <col min="9986" max="9986" width="5.85546875" style="11" customWidth="1"/>
    <col min="9987" max="9987" width="8.28515625" style="11" bestFit="1" customWidth="1"/>
    <col min="9988" max="9988" width="1.140625" style="11" customWidth="1"/>
    <col min="9989" max="9989" width="8.85546875" style="11" bestFit="1" customWidth="1"/>
    <col min="9990" max="9990" width="1.140625" style="11" customWidth="1"/>
    <col min="9991" max="9991" width="7.7109375" style="11" bestFit="1" customWidth="1"/>
    <col min="9992" max="9992" width="1.140625" style="11" customWidth="1"/>
    <col min="9993" max="9993" width="14.85546875" style="11" bestFit="1" customWidth="1"/>
    <col min="9994" max="9994" width="1.140625" style="11" customWidth="1"/>
    <col min="9995" max="9995" width="15.42578125" style="11" customWidth="1"/>
    <col min="9996" max="9996" width="1" style="11" customWidth="1"/>
    <col min="9997" max="9997" width="15" style="11" bestFit="1" customWidth="1"/>
    <col min="9998" max="9998" width="1.140625" style="11" customWidth="1"/>
    <col min="9999" max="9999" width="8.28515625" style="11" bestFit="1" customWidth="1"/>
    <col min="10000" max="10000" width="1.140625" style="11" customWidth="1"/>
    <col min="10001" max="10001" width="8" style="11" bestFit="1" customWidth="1"/>
    <col min="10002" max="10002" width="0.85546875" style="11" customWidth="1"/>
    <col min="10003" max="10003" width="11.7109375" style="11" customWidth="1"/>
    <col min="10004" max="10004" width="0.85546875" style="11" customWidth="1"/>
    <col min="10005" max="10005" width="12.28515625" style="11" bestFit="1" customWidth="1"/>
    <col min="10006" max="10006" width="1.140625" style="11" customWidth="1"/>
    <col min="10007" max="10007" width="15" style="11" bestFit="1" customWidth="1"/>
    <col min="10008" max="10241" width="9.140625" style="11"/>
    <col min="10242" max="10242" width="5.85546875" style="11" customWidth="1"/>
    <col min="10243" max="10243" width="8.28515625" style="11" bestFit="1" customWidth="1"/>
    <col min="10244" max="10244" width="1.140625" style="11" customWidth="1"/>
    <col min="10245" max="10245" width="8.85546875" style="11" bestFit="1" customWidth="1"/>
    <col min="10246" max="10246" width="1.140625" style="11" customWidth="1"/>
    <col min="10247" max="10247" width="7.7109375" style="11" bestFit="1" customWidth="1"/>
    <col min="10248" max="10248" width="1.140625" style="11" customWidth="1"/>
    <col min="10249" max="10249" width="14.85546875" style="11" bestFit="1" customWidth="1"/>
    <col min="10250" max="10250" width="1.140625" style="11" customWidth="1"/>
    <col min="10251" max="10251" width="15.42578125" style="11" customWidth="1"/>
    <col min="10252" max="10252" width="1" style="11" customWidth="1"/>
    <col min="10253" max="10253" width="15" style="11" bestFit="1" customWidth="1"/>
    <col min="10254" max="10254" width="1.140625" style="11" customWidth="1"/>
    <col min="10255" max="10255" width="8.28515625" style="11" bestFit="1" customWidth="1"/>
    <col min="10256" max="10256" width="1.140625" style="11" customWidth="1"/>
    <col min="10257" max="10257" width="8" style="11" bestFit="1" customWidth="1"/>
    <col min="10258" max="10258" width="0.85546875" style="11" customWidth="1"/>
    <col min="10259" max="10259" width="11.7109375" style="11" customWidth="1"/>
    <col min="10260" max="10260" width="0.85546875" style="11" customWidth="1"/>
    <col min="10261" max="10261" width="12.28515625" style="11" bestFit="1" customWidth="1"/>
    <col min="10262" max="10262" width="1.140625" style="11" customWidth="1"/>
    <col min="10263" max="10263" width="15" style="11" bestFit="1" customWidth="1"/>
    <col min="10264" max="10497" width="9.140625" style="11"/>
    <col min="10498" max="10498" width="5.85546875" style="11" customWidth="1"/>
    <col min="10499" max="10499" width="8.28515625" style="11" bestFit="1" customWidth="1"/>
    <col min="10500" max="10500" width="1.140625" style="11" customWidth="1"/>
    <col min="10501" max="10501" width="8.85546875" style="11" bestFit="1" customWidth="1"/>
    <col min="10502" max="10502" width="1.140625" style="11" customWidth="1"/>
    <col min="10503" max="10503" width="7.7109375" style="11" bestFit="1" customWidth="1"/>
    <col min="10504" max="10504" width="1.140625" style="11" customWidth="1"/>
    <col min="10505" max="10505" width="14.85546875" style="11" bestFit="1" customWidth="1"/>
    <col min="10506" max="10506" width="1.140625" style="11" customWidth="1"/>
    <col min="10507" max="10507" width="15.42578125" style="11" customWidth="1"/>
    <col min="10508" max="10508" width="1" style="11" customWidth="1"/>
    <col min="10509" max="10509" width="15" style="11" bestFit="1" customWidth="1"/>
    <col min="10510" max="10510" width="1.140625" style="11" customWidth="1"/>
    <col min="10511" max="10511" width="8.28515625" style="11" bestFit="1" customWidth="1"/>
    <col min="10512" max="10512" width="1.140625" style="11" customWidth="1"/>
    <col min="10513" max="10513" width="8" style="11" bestFit="1" customWidth="1"/>
    <col min="10514" max="10514" width="0.85546875" style="11" customWidth="1"/>
    <col min="10515" max="10515" width="11.7109375" style="11" customWidth="1"/>
    <col min="10516" max="10516" width="0.85546875" style="11" customWidth="1"/>
    <col min="10517" max="10517" width="12.28515625" style="11" bestFit="1" customWidth="1"/>
    <col min="10518" max="10518" width="1.140625" style="11" customWidth="1"/>
    <col min="10519" max="10519" width="15" style="11" bestFit="1" customWidth="1"/>
    <col min="10520" max="10753" width="9.140625" style="11"/>
    <col min="10754" max="10754" width="5.85546875" style="11" customWidth="1"/>
    <col min="10755" max="10755" width="8.28515625" style="11" bestFit="1" customWidth="1"/>
    <col min="10756" max="10756" width="1.140625" style="11" customWidth="1"/>
    <col min="10757" max="10757" width="8.85546875" style="11" bestFit="1" customWidth="1"/>
    <col min="10758" max="10758" width="1.140625" style="11" customWidth="1"/>
    <col min="10759" max="10759" width="7.7109375" style="11" bestFit="1" customWidth="1"/>
    <col min="10760" max="10760" width="1.140625" style="11" customWidth="1"/>
    <col min="10761" max="10761" width="14.85546875" style="11" bestFit="1" customWidth="1"/>
    <col min="10762" max="10762" width="1.140625" style="11" customWidth="1"/>
    <col min="10763" max="10763" width="15.42578125" style="11" customWidth="1"/>
    <col min="10764" max="10764" width="1" style="11" customWidth="1"/>
    <col min="10765" max="10765" width="15" style="11" bestFit="1" customWidth="1"/>
    <col min="10766" max="10766" width="1.140625" style="11" customWidth="1"/>
    <col min="10767" max="10767" width="8.28515625" style="11" bestFit="1" customWidth="1"/>
    <col min="10768" max="10768" width="1.140625" style="11" customWidth="1"/>
    <col min="10769" max="10769" width="8" style="11" bestFit="1" customWidth="1"/>
    <col min="10770" max="10770" width="0.85546875" style="11" customWidth="1"/>
    <col min="10771" max="10771" width="11.7109375" style="11" customWidth="1"/>
    <col min="10772" max="10772" width="0.85546875" style="11" customWidth="1"/>
    <col min="10773" max="10773" width="12.28515625" style="11" bestFit="1" customWidth="1"/>
    <col min="10774" max="10774" width="1.140625" style="11" customWidth="1"/>
    <col min="10775" max="10775" width="15" style="11" bestFit="1" customWidth="1"/>
    <col min="10776" max="11009" width="9.140625" style="11"/>
    <col min="11010" max="11010" width="5.85546875" style="11" customWidth="1"/>
    <col min="11011" max="11011" width="8.28515625" style="11" bestFit="1" customWidth="1"/>
    <col min="11012" max="11012" width="1.140625" style="11" customWidth="1"/>
    <col min="11013" max="11013" width="8.85546875" style="11" bestFit="1" customWidth="1"/>
    <col min="11014" max="11014" width="1.140625" style="11" customWidth="1"/>
    <col min="11015" max="11015" width="7.7109375" style="11" bestFit="1" customWidth="1"/>
    <col min="11016" max="11016" width="1.140625" style="11" customWidth="1"/>
    <col min="11017" max="11017" width="14.85546875" style="11" bestFit="1" customWidth="1"/>
    <col min="11018" max="11018" width="1.140625" style="11" customWidth="1"/>
    <col min="11019" max="11019" width="15.42578125" style="11" customWidth="1"/>
    <col min="11020" max="11020" width="1" style="11" customWidth="1"/>
    <col min="11021" max="11021" width="15" style="11" bestFit="1" customWidth="1"/>
    <col min="11022" max="11022" width="1.140625" style="11" customWidth="1"/>
    <col min="11023" max="11023" width="8.28515625" style="11" bestFit="1" customWidth="1"/>
    <col min="11024" max="11024" width="1.140625" style="11" customWidth="1"/>
    <col min="11025" max="11025" width="8" style="11" bestFit="1" customWidth="1"/>
    <col min="11026" max="11026" width="0.85546875" style="11" customWidth="1"/>
    <col min="11027" max="11027" width="11.7109375" style="11" customWidth="1"/>
    <col min="11028" max="11028" width="0.85546875" style="11" customWidth="1"/>
    <col min="11029" max="11029" width="12.28515625" style="11" bestFit="1" customWidth="1"/>
    <col min="11030" max="11030" width="1.140625" style="11" customWidth="1"/>
    <col min="11031" max="11031" width="15" style="11" bestFit="1" customWidth="1"/>
    <col min="11032" max="11265" width="9.140625" style="11"/>
    <col min="11266" max="11266" width="5.85546875" style="11" customWidth="1"/>
    <col min="11267" max="11267" width="8.28515625" style="11" bestFit="1" customWidth="1"/>
    <col min="11268" max="11268" width="1.140625" style="11" customWidth="1"/>
    <col min="11269" max="11269" width="8.85546875" style="11" bestFit="1" customWidth="1"/>
    <col min="11270" max="11270" width="1.140625" style="11" customWidth="1"/>
    <col min="11271" max="11271" width="7.7109375" style="11" bestFit="1" customWidth="1"/>
    <col min="11272" max="11272" width="1.140625" style="11" customWidth="1"/>
    <col min="11273" max="11273" width="14.85546875" style="11" bestFit="1" customWidth="1"/>
    <col min="11274" max="11274" width="1.140625" style="11" customWidth="1"/>
    <col min="11275" max="11275" width="15.42578125" style="11" customWidth="1"/>
    <col min="11276" max="11276" width="1" style="11" customWidth="1"/>
    <col min="11277" max="11277" width="15" style="11" bestFit="1" customWidth="1"/>
    <col min="11278" max="11278" width="1.140625" style="11" customWidth="1"/>
    <col min="11279" max="11279" width="8.28515625" style="11" bestFit="1" customWidth="1"/>
    <col min="11280" max="11280" width="1.140625" style="11" customWidth="1"/>
    <col min="11281" max="11281" width="8" style="11" bestFit="1" customWidth="1"/>
    <col min="11282" max="11282" width="0.85546875" style="11" customWidth="1"/>
    <col min="11283" max="11283" width="11.7109375" style="11" customWidth="1"/>
    <col min="11284" max="11284" width="0.85546875" style="11" customWidth="1"/>
    <col min="11285" max="11285" width="12.28515625" style="11" bestFit="1" customWidth="1"/>
    <col min="11286" max="11286" width="1.140625" style="11" customWidth="1"/>
    <col min="11287" max="11287" width="15" style="11" bestFit="1" customWidth="1"/>
    <col min="11288" max="11521" width="9.140625" style="11"/>
    <col min="11522" max="11522" width="5.85546875" style="11" customWidth="1"/>
    <col min="11523" max="11523" width="8.28515625" style="11" bestFit="1" customWidth="1"/>
    <col min="11524" max="11524" width="1.140625" style="11" customWidth="1"/>
    <col min="11525" max="11525" width="8.85546875" style="11" bestFit="1" customWidth="1"/>
    <col min="11526" max="11526" width="1.140625" style="11" customWidth="1"/>
    <col min="11527" max="11527" width="7.7109375" style="11" bestFit="1" customWidth="1"/>
    <col min="11528" max="11528" width="1.140625" style="11" customWidth="1"/>
    <col min="11529" max="11529" width="14.85546875" style="11" bestFit="1" customWidth="1"/>
    <col min="11530" max="11530" width="1.140625" style="11" customWidth="1"/>
    <col min="11531" max="11531" width="15.42578125" style="11" customWidth="1"/>
    <col min="11532" max="11532" width="1" style="11" customWidth="1"/>
    <col min="11533" max="11533" width="15" style="11" bestFit="1" customWidth="1"/>
    <col min="11534" max="11534" width="1.140625" style="11" customWidth="1"/>
    <col min="11535" max="11535" width="8.28515625" style="11" bestFit="1" customWidth="1"/>
    <col min="11536" max="11536" width="1.140625" style="11" customWidth="1"/>
    <col min="11537" max="11537" width="8" style="11" bestFit="1" customWidth="1"/>
    <col min="11538" max="11538" width="0.85546875" style="11" customWidth="1"/>
    <col min="11539" max="11539" width="11.7109375" style="11" customWidth="1"/>
    <col min="11540" max="11540" width="0.85546875" style="11" customWidth="1"/>
    <col min="11541" max="11541" width="12.28515625" style="11" bestFit="1" customWidth="1"/>
    <col min="11542" max="11542" width="1.140625" style="11" customWidth="1"/>
    <col min="11543" max="11543" width="15" style="11" bestFit="1" customWidth="1"/>
    <col min="11544" max="11777" width="9.140625" style="11"/>
    <col min="11778" max="11778" width="5.85546875" style="11" customWidth="1"/>
    <col min="11779" max="11779" width="8.28515625" style="11" bestFit="1" customWidth="1"/>
    <col min="11780" max="11780" width="1.140625" style="11" customWidth="1"/>
    <col min="11781" max="11781" width="8.85546875" style="11" bestFit="1" customWidth="1"/>
    <col min="11782" max="11782" width="1.140625" style="11" customWidth="1"/>
    <col min="11783" max="11783" width="7.7109375" style="11" bestFit="1" customWidth="1"/>
    <col min="11784" max="11784" width="1.140625" style="11" customWidth="1"/>
    <col min="11785" max="11785" width="14.85546875" style="11" bestFit="1" customWidth="1"/>
    <col min="11786" max="11786" width="1.140625" style="11" customWidth="1"/>
    <col min="11787" max="11787" width="15.42578125" style="11" customWidth="1"/>
    <col min="11788" max="11788" width="1" style="11" customWidth="1"/>
    <col min="11789" max="11789" width="15" style="11" bestFit="1" customWidth="1"/>
    <col min="11790" max="11790" width="1.140625" style="11" customWidth="1"/>
    <col min="11791" max="11791" width="8.28515625" style="11" bestFit="1" customWidth="1"/>
    <col min="11792" max="11792" width="1.140625" style="11" customWidth="1"/>
    <col min="11793" max="11793" width="8" style="11" bestFit="1" customWidth="1"/>
    <col min="11794" max="11794" width="0.85546875" style="11" customWidth="1"/>
    <col min="11795" max="11795" width="11.7109375" style="11" customWidth="1"/>
    <col min="11796" max="11796" width="0.85546875" style="11" customWidth="1"/>
    <col min="11797" max="11797" width="12.28515625" style="11" bestFit="1" customWidth="1"/>
    <col min="11798" max="11798" width="1.140625" style="11" customWidth="1"/>
    <col min="11799" max="11799" width="15" style="11" bestFit="1" customWidth="1"/>
    <col min="11800" max="12033" width="9.140625" style="11"/>
    <col min="12034" max="12034" width="5.85546875" style="11" customWidth="1"/>
    <col min="12035" max="12035" width="8.28515625" style="11" bestFit="1" customWidth="1"/>
    <col min="12036" max="12036" width="1.140625" style="11" customWidth="1"/>
    <col min="12037" max="12037" width="8.85546875" style="11" bestFit="1" customWidth="1"/>
    <col min="12038" max="12038" width="1.140625" style="11" customWidth="1"/>
    <col min="12039" max="12039" width="7.7109375" style="11" bestFit="1" customWidth="1"/>
    <col min="12040" max="12040" width="1.140625" style="11" customWidth="1"/>
    <col min="12041" max="12041" width="14.85546875" style="11" bestFit="1" customWidth="1"/>
    <col min="12042" max="12042" width="1.140625" style="11" customWidth="1"/>
    <col min="12043" max="12043" width="15.42578125" style="11" customWidth="1"/>
    <col min="12044" max="12044" width="1" style="11" customWidth="1"/>
    <col min="12045" max="12045" width="15" style="11" bestFit="1" customWidth="1"/>
    <col min="12046" max="12046" width="1.140625" style="11" customWidth="1"/>
    <col min="12047" max="12047" width="8.28515625" style="11" bestFit="1" customWidth="1"/>
    <col min="12048" max="12048" width="1.140625" style="11" customWidth="1"/>
    <col min="12049" max="12049" width="8" style="11" bestFit="1" customWidth="1"/>
    <col min="12050" max="12050" width="0.85546875" style="11" customWidth="1"/>
    <col min="12051" max="12051" width="11.7109375" style="11" customWidth="1"/>
    <col min="12052" max="12052" width="0.85546875" style="11" customWidth="1"/>
    <col min="12053" max="12053" width="12.28515625" style="11" bestFit="1" customWidth="1"/>
    <col min="12054" max="12054" width="1.140625" style="11" customWidth="1"/>
    <col min="12055" max="12055" width="15" style="11" bestFit="1" customWidth="1"/>
    <col min="12056" max="12289" width="9.140625" style="11"/>
    <col min="12290" max="12290" width="5.85546875" style="11" customWidth="1"/>
    <col min="12291" max="12291" width="8.28515625" style="11" bestFit="1" customWidth="1"/>
    <col min="12292" max="12292" width="1.140625" style="11" customWidth="1"/>
    <col min="12293" max="12293" width="8.85546875" style="11" bestFit="1" customWidth="1"/>
    <col min="12294" max="12294" width="1.140625" style="11" customWidth="1"/>
    <col min="12295" max="12295" width="7.7109375" style="11" bestFit="1" customWidth="1"/>
    <col min="12296" max="12296" width="1.140625" style="11" customWidth="1"/>
    <col min="12297" max="12297" width="14.85546875" style="11" bestFit="1" customWidth="1"/>
    <col min="12298" max="12298" width="1.140625" style="11" customWidth="1"/>
    <col min="12299" max="12299" width="15.42578125" style="11" customWidth="1"/>
    <col min="12300" max="12300" width="1" style="11" customWidth="1"/>
    <col min="12301" max="12301" width="15" style="11" bestFit="1" customWidth="1"/>
    <col min="12302" max="12302" width="1.140625" style="11" customWidth="1"/>
    <col min="12303" max="12303" width="8.28515625" style="11" bestFit="1" customWidth="1"/>
    <col min="12304" max="12304" width="1.140625" style="11" customWidth="1"/>
    <col min="12305" max="12305" width="8" style="11" bestFit="1" customWidth="1"/>
    <col min="12306" max="12306" width="0.85546875" style="11" customWidth="1"/>
    <col min="12307" max="12307" width="11.7109375" style="11" customWidth="1"/>
    <col min="12308" max="12308" width="0.85546875" style="11" customWidth="1"/>
    <col min="12309" max="12309" width="12.28515625" style="11" bestFit="1" customWidth="1"/>
    <col min="12310" max="12310" width="1.140625" style="11" customWidth="1"/>
    <col min="12311" max="12311" width="15" style="11" bestFit="1" customWidth="1"/>
    <col min="12312" max="12545" width="9.140625" style="11"/>
    <col min="12546" max="12546" width="5.85546875" style="11" customWidth="1"/>
    <col min="12547" max="12547" width="8.28515625" style="11" bestFit="1" customWidth="1"/>
    <col min="12548" max="12548" width="1.140625" style="11" customWidth="1"/>
    <col min="12549" max="12549" width="8.85546875" style="11" bestFit="1" customWidth="1"/>
    <col min="12550" max="12550" width="1.140625" style="11" customWidth="1"/>
    <col min="12551" max="12551" width="7.7109375" style="11" bestFit="1" customWidth="1"/>
    <col min="12552" max="12552" width="1.140625" style="11" customWidth="1"/>
    <col min="12553" max="12553" width="14.85546875" style="11" bestFit="1" customWidth="1"/>
    <col min="12554" max="12554" width="1.140625" style="11" customWidth="1"/>
    <col min="12555" max="12555" width="15.42578125" style="11" customWidth="1"/>
    <col min="12556" max="12556" width="1" style="11" customWidth="1"/>
    <col min="12557" max="12557" width="15" style="11" bestFit="1" customWidth="1"/>
    <col min="12558" max="12558" width="1.140625" style="11" customWidth="1"/>
    <col min="12559" max="12559" width="8.28515625" style="11" bestFit="1" customWidth="1"/>
    <col min="12560" max="12560" width="1.140625" style="11" customWidth="1"/>
    <col min="12561" max="12561" width="8" style="11" bestFit="1" customWidth="1"/>
    <col min="12562" max="12562" width="0.85546875" style="11" customWidth="1"/>
    <col min="12563" max="12563" width="11.7109375" style="11" customWidth="1"/>
    <col min="12564" max="12564" width="0.85546875" style="11" customWidth="1"/>
    <col min="12565" max="12565" width="12.28515625" style="11" bestFit="1" customWidth="1"/>
    <col min="12566" max="12566" width="1.140625" style="11" customWidth="1"/>
    <col min="12567" max="12567" width="15" style="11" bestFit="1" customWidth="1"/>
    <col min="12568" max="12801" width="9.140625" style="11"/>
    <col min="12802" max="12802" width="5.85546875" style="11" customWidth="1"/>
    <col min="12803" max="12803" width="8.28515625" style="11" bestFit="1" customWidth="1"/>
    <col min="12804" max="12804" width="1.140625" style="11" customWidth="1"/>
    <col min="12805" max="12805" width="8.85546875" style="11" bestFit="1" customWidth="1"/>
    <col min="12806" max="12806" width="1.140625" style="11" customWidth="1"/>
    <col min="12807" max="12807" width="7.7109375" style="11" bestFit="1" customWidth="1"/>
    <col min="12808" max="12808" width="1.140625" style="11" customWidth="1"/>
    <col min="12809" max="12809" width="14.85546875" style="11" bestFit="1" customWidth="1"/>
    <col min="12810" max="12810" width="1.140625" style="11" customWidth="1"/>
    <col min="12811" max="12811" width="15.42578125" style="11" customWidth="1"/>
    <col min="12812" max="12812" width="1" style="11" customWidth="1"/>
    <col min="12813" max="12813" width="15" style="11" bestFit="1" customWidth="1"/>
    <col min="12814" max="12814" width="1.140625" style="11" customWidth="1"/>
    <col min="12815" max="12815" width="8.28515625" style="11" bestFit="1" customWidth="1"/>
    <col min="12816" max="12816" width="1.140625" style="11" customWidth="1"/>
    <col min="12817" max="12817" width="8" style="11" bestFit="1" customWidth="1"/>
    <col min="12818" max="12818" width="0.85546875" style="11" customWidth="1"/>
    <col min="12819" max="12819" width="11.7109375" style="11" customWidth="1"/>
    <col min="12820" max="12820" width="0.85546875" style="11" customWidth="1"/>
    <col min="12821" max="12821" width="12.28515625" style="11" bestFit="1" customWidth="1"/>
    <col min="12822" max="12822" width="1.140625" style="11" customWidth="1"/>
    <col min="12823" max="12823" width="15" style="11" bestFit="1" customWidth="1"/>
    <col min="12824" max="13057" width="9.140625" style="11"/>
    <col min="13058" max="13058" width="5.85546875" style="11" customWidth="1"/>
    <col min="13059" max="13059" width="8.28515625" style="11" bestFit="1" customWidth="1"/>
    <col min="13060" max="13060" width="1.140625" style="11" customWidth="1"/>
    <col min="13061" max="13061" width="8.85546875" style="11" bestFit="1" customWidth="1"/>
    <col min="13062" max="13062" width="1.140625" style="11" customWidth="1"/>
    <col min="13063" max="13063" width="7.7109375" style="11" bestFit="1" customWidth="1"/>
    <col min="13064" max="13064" width="1.140625" style="11" customWidth="1"/>
    <col min="13065" max="13065" width="14.85546875" style="11" bestFit="1" customWidth="1"/>
    <col min="13066" max="13066" width="1.140625" style="11" customWidth="1"/>
    <col min="13067" max="13067" width="15.42578125" style="11" customWidth="1"/>
    <col min="13068" max="13068" width="1" style="11" customWidth="1"/>
    <col min="13069" max="13069" width="15" style="11" bestFit="1" customWidth="1"/>
    <col min="13070" max="13070" width="1.140625" style="11" customWidth="1"/>
    <col min="13071" max="13071" width="8.28515625" style="11" bestFit="1" customWidth="1"/>
    <col min="13072" max="13072" width="1.140625" style="11" customWidth="1"/>
    <col min="13073" max="13073" width="8" style="11" bestFit="1" customWidth="1"/>
    <col min="13074" max="13074" width="0.85546875" style="11" customWidth="1"/>
    <col min="13075" max="13075" width="11.7109375" style="11" customWidth="1"/>
    <col min="13076" max="13076" width="0.85546875" style="11" customWidth="1"/>
    <col min="13077" max="13077" width="12.28515625" style="11" bestFit="1" customWidth="1"/>
    <col min="13078" max="13078" width="1.140625" style="11" customWidth="1"/>
    <col min="13079" max="13079" width="15" style="11" bestFit="1" customWidth="1"/>
    <col min="13080" max="13313" width="9.140625" style="11"/>
    <col min="13314" max="13314" width="5.85546875" style="11" customWidth="1"/>
    <col min="13315" max="13315" width="8.28515625" style="11" bestFit="1" customWidth="1"/>
    <col min="13316" max="13316" width="1.140625" style="11" customWidth="1"/>
    <col min="13317" max="13317" width="8.85546875" style="11" bestFit="1" customWidth="1"/>
    <col min="13318" max="13318" width="1.140625" style="11" customWidth="1"/>
    <col min="13319" max="13319" width="7.7109375" style="11" bestFit="1" customWidth="1"/>
    <col min="13320" max="13320" width="1.140625" style="11" customWidth="1"/>
    <col min="13321" max="13321" width="14.85546875" style="11" bestFit="1" customWidth="1"/>
    <col min="13322" max="13322" width="1.140625" style="11" customWidth="1"/>
    <col min="13323" max="13323" width="15.42578125" style="11" customWidth="1"/>
    <col min="13324" max="13324" width="1" style="11" customWidth="1"/>
    <col min="13325" max="13325" width="15" style="11" bestFit="1" customWidth="1"/>
    <col min="13326" max="13326" width="1.140625" style="11" customWidth="1"/>
    <col min="13327" max="13327" width="8.28515625" style="11" bestFit="1" customWidth="1"/>
    <col min="13328" max="13328" width="1.140625" style="11" customWidth="1"/>
    <col min="13329" max="13329" width="8" style="11" bestFit="1" customWidth="1"/>
    <col min="13330" max="13330" width="0.85546875" style="11" customWidth="1"/>
    <col min="13331" max="13331" width="11.7109375" style="11" customWidth="1"/>
    <col min="13332" max="13332" width="0.85546875" style="11" customWidth="1"/>
    <col min="13333" max="13333" width="12.28515625" style="11" bestFit="1" customWidth="1"/>
    <col min="13334" max="13334" width="1.140625" style="11" customWidth="1"/>
    <col min="13335" max="13335" width="15" style="11" bestFit="1" customWidth="1"/>
    <col min="13336" max="13569" width="9.140625" style="11"/>
    <col min="13570" max="13570" width="5.85546875" style="11" customWidth="1"/>
    <col min="13571" max="13571" width="8.28515625" style="11" bestFit="1" customWidth="1"/>
    <col min="13572" max="13572" width="1.140625" style="11" customWidth="1"/>
    <col min="13573" max="13573" width="8.85546875" style="11" bestFit="1" customWidth="1"/>
    <col min="13574" max="13574" width="1.140625" style="11" customWidth="1"/>
    <col min="13575" max="13575" width="7.7109375" style="11" bestFit="1" customWidth="1"/>
    <col min="13576" max="13576" width="1.140625" style="11" customWidth="1"/>
    <col min="13577" max="13577" width="14.85546875" style="11" bestFit="1" customWidth="1"/>
    <col min="13578" max="13578" width="1.140625" style="11" customWidth="1"/>
    <col min="13579" max="13579" width="15.42578125" style="11" customWidth="1"/>
    <col min="13580" max="13580" width="1" style="11" customWidth="1"/>
    <col min="13581" max="13581" width="15" style="11" bestFit="1" customWidth="1"/>
    <col min="13582" max="13582" width="1.140625" style="11" customWidth="1"/>
    <col min="13583" max="13583" width="8.28515625" style="11" bestFit="1" customWidth="1"/>
    <col min="13584" max="13584" width="1.140625" style="11" customWidth="1"/>
    <col min="13585" max="13585" width="8" style="11" bestFit="1" customWidth="1"/>
    <col min="13586" max="13586" width="0.85546875" style="11" customWidth="1"/>
    <col min="13587" max="13587" width="11.7109375" style="11" customWidth="1"/>
    <col min="13588" max="13588" width="0.85546875" style="11" customWidth="1"/>
    <col min="13589" max="13589" width="12.28515625" style="11" bestFit="1" customWidth="1"/>
    <col min="13590" max="13590" width="1.140625" style="11" customWidth="1"/>
    <col min="13591" max="13591" width="15" style="11" bestFit="1" customWidth="1"/>
    <col min="13592" max="13825" width="9.140625" style="11"/>
    <col min="13826" max="13826" width="5.85546875" style="11" customWidth="1"/>
    <col min="13827" max="13827" width="8.28515625" style="11" bestFit="1" customWidth="1"/>
    <col min="13828" max="13828" width="1.140625" style="11" customWidth="1"/>
    <col min="13829" max="13829" width="8.85546875" style="11" bestFit="1" customWidth="1"/>
    <col min="13830" max="13830" width="1.140625" style="11" customWidth="1"/>
    <col min="13831" max="13831" width="7.7109375" style="11" bestFit="1" customWidth="1"/>
    <col min="13832" max="13832" width="1.140625" style="11" customWidth="1"/>
    <col min="13833" max="13833" width="14.85546875" style="11" bestFit="1" customWidth="1"/>
    <col min="13834" max="13834" width="1.140625" style="11" customWidth="1"/>
    <col min="13835" max="13835" width="15.42578125" style="11" customWidth="1"/>
    <col min="13836" max="13836" width="1" style="11" customWidth="1"/>
    <col min="13837" max="13837" width="15" style="11" bestFit="1" customWidth="1"/>
    <col min="13838" max="13838" width="1.140625" style="11" customWidth="1"/>
    <col min="13839" max="13839" width="8.28515625" style="11" bestFit="1" customWidth="1"/>
    <col min="13840" max="13840" width="1.140625" style="11" customWidth="1"/>
    <col min="13841" max="13841" width="8" style="11" bestFit="1" customWidth="1"/>
    <col min="13842" max="13842" width="0.85546875" style="11" customWidth="1"/>
    <col min="13843" max="13843" width="11.7109375" style="11" customWidth="1"/>
    <col min="13844" max="13844" width="0.85546875" style="11" customWidth="1"/>
    <col min="13845" max="13845" width="12.28515625" style="11" bestFit="1" customWidth="1"/>
    <col min="13846" max="13846" width="1.140625" style="11" customWidth="1"/>
    <col min="13847" max="13847" width="15" style="11" bestFit="1" customWidth="1"/>
    <col min="13848" max="14081" width="9.140625" style="11"/>
    <col min="14082" max="14082" width="5.85546875" style="11" customWidth="1"/>
    <col min="14083" max="14083" width="8.28515625" style="11" bestFit="1" customWidth="1"/>
    <col min="14084" max="14084" width="1.140625" style="11" customWidth="1"/>
    <col min="14085" max="14085" width="8.85546875" style="11" bestFit="1" customWidth="1"/>
    <col min="14086" max="14086" width="1.140625" style="11" customWidth="1"/>
    <col min="14087" max="14087" width="7.7109375" style="11" bestFit="1" customWidth="1"/>
    <col min="14088" max="14088" width="1.140625" style="11" customWidth="1"/>
    <col min="14089" max="14089" width="14.85546875" style="11" bestFit="1" customWidth="1"/>
    <col min="14090" max="14090" width="1.140625" style="11" customWidth="1"/>
    <col min="14091" max="14091" width="15.42578125" style="11" customWidth="1"/>
    <col min="14092" max="14092" width="1" style="11" customWidth="1"/>
    <col min="14093" max="14093" width="15" style="11" bestFit="1" customWidth="1"/>
    <col min="14094" max="14094" width="1.140625" style="11" customWidth="1"/>
    <col min="14095" max="14095" width="8.28515625" style="11" bestFit="1" customWidth="1"/>
    <col min="14096" max="14096" width="1.140625" style="11" customWidth="1"/>
    <col min="14097" max="14097" width="8" style="11" bestFit="1" customWidth="1"/>
    <col min="14098" max="14098" width="0.85546875" style="11" customWidth="1"/>
    <col min="14099" max="14099" width="11.7109375" style="11" customWidth="1"/>
    <col min="14100" max="14100" width="0.85546875" style="11" customWidth="1"/>
    <col min="14101" max="14101" width="12.28515625" style="11" bestFit="1" customWidth="1"/>
    <col min="14102" max="14102" width="1.140625" style="11" customWidth="1"/>
    <col min="14103" max="14103" width="15" style="11" bestFit="1" customWidth="1"/>
    <col min="14104" max="14337" width="9.140625" style="11"/>
    <col min="14338" max="14338" width="5.85546875" style="11" customWidth="1"/>
    <col min="14339" max="14339" width="8.28515625" style="11" bestFit="1" customWidth="1"/>
    <col min="14340" max="14340" width="1.140625" style="11" customWidth="1"/>
    <col min="14341" max="14341" width="8.85546875" style="11" bestFit="1" customWidth="1"/>
    <col min="14342" max="14342" width="1.140625" style="11" customWidth="1"/>
    <col min="14343" max="14343" width="7.7109375" style="11" bestFit="1" customWidth="1"/>
    <col min="14344" max="14344" width="1.140625" style="11" customWidth="1"/>
    <col min="14345" max="14345" width="14.85546875" style="11" bestFit="1" customWidth="1"/>
    <col min="14346" max="14346" width="1.140625" style="11" customWidth="1"/>
    <col min="14347" max="14347" width="15.42578125" style="11" customWidth="1"/>
    <col min="14348" max="14348" width="1" style="11" customWidth="1"/>
    <col min="14349" max="14349" width="15" style="11" bestFit="1" customWidth="1"/>
    <col min="14350" max="14350" width="1.140625" style="11" customWidth="1"/>
    <col min="14351" max="14351" width="8.28515625" style="11" bestFit="1" customWidth="1"/>
    <col min="14352" max="14352" width="1.140625" style="11" customWidth="1"/>
    <col min="14353" max="14353" width="8" style="11" bestFit="1" customWidth="1"/>
    <col min="14354" max="14354" width="0.85546875" style="11" customWidth="1"/>
    <col min="14355" max="14355" width="11.7109375" style="11" customWidth="1"/>
    <col min="14356" max="14356" width="0.85546875" style="11" customWidth="1"/>
    <col min="14357" max="14357" width="12.28515625" style="11" bestFit="1" customWidth="1"/>
    <col min="14358" max="14358" width="1.140625" style="11" customWidth="1"/>
    <col min="14359" max="14359" width="15" style="11" bestFit="1" customWidth="1"/>
    <col min="14360" max="14593" width="9.140625" style="11"/>
    <col min="14594" max="14594" width="5.85546875" style="11" customWidth="1"/>
    <col min="14595" max="14595" width="8.28515625" style="11" bestFit="1" customWidth="1"/>
    <col min="14596" max="14596" width="1.140625" style="11" customWidth="1"/>
    <col min="14597" max="14597" width="8.85546875" style="11" bestFit="1" customWidth="1"/>
    <col min="14598" max="14598" width="1.140625" style="11" customWidth="1"/>
    <col min="14599" max="14599" width="7.7109375" style="11" bestFit="1" customWidth="1"/>
    <col min="14600" max="14600" width="1.140625" style="11" customWidth="1"/>
    <col min="14601" max="14601" width="14.85546875" style="11" bestFit="1" customWidth="1"/>
    <col min="14602" max="14602" width="1.140625" style="11" customWidth="1"/>
    <col min="14603" max="14603" width="15.42578125" style="11" customWidth="1"/>
    <col min="14604" max="14604" width="1" style="11" customWidth="1"/>
    <col min="14605" max="14605" width="15" style="11" bestFit="1" customWidth="1"/>
    <col min="14606" max="14606" width="1.140625" style="11" customWidth="1"/>
    <col min="14607" max="14607" width="8.28515625" style="11" bestFit="1" customWidth="1"/>
    <col min="14608" max="14608" width="1.140625" style="11" customWidth="1"/>
    <col min="14609" max="14609" width="8" style="11" bestFit="1" customWidth="1"/>
    <col min="14610" max="14610" width="0.85546875" style="11" customWidth="1"/>
    <col min="14611" max="14611" width="11.7109375" style="11" customWidth="1"/>
    <col min="14612" max="14612" width="0.85546875" style="11" customWidth="1"/>
    <col min="14613" max="14613" width="12.28515625" style="11" bestFit="1" customWidth="1"/>
    <col min="14614" max="14614" width="1.140625" style="11" customWidth="1"/>
    <col min="14615" max="14615" width="15" style="11" bestFit="1" customWidth="1"/>
    <col min="14616" max="14849" width="9.140625" style="11"/>
    <col min="14850" max="14850" width="5.85546875" style="11" customWidth="1"/>
    <col min="14851" max="14851" width="8.28515625" style="11" bestFit="1" customWidth="1"/>
    <col min="14852" max="14852" width="1.140625" style="11" customWidth="1"/>
    <col min="14853" max="14853" width="8.85546875" style="11" bestFit="1" customWidth="1"/>
    <col min="14854" max="14854" width="1.140625" style="11" customWidth="1"/>
    <col min="14855" max="14855" width="7.7109375" style="11" bestFit="1" customWidth="1"/>
    <col min="14856" max="14856" width="1.140625" style="11" customWidth="1"/>
    <col min="14857" max="14857" width="14.85546875" style="11" bestFit="1" customWidth="1"/>
    <col min="14858" max="14858" width="1.140625" style="11" customWidth="1"/>
    <col min="14859" max="14859" width="15.42578125" style="11" customWidth="1"/>
    <col min="14860" max="14860" width="1" style="11" customWidth="1"/>
    <col min="14861" max="14861" width="15" style="11" bestFit="1" customWidth="1"/>
    <col min="14862" max="14862" width="1.140625" style="11" customWidth="1"/>
    <col min="14863" max="14863" width="8.28515625" style="11" bestFit="1" customWidth="1"/>
    <col min="14864" max="14864" width="1.140625" style="11" customWidth="1"/>
    <col min="14865" max="14865" width="8" style="11" bestFit="1" customWidth="1"/>
    <col min="14866" max="14866" width="0.85546875" style="11" customWidth="1"/>
    <col min="14867" max="14867" width="11.7109375" style="11" customWidth="1"/>
    <col min="14868" max="14868" width="0.85546875" style="11" customWidth="1"/>
    <col min="14869" max="14869" width="12.28515625" style="11" bestFit="1" customWidth="1"/>
    <col min="14870" max="14870" width="1.140625" style="11" customWidth="1"/>
    <col min="14871" max="14871" width="15" style="11" bestFit="1" customWidth="1"/>
    <col min="14872" max="15105" width="9.140625" style="11"/>
    <col min="15106" max="15106" width="5.85546875" style="11" customWidth="1"/>
    <col min="15107" max="15107" width="8.28515625" style="11" bestFit="1" customWidth="1"/>
    <col min="15108" max="15108" width="1.140625" style="11" customWidth="1"/>
    <col min="15109" max="15109" width="8.85546875" style="11" bestFit="1" customWidth="1"/>
    <col min="15110" max="15110" width="1.140625" style="11" customWidth="1"/>
    <col min="15111" max="15111" width="7.7109375" style="11" bestFit="1" customWidth="1"/>
    <col min="15112" max="15112" width="1.140625" style="11" customWidth="1"/>
    <col min="15113" max="15113" width="14.85546875" style="11" bestFit="1" customWidth="1"/>
    <col min="15114" max="15114" width="1.140625" style="11" customWidth="1"/>
    <col min="15115" max="15115" width="15.42578125" style="11" customWidth="1"/>
    <col min="15116" max="15116" width="1" style="11" customWidth="1"/>
    <col min="15117" max="15117" width="15" style="11" bestFit="1" customWidth="1"/>
    <col min="15118" max="15118" width="1.140625" style="11" customWidth="1"/>
    <col min="15119" max="15119" width="8.28515625" style="11" bestFit="1" customWidth="1"/>
    <col min="15120" max="15120" width="1.140625" style="11" customWidth="1"/>
    <col min="15121" max="15121" width="8" style="11" bestFit="1" customWidth="1"/>
    <col min="15122" max="15122" width="0.85546875" style="11" customWidth="1"/>
    <col min="15123" max="15123" width="11.7109375" style="11" customWidth="1"/>
    <col min="15124" max="15124" width="0.85546875" style="11" customWidth="1"/>
    <col min="15125" max="15125" width="12.28515625" style="11" bestFit="1" customWidth="1"/>
    <col min="15126" max="15126" width="1.140625" style="11" customWidth="1"/>
    <col min="15127" max="15127" width="15" style="11" bestFit="1" customWidth="1"/>
    <col min="15128" max="15361" width="9.140625" style="11"/>
    <col min="15362" max="15362" width="5.85546875" style="11" customWidth="1"/>
    <col min="15363" max="15363" width="8.28515625" style="11" bestFit="1" customWidth="1"/>
    <col min="15364" max="15364" width="1.140625" style="11" customWidth="1"/>
    <col min="15365" max="15365" width="8.85546875" style="11" bestFit="1" customWidth="1"/>
    <col min="15366" max="15366" width="1.140625" style="11" customWidth="1"/>
    <col min="15367" max="15367" width="7.7109375" style="11" bestFit="1" customWidth="1"/>
    <col min="15368" max="15368" width="1.140625" style="11" customWidth="1"/>
    <col min="15369" max="15369" width="14.85546875" style="11" bestFit="1" customWidth="1"/>
    <col min="15370" max="15370" width="1.140625" style="11" customWidth="1"/>
    <col min="15371" max="15371" width="15.42578125" style="11" customWidth="1"/>
    <col min="15372" max="15372" width="1" style="11" customWidth="1"/>
    <col min="15373" max="15373" width="15" style="11" bestFit="1" customWidth="1"/>
    <col min="15374" max="15374" width="1.140625" style="11" customWidth="1"/>
    <col min="15375" max="15375" width="8.28515625" style="11" bestFit="1" customWidth="1"/>
    <col min="15376" max="15376" width="1.140625" style="11" customWidth="1"/>
    <col min="15377" max="15377" width="8" style="11" bestFit="1" customWidth="1"/>
    <col min="15378" max="15378" width="0.85546875" style="11" customWidth="1"/>
    <col min="15379" max="15379" width="11.7109375" style="11" customWidth="1"/>
    <col min="15380" max="15380" width="0.85546875" style="11" customWidth="1"/>
    <col min="15381" max="15381" width="12.28515625" style="11" bestFit="1" customWidth="1"/>
    <col min="15382" max="15382" width="1.140625" style="11" customWidth="1"/>
    <col min="15383" max="15383" width="15" style="11" bestFit="1" customWidth="1"/>
    <col min="15384" max="15617" width="9.140625" style="11"/>
    <col min="15618" max="15618" width="5.85546875" style="11" customWidth="1"/>
    <col min="15619" max="15619" width="8.28515625" style="11" bestFit="1" customWidth="1"/>
    <col min="15620" max="15620" width="1.140625" style="11" customWidth="1"/>
    <col min="15621" max="15621" width="8.85546875" style="11" bestFit="1" customWidth="1"/>
    <col min="15622" max="15622" width="1.140625" style="11" customWidth="1"/>
    <col min="15623" max="15623" width="7.7109375" style="11" bestFit="1" customWidth="1"/>
    <col min="15624" max="15624" width="1.140625" style="11" customWidth="1"/>
    <col min="15625" max="15625" width="14.85546875" style="11" bestFit="1" customWidth="1"/>
    <col min="15626" max="15626" width="1.140625" style="11" customWidth="1"/>
    <col min="15627" max="15627" width="15.42578125" style="11" customWidth="1"/>
    <col min="15628" max="15628" width="1" style="11" customWidth="1"/>
    <col min="15629" max="15629" width="15" style="11" bestFit="1" customWidth="1"/>
    <col min="15630" max="15630" width="1.140625" style="11" customWidth="1"/>
    <col min="15631" max="15631" width="8.28515625" style="11" bestFit="1" customWidth="1"/>
    <col min="15632" max="15632" width="1.140625" style="11" customWidth="1"/>
    <col min="15633" max="15633" width="8" style="11" bestFit="1" customWidth="1"/>
    <col min="15634" max="15634" width="0.85546875" style="11" customWidth="1"/>
    <col min="15635" max="15635" width="11.7109375" style="11" customWidth="1"/>
    <col min="15636" max="15636" width="0.85546875" style="11" customWidth="1"/>
    <col min="15637" max="15637" width="12.28515625" style="11" bestFit="1" customWidth="1"/>
    <col min="15638" max="15638" width="1.140625" style="11" customWidth="1"/>
    <col min="15639" max="15639" width="15" style="11" bestFit="1" customWidth="1"/>
    <col min="15640" max="15873" width="9.140625" style="11"/>
    <col min="15874" max="15874" width="5.85546875" style="11" customWidth="1"/>
    <col min="15875" max="15875" width="8.28515625" style="11" bestFit="1" customWidth="1"/>
    <col min="15876" max="15876" width="1.140625" style="11" customWidth="1"/>
    <col min="15877" max="15877" width="8.85546875" style="11" bestFit="1" customWidth="1"/>
    <col min="15878" max="15878" width="1.140625" style="11" customWidth="1"/>
    <col min="15879" max="15879" width="7.7109375" style="11" bestFit="1" customWidth="1"/>
    <col min="15880" max="15880" width="1.140625" style="11" customWidth="1"/>
    <col min="15881" max="15881" width="14.85546875" style="11" bestFit="1" customWidth="1"/>
    <col min="15882" max="15882" width="1.140625" style="11" customWidth="1"/>
    <col min="15883" max="15883" width="15.42578125" style="11" customWidth="1"/>
    <col min="15884" max="15884" width="1" style="11" customWidth="1"/>
    <col min="15885" max="15885" width="15" style="11" bestFit="1" customWidth="1"/>
    <col min="15886" max="15886" width="1.140625" style="11" customWidth="1"/>
    <col min="15887" max="15887" width="8.28515625" style="11" bestFit="1" customWidth="1"/>
    <col min="15888" max="15888" width="1.140625" style="11" customWidth="1"/>
    <col min="15889" max="15889" width="8" style="11" bestFit="1" customWidth="1"/>
    <col min="15890" max="15890" width="0.85546875" style="11" customWidth="1"/>
    <col min="15891" max="15891" width="11.7109375" style="11" customWidth="1"/>
    <col min="15892" max="15892" width="0.85546875" style="11" customWidth="1"/>
    <col min="15893" max="15893" width="12.28515625" style="11" bestFit="1" customWidth="1"/>
    <col min="15894" max="15894" width="1.140625" style="11" customWidth="1"/>
    <col min="15895" max="15895" width="15" style="11" bestFit="1" customWidth="1"/>
    <col min="15896" max="16129" width="9.140625" style="11"/>
    <col min="16130" max="16130" width="5.85546875" style="11" customWidth="1"/>
    <col min="16131" max="16131" width="8.28515625" style="11" bestFit="1" customWidth="1"/>
    <col min="16132" max="16132" width="1.140625" style="11" customWidth="1"/>
    <col min="16133" max="16133" width="8.85546875" style="11" bestFit="1" customWidth="1"/>
    <col min="16134" max="16134" width="1.140625" style="11" customWidth="1"/>
    <col min="16135" max="16135" width="7.7109375" style="11" bestFit="1" customWidth="1"/>
    <col min="16136" max="16136" width="1.140625" style="11" customWidth="1"/>
    <col min="16137" max="16137" width="14.85546875" style="11" bestFit="1" customWidth="1"/>
    <col min="16138" max="16138" width="1.140625" style="11" customWidth="1"/>
    <col min="16139" max="16139" width="15.42578125" style="11" customWidth="1"/>
    <col min="16140" max="16140" width="1" style="11" customWidth="1"/>
    <col min="16141" max="16141" width="15" style="11" bestFit="1" customWidth="1"/>
    <col min="16142" max="16142" width="1.140625" style="11" customWidth="1"/>
    <col min="16143" max="16143" width="8.28515625" style="11" bestFit="1" customWidth="1"/>
    <col min="16144" max="16144" width="1.140625" style="11" customWidth="1"/>
    <col min="16145" max="16145" width="8" style="11" bestFit="1" customWidth="1"/>
    <col min="16146" max="16146" width="0.85546875" style="11" customWidth="1"/>
    <col min="16147" max="16147" width="11.7109375" style="11" customWidth="1"/>
    <col min="16148" max="16148" width="0.85546875" style="11" customWidth="1"/>
    <col min="16149" max="16149" width="12.28515625" style="11" bestFit="1" customWidth="1"/>
    <col min="16150" max="16150" width="1.140625" style="11" customWidth="1"/>
    <col min="16151" max="16151" width="15" style="11" bestFit="1" customWidth="1"/>
    <col min="16152" max="16384" width="9.140625" style="11"/>
  </cols>
  <sheetData>
    <row r="1" spans="1:25" ht="12.75" x14ac:dyDescent="0.2">
      <c r="A1" s="129" t="s">
        <v>307</v>
      </c>
    </row>
    <row r="2" spans="1:25" ht="12.75" x14ac:dyDescent="0.2">
      <c r="A2" s="130" t="s">
        <v>308</v>
      </c>
      <c r="B2" s="9"/>
      <c r="C2" s="9"/>
      <c r="D2" s="9"/>
      <c r="E2" s="9"/>
      <c r="F2" s="10"/>
      <c r="G2" s="67"/>
      <c r="H2" s="10"/>
      <c r="I2" s="10"/>
      <c r="J2" s="9"/>
      <c r="K2" s="70"/>
      <c r="L2" s="10"/>
      <c r="M2" s="67"/>
      <c r="N2" s="10"/>
      <c r="O2" s="10"/>
      <c r="P2" s="10"/>
      <c r="Q2" s="67"/>
      <c r="R2" s="9"/>
      <c r="S2" s="70"/>
      <c r="T2" s="10"/>
    </row>
    <row r="3" spans="1:25" ht="67.5" x14ac:dyDescent="0.2">
      <c r="A3" s="43" t="s">
        <v>163</v>
      </c>
      <c r="B3" s="13" t="s">
        <v>290</v>
      </c>
      <c r="C3" s="54"/>
      <c r="D3" s="116" t="s">
        <v>164</v>
      </c>
      <c r="E3" s="18"/>
      <c r="F3" s="13" t="s">
        <v>177</v>
      </c>
      <c r="G3" s="68"/>
      <c r="H3" s="13" t="s">
        <v>173</v>
      </c>
      <c r="I3" s="29"/>
      <c r="J3" s="116" t="s">
        <v>195</v>
      </c>
      <c r="K3" s="71"/>
      <c r="L3" s="13" t="s">
        <v>216</v>
      </c>
      <c r="M3" s="68"/>
      <c r="N3" s="13" t="s">
        <v>286</v>
      </c>
      <c r="O3" s="13"/>
      <c r="P3" s="13" t="s">
        <v>148</v>
      </c>
      <c r="Q3" s="71"/>
      <c r="R3" s="13" t="s">
        <v>155</v>
      </c>
      <c r="S3" s="68"/>
      <c r="T3" s="13" t="s">
        <v>176</v>
      </c>
      <c r="U3" s="78"/>
      <c r="V3" s="13" t="s">
        <v>214</v>
      </c>
      <c r="W3" s="78"/>
    </row>
    <row r="4" spans="1:25" ht="4.5" customHeight="1" x14ac:dyDescent="0.2">
      <c r="A4" s="23"/>
      <c r="B4" s="23"/>
      <c r="C4" s="23"/>
      <c r="D4" s="23"/>
      <c r="E4" s="23"/>
      <c r="F4" s="23"/>
      <c r="G4" s="64"/>
      <c r="H4" s="23"/>
      <c r="I4" s="115"/>
      <c r="J4" s="31"/>
      <c r="K4" s="72"/>
      <c r="L4" s="23"/>
      <c r="M4" s="64"/>
      <c r="N4" s="23"/>
      <c r="O4" s="23"/>
      <c r="P4" s="23"/>
      <c r="Q4" s="64"/>
      <c r="R4" s="23"/>
      <c r="S4" s="64"/>
    </row>
    <row r="5" spans="1:25" x14ac:dyDescent="0.2">
      <c r="A5" s="49">
        <v>2005</v>
      </c>
      <c r="B5" s="24">
        <v>9030</v>
      </c>
      <c r="C5" s="42"/>
      <c r="D5" s="24">
        <v>4153674</v>
      </c>
      <c r="E5" s="42"/>
      <c r="F5" s="24">
        <v>124.70135630998276</v>
      </c>
      <c r="G5" s="143"/>
      <c r="H5" s="55">
        <f>1000*'T13 old'!L6/'T9 OLD'!B5</f>
        <v>75.193798449612402</v>
      </c>
      <c r="I5" s="144"/>
      <c r="J5" s="56" t="s">
        <v>125</v>
      </c>
      <c r="K5" s="73"/>
      <c r="L5" s="24">
        <v>1174.141900176232</v>
      </c>
      <c r="M5" s="143"/>
      <c r="N5" s="24">
        <v>460.00779881839372</v>
      </c>
      <c r="O5" s="57"/>
      <c r="P5" s="57">
        <v>9.4156305506216693</v>
      </c>
      <c r="Q5" s="143"/>
      <c r="R5" s="56" t="s">
        <v>125</v>
      </c>
      <c r="S5" s="76"/>
      <c r="T5" s="57">
        <v>1.6585555542462558</v>
      </c>
      <c r="U5" s="143"/>
      <c r="V5" s="57">
        <v>15.616346346464301</v>
      </c>
    </row>
    <row r="6" spans="1:25" s="10" customFormat="1" x14ac:dyDescent="0.2">
      <c r="A6" s="49">
        <v>2006</v>
      </c>
      <c r="B6" s="24">
        <v>9080.5</v>
      </c>
      <c r="C6" s="25" t="s">
        <v>123</v>
      </c>
      <c r="D6" s="25">
        <v>4202446</v>
      </c>
      <c r="E6" s="25" t="s">
        <v>123</v>
      </c>
      <c r="F6" s="25">
        <v>129.72</v>
      </c>
      <c r="G6" s="74" t="s">
        <v>123</v>
      </c>
      <c r="H6" s="55">
        <v>75.19</v>
      </c>
      <c r="I6" s="145" t="s">
        <v>123</v>
      </c>
      <c r="J6" s="56" t="s">
        <v>125</v>
      </c>
      <c r="K6" s="73" t="s">
        <v>123</v>
      </c>
      <c r="L6" s="24">
        <v>1226.93</v>
      </c>
      <c r="M6" s="74" t="s">
        <v>123</v>
      </c>
      <c r="N6" s="24">
        <v>462.8</v>
      </c>
      <c r="O6" s="25" t="s">
        <v>123</v>
      </c>
      <c r="P6" s="33">
        <v>9.4600000000000009</v>
      </c>
      <c r="Q6" s="77" t="s">
        <v>123</v>
      </c>
      <c r="R6" s="56" t="s">
        <v>125</v>
      </c>
      <c r="S6" s="76" t="s">
        <v>123</v>
      </c>
      <c r="T6" s="33">
        <v>1.73</v>
      </c>
      <c r="U6" s="77" t="s">
        <v>123</v>
      </c>
      <c r="V6" s="33">
        <v>16.32</v>
      </c>
      <c r="W6" s="75" t="s">
        <v>123</v>
      </c>
      <c r="X6" s="11"/>
    </row>
    <row r="7" spans="1:25" s="10" customFormat="1" x14ac:dyDescent="0.2">
      <c r="A7" s="49">
        <v>2007</v>
      </c>
      <c r="B7" s="25">
        <v>9148.09</v>
      </c>
      <c r="C7" s="25" t="s">
        <v>123</v>
      </c>
      <c r="D7" s="25">
        <v>4258445</v>
      </c>
      <c r="E7" s="25" t="s">
        <v>123</v>
      </c>
      <c r="F7" s="25">
        <v>131.99</v>
      </c>
      <c r="G7" s="74" t="s">
        <v>123</v>
      </c>
      <c r="H7" s="55">
        <v>74.06</v>
      </c>
      <c r="I7" s="145" t="s">
        <v>228</v>
      </c>
      <c r="J7" s="56" t="s">
        <v>125</v>
      </c>
      <c r="K7" s="74" t="s">
        <v>123</v>
      </c>
      <c r="L7" s="25">
        <v>1288.83</v>
      </c>
      <c r="M7" s="74" t="s">
        <v>123</v>
      </c>
      <c r="N7" s="25">
        <v>465.5</v>
      </c>
      <c r="O7" s="25" t="s">
        <v>123</v>
      </c>
      <c r="P7" s="33">
        <v>9.76</v>
      </c>
      <c r="Q7" s="77" t="s">
        <v>123</v>
      </c>
      <c r="R7" s="56" t="s">
        <v>125</v>
      </c>
      <c r="S7" s="77" t="s">
        <v>123</v>
      </c>
      <c r="T7" s="33">
        <v>1.78</v>
      </c>
      <c r="U7" s="77" t="s">
        <v>123</v>
      </c>
      <c r="V7" s="33">
        <v>17.399999999999999</v>
      </c>
      <c r="W7" s="75" t="s">
        <v>123</v>
      </c>
      <c r="X7" s="11"/>
    </row>
    <row r="8" spans="1:25" x14ac:dyDescent="0.2">
      <c r="A8" s="49">
        <v>2008</v>
      </c>
      <c r="B8" s="25">
        <v>9219.64</v>
      </c>
      <c r="C8" s="25" t="s">
        <v>123</v>
      </c>
      <c r="D8" s="25">
        <v>4276492</v>
      </c>
      <c r="E8" s="25" t="s">
        <v>123</v>
      </c>
      <c r="F8" s="25">
        <v>134.13999999999999</v>
      </c>
      <c r="G8" s="74" t="s">
        <v>123</v>
      </c>
      <c r="H8" s="55">
        <v>76.52</v>
      </c>
      <c r="I8" s="145" t="s">
        <v>228</v>
      </c>
      <c r="J8" s="25">
        <v>4214.08</v>
      </c>
      <c r="K8" s="74" t="s">
        <v>123</v>
      </c>
      <c r="L8" s="25">
        <v>1316.69</v>
      </c>
      <c r="M8" s="74" t="s">
        <v>123</v>
      </c>
      <c r="N8" s="25">
        <v>463.85</v>
      </c>
      <c r="O8" s="25" t="s">
        <v>123</v>
      </c>
      <c r="P8" s="33">
        <v>9.82</v>
      </c>
      <c r="Q8" s="77" t="s">
        <v>123</v>
      </c>
      <c r="R8" s="33">
        <v>55.07</v>
      </c>
      <c r="S8" s="77" t="s">
        <v>123</v>
      </c>
      <c r="T8" s="33">
        <v>1.75</v>
      </c>
      <c r="U8" s="77" t="s">
        <v>123</v>
      </c>
      <c r="V8" s="33">
        <v>17.21</v>
      </c>
      <c r="W8" s="75" t="s">
        <v>123</v>
      </c>
    </row>
    <row r="9" spans="1:25" x14ac:dyDescent="0.2">
      <c r="A9" s="49">
        <v>2009</v>
      </c>
      <c r="B9" s="25">
        <v>9298.51</v>
      </c>
      <c r="C9" s="25" t="s">
        <v>123</v>
      </c>
      <c r="D9" s="25">
        <v>4298068</v>
      </c>
      <c r="E9" s="25" t="s">
        <v>123</v>
      </c>
      <c r="F9" s="25">
        <v>133.79</v>
      </c>
      <c r="G9" s="74" t="s">
        <v>123</v>
      </c>
      <c r="H9" s="55">
        <v>77.16</v>
      </c>
      <c r="I9" s="145" t="s">
        <v>228</v>
      </c>
      <c r="J9" s="25">
        <v>4026.41</v>
      </c>
      <c r="K9" s="74" t="s">
        <v>123</v>
      </c>
      <c r="L9" s="25">
        <v>1355.43</v>
      </c>
      <c r="M9" s="74" t="s">
        <v>123</v>
      </c>
      <c r="N9" s="25">
        <v>462.23</v>
      </c>
      <c r="O9" s="25" t="s">
        <v>123</v>
      </c>
      <c r="P9" s="33">
        <v>10.130000000000001</v>
      </c>
      <c r="Q9" s="77" t="s">
        <v>123</v>
      </c>
      <c r="R9" s="33">
        <v>52.18</v>
      </c>
      <c r="S9" s="77" t="s">
        <v>123</v>
      </c>
      <c r="T9" s="33">
        <v>1.73</v>
      </c>
      <c r="U9" s="77" t="s">
        <v>123</v>
      </c>
      <c r="V9" s="33">
        <v>17.57</v>
      </c>
      <c r="W9" s="75" t="s">
        <v>123</v>
      </c>
    </row>
    <row r="10" spans="1:25" x14ac:dyDescent="0.2">
      <c r="A10" s="49">
        <v>2010</v>
      </c>
      <c r="B10" s="25">
        <v>9378.1299999999992</v>
      </c>
      <c r="C10" s="25" t="s">
        <v>123</v>
      </c>
      <c r="D10" s="25">
        <v>4335152</v>
      </c>
      <c r="E10" s="25" t="s">
        <v>123</v>
      </c>
      <c r="F10" s="25">
        <v>135.99</v>
      </c>
      <c r="G10" s="74" t="s">
        <v>123</v>
      </c>
      <c r="H10" s="112">
        <v>78.39</v>
      </c>
      <c r="I10" s="145" t="s">
        <v>228</v>
      </c>
      <c r="J10" s="25">
        <v>4481.7700000000004</v>
      </c>
      <c r="K10" s="74" t="s">
        <v>123</v>
      </c>
      <c r="L10" s="25">
        <v>1374.57</v>
      </c>
      <c r="M10" s="74" t="s">
        <v>123</v>
      </c>
      <c r="N10" s="25">
        <v>462.26</v>
      </c>
      <c r="O10" s="25" t="s">
        <v>123</v>
      </c>
      <c r="P10" s="33">
        <v>10.11</v>
      </c>
      <c r="Q10" s="77" t="s">
        <v>123</v>
      </c>
      <c r="R10" s="33">
        <v>57.17</v>
      </c>
      <c r="S10" s="77" t="s">
        <v>123</v>
      </c>
      <c r="T10" s="33">
        <v>1.73</v>
      </c>
      <c r="U10" s="77" t="s">
        <v>123</v>
      </c>
      <c r="V10" s="33">
        <v>17.53</v>
      </c>
      <c r="W10" s="75" t="s">
        <v>123</v>
      </c>
    </row>
    <row r="11" spans="1:25" x14ac:dyDescent="0.2">
      <c r="A11" s="49">
        <v>2011</v>
      </c>
      <c r="B11" s="25">
        <v>9449.2099999999991</v>
      </c>
      <c r="C11" s="25" t="s">
        <v>123</v>
      </c>
      <c r="D11" s="25">
        <v>4401300</v>
      </c>
      <c r="E11" s="25" t="s">
        <v>123</v>
      </c>
      <c r="F11" s="25">
        <v>141.09</v>
      </c>
      <c r="G11" s="74" t="s">
        <v>123</v>
      </c>
      <c r="H11" s="112">
        <v>81.42</v>
      </c>
      <c r="I11" s="145" t="s">
        <v>228</v>
      </c>
      <c r="J11" s="25">
        <v>4748.05</v>
      </c>
      <c r="K11" s="74" t="s">
        <v>123</v>
      </c>
      <c r="L11" s="25">
        <v>1441.19</v>
      </c>
      <c r="M11" s="74" t="s">
        <v>123</v>
      </c>
      <c r="N11" s="25">
        <v>465.78</v>
      </c>
      <c r="O11" s="25" t="s">
        <v>123</v>
      </c>
      <c r="P11" s="33">
        <v>10.210000000000001</v>
      </c>
      <c r="Q11" s="77" t="s">
        <v>123</v>
      </c>
      <c r="R11" s="33">
        <v>58.32</v>
      </c>
      <c r="S11" s="77" t="s">
        <v>123</v>
      </c>
      <c r="T11" s="33">
        <v>1.73</v>
      </c>
      <c r="U11" s="77" t="s">
        <v>123</v>
      </c>
      <c r="V11" s="33">
        <v>17.7</v>
      </c>
      <c r="W11" s="75" t="s">
        <v>123</v>
      </c>
    </row>
    <row r="12" spans="1:25" x14ac:dyDescent="0.2">
      <c r="A12" s="49">
        <v>2012</v>
      </c>
      <c r="B12" s="25">
        <v>9519.3700000000008</v>
      </c>
      <c r="C12" s="25" t="s">
        <v>123</v>
      </c>
      <c r="D12" s="25">
        <v>4447125</v>
      </c>
      <c r="E12" s="25" t="s">
        <v>123</v>
      </c>
      <c r="F12" s="25">
        <v>143.77000000000001</v>
      </c>
      <c r="G12" s="74" t="s">
        <v>123</v>
      </c>
      <c r="H12" s="112">
        <v>82.64</v>
      </c>
      <c r="I12" s="145" t="s">
        <v>228</v>
      </c>
      <c r="J12" s="25">
        <v>4257.74</v>
      </c>
      <c r="K12" s="74" t="s">
        <v>123</v>
      </c>
      <c r="L12" s="25">
        <v>1522.41</v>
      </c>
      <c r="M12" s="74" t="s">
        <v>123</v>
      </c>
      <c r="N12" s="25">
        <v>467.17</v>
      </c>
      <c r="O12" s="25" t="s">
        <v>123</v>
      </c>
      <c r="P12" s="33">
        <v>10.59</v>
      </c>
      <c r="Q12" s="77" t="s">
        <v>123</v>
      </c>
      <c r="R12" s="33">
        <v>51.52</v>
      </c>
      <c r="S12" s="77" t="s">
        <v>228</v>
      </c>
      <c r="T12" s="33">
        <v>1.74</v>
      </c>
      <c r="U12" s="77" t="s">
        <v>123</v>
      </c>
      <c r="V12" s="33">
        <v>18.420000000000002</v>
      </c>
      <c r="W12" s="75" t="s">
        <v>123</v>
      </c>
    </row>
    <row r="13" spans="1:25" x14ac:dyDescent="0.2">
      <c r="A13" s="49">
        <v>2013</v>
      </c>
      <c r="B13" s="25">
        <v>9600.3799999999992</v>
      </c>
      <c r="C13" s="25" t="s">
        <v>123</v>
      </c>
      <c r="D13" s="25">
        <v>4495422</v>
      </c>
      <c r="E13" s="25" t="s">
        <v>123</v>
      </c>
      <c r="F13" s="25">
        <v>148.01</v>
      </c>
      <c r="G13" s="74" t="s">
        <v>123</v>
      </c>
      <c r="H13" s="112">
        <v>83.51</v>
      </c>
      <c r="I13" s="145" t="s">
        <v>228</v>
      </c>
      <c r="J13" s="25">
        <v>5349.34</v>
      </c>
      <c r="K13" s="74" t="s">
        <v>123</v>
      </c>
      <c r="L13" s="25">
        <v>1498.98</v>
      </c>
      <c r="M13" s="74" t="s">
        <v>123</v>
      </c>
      <c r="N13" s="25">
        <v>468.25</v>
      </c>
      <c r="O13" s="25" t="s">
        <v>123</v>
      </c>
      <c r="P13" s="33">
        <v>10.130000000000001</v>
      </c>
      <c r="Q13" s="77" t="s">
        <v>123</v>
      </c>
      <c r="R13" s="33">
        <v>64.06</v>
      </c>
      <c r="S13" s="77" t="s">
        <v>228</v>
      </c>
      <c r="T13" s="33">
        <v>1.77</v>
      </c>
      <c r="U13" s="77" t="s">
        <v>123</v>
      </c>
      <c r="V13" s="33">
        <v>17.95</v>
      </c>
      <c r="W13" s="75" t="s">
        <v>123</v>
      </c>
    </row>
    <row r="14" spans="1:25" x14ac:dyDescent="0.2">
      <c r="A14" s="49">
        <v>2014</v>
      </c>
      <c r="B14" s="25">
        <v>9696.11</v>
      </c>
      <c r="C14" s="25" t="s">
        <v>123</v>
      </c>
      <c r="D14" s="25">
        <v>4582524</v>
      </c>
      <c r="E14" s="25" t="s">
        <v>123</v>
      </c>
      <c r="F14" s="25">
        <v>147.96</v>
      </c>
      <c r="G14" s="74" t="s">
        <v>228</v>
      </c>
      <c r="H14" s="112">
        <v>83.65</v>
      </c>
      <c r="I14" s="145" t="s">
        <v>228</v>
      </c>
      <c r="J14" s="25">
        <v>5418.6</v>
      </c>
      <c r="K14" s="74" t="s">
        <v>228</v>
      </c>
      <c r="L14" s="25">
        <v>1567.4</v>
      </c>
      <c r="M14" s="74" t="s">
        <v>228</v>
      </c>
      <c r="N14" s="25">
        <v>472.61</v>
      </c>
      <c r="O14" s="25" t="s">
        <v>123</v>
      </c>
      <c r="P14" s="33">
        <v>10.59</v>
      </c>
      <c r="Q14" s="77" t="s">
        <v>228</v>
      </c>
      <c r="R14" s="33">
        <v>64.77</v>
      </c>
      <c r="S14" s="77" t="s">
        <v>123</v>
      </c>
      <c r="T14" s="33">
        <v>1.77</v>
      </c>
      <c r="U14" s="77" t="s">
        <v>228</v>
      </c>
      <c r="V14" s="33">
        <v>18.739999999999998</v>
      </c>
      <c r="W14" s="75" t="s">
        <v>228</v>
      </c>
    </row>
    <row r="15" spans="1:25" s="224" customFormat="1" x14ac:dyDescent="0.2">
      <c r="A15" s="49">
        <v>2015</v>
      </c>
      <c r="B15" s="225">
        <v>9799.19</v>
      </c>
      <c r="C15" s="225" t="s">
        <v>123</v>
      </c>
      <c r="D15" s="225">
        <v>4665868</v>
      </c>
      <c r="E15" s="225" t="s">
        <v>123</v>
      </c>
      <c r="F15" s="225">
        <v>151.28</v>
      </c>
      <c r="G15" s="74" t="s">
        <v>123</v>
      </c>
      <c r="H15" s="112">
        <v>84.28</v>
      </c>
      <c r="I15" s="145" t="s">
        <v>123</v>
      </c>
      <c r="J15" s="225">
        <v>5506.79</v>
      </c>
      <c r="K15" s="74" t="s">
        <v>123</v>
      </c>
      <c r="L15" s="225">
        <v>1603.79</v>
      </c>
      <c r="M15" s="74" t="s">
        <v>123</v>
      </c>
      <c r="N15" s="225">
        <v>476.15</v>
      </c>
      <c r="O15" s="225" t="s">
        <v>123</v>
      </c>
      <c r="P15" s="33">
        <v>10.6</v>
      </c>
      <c r="Q15" s="77" t="s">
        <v>123</v>
      </c>
      <c r="R15" s="33">
        <v>65.34</v>
      </c>
      <c r="S15" s="77" t="s">
        <v>123</v>
      </c>
      <c r="T15" s="33">
        <v>1.79</v>
      </c>
      <c r="U15" s="77" t="s">
        <v>123</v>
      </c>
      <c r="V15" s="33">
        <v>19.03</v>
      </c>
      <c r="W15" s="75" t="s">
        <v>123</v>
      </c>
    </row>
    <row r="16" spans="1:25" x14ac:dyDescent="0.2">
      <c r="A16" s="134">
        <v>2016</v>
      </c>
      <c r="B16" s="226"/>
      <c r="C16" s="226"/>
      <c r="D16" s="226"/>
      <c r="E16" s="226"/>
      <c r="F16" s="226"/>
      <c r="G16" s="138"/>
      <c r="H16" s="137"/>
      <c r="I16" s="146"/>
      <c r="J16" s="226"/>
      <c r="K16" s="138"/>
      <c r="L16" s="226"/>
      <c r="M16" s="138"/>
      <c r="N16" s="226"/>
      <c r="O16" s="226"/>
      <c r="P16" s="227"/>
      <c r="Q16" s="140"/>
      <c r="R16" s="227"/>
      <c r="S16" s="140"/>
      <c r="T16" s="227"/>
      <c r="U16" s="140"/>
      <c r="V16" s="227"/>
      <c r="W16" s="139"/>
      <c r="Y16" s="114"/>
    </row>
    <row r="17" spans="1:24" x14ac:dyDescent="0.2">
      <c r="A17" s="69" t="s">
        <v>294</v>
      </c>
      <c r="J17" s="24"/>
      <c r="K17" s="73"/>
      <c r="R17" s="32"/>
      <c r="S17" s="76"/>
      <c r="X17" s="155"/>
    </row>
    <row r="18" spans="1:24" s="92" customFormat="1" ht="46.5" customHeight="1" x14ac:dyDescent="0.2">
      <c r="A18" s="380" t="s">
        <v>293</v>
      </c>
      <c r="B18" s="380"/>
      <c r="C18" s="380"/>
      <c r="D18" s="380"/>
      <c r="E18" s="380"/>
      <c r="F18" s="380"/>
      <c r="G18" s="380"/>
      <c r="H18" s="380"/>
      <c r="I18" s="380"/>
      <c r="J18" s="380"/>
      <c r="K18" s="380"/>
      <c r="L18" s="380"/>
      <c r="M18" s="380"/>
      <c r="N18" s="380"/>
      <c r="O18" s="380"/>
      <c r="P18" s="380"/>
      <c r="Q18" s="380"/>
      <c r="R18" s="380"/>
      <c r="S18" s="380"/>
      <c r="T18" s="380"/>
      <c r="U18" s="380"/>
      <c r="V18" s="380"/>
      <c r="W18" s="126"/>
    </row>
    <row r="19" spans="1:24" s="92" customFormat="1" x14ac:dyDescent="0.2">
      <c r="A19" s="398" t="s">
        <v>240</v>
      </c>
      <c r="B19" s="398"/>
      <c r="C19" s="398"/>
      <c r="D19" s="398"/>
      <c r="E19" s="398"/>
      <c r="F19" s="398"/>
      <c r="G19" s="398"/>
      <c r="H19" s="398"/>
      <c r="I19" s="398"/>
      <c r="J19" s="398"/>
      <c r="K19" s="398"/>
      <c r="L19" s="398"/>
      <c r="M19" s="398"/>
      <c r="N19" s="398"/>
      <c r="O19" s="398"/>
      <c r="P19" s="398"/>
      <c r="Q19" s="398"/>
      <c r="R19" s="398"/>
      <c r="S19" s="398"/>
      <c r="T19" s="398"/>
      <c r="U19" s="398"/>
      <c r="V19" s="398"/>
      <c r="W19" s="398"/>
    </row>
    <row r="20" spans="1:24" x14ac:dyDescent="0.2">
      <c r="J20" s="24"/>
      <c r="K20" s="73"/>
      <c r="R20" s="32"/>
      <c r="S20" s="76"/>
    </row>
    <row r="21" spans="1:24" x14ac:dyDescent="0.2">
      <c r="J21" s="24"/>
      <c r="K21" s="73"/>
      <c r="R21" s="32"/>
      <c r="S21" s="76"/>
    </row>
    <row r="22" spans="1:24" x14ac:dyDescent="0.2">
      <c r="J22" s="24"/>
      <c r="K22" s="73"/>
      <c r="R22" s="32"/>
      <c r="S22" s="76"/>
    </row>
  </sheetData>
  <mergeCells count="2">
    <mergeCell ref="A19:W19"/>
    <mergeCell ref="A18:V18"/>
  </mergeCells>
  <pageMargins left="0.75" right="0.75" top="1" bottom="1" header="0.5" footer="0.5"/>
  <pageSetup paperSize="9" scale="84" orientation="landscape"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5">
    <tabColor rgb="FFFF0000"/>
  </sheetPr>
  <dimension ref="A1:O19"/>
  <sheetViews>
    <sheetView zoomScaleNormal="100" workbookViewId="0">
      <selection activeCell="H5" sqref="H5"/>
    </sheetView>
  </sheetViews>
  <sheetFormatPr defaultRowHeight="11.25" x14ac:dyDescent="0.2"/>
  <cols>
    <col min="1" max="1" width="5.7109375" style="11" customWidth="1"/>
    <col min="2" max="2" width="10.140625" style="11" customWidth="1"/>
    <col min="3" max="3" width="1" style="69" customWidth="1"/>
    <col min="4" max="4" width="10.140625" style="11" customWidth="1"/>
    <col min="5" max="5" width="1" style="69" customWidth="1"/>
    <col min="6" max="6" width="10.140625" style="11" customWidth="1"/>
    <col min="7" max="7" width="1" style="69" customWidth="1"/>
    <col min="8" max="8" width="10.140625" style="11" customWidth="1"/>
    <col min="9" max="9" width="1" style="69" customWidth="1"/>
    <col min="10" max="10" width="10.140625" style="92" customWidth="1"/>
    <col min="11" max="11" width="1" style="69" customWidth="1"/>
    <col min="12" max="12" width="10.140625" style="11" customWidth="1"/>
    <col min="13" max="13" width="1" style="69" customWidth="1"/>
    <col min="14" max="263" width="9.140625" style="11"/>
    <col min="264" max="264" width="5.7109375" style="11" customWidth="1"/>
    <col min="265" max="269" width="10.140625" style="11" customWidth="1"/>
    <col min="270" max="519" width="9.140625" style="11"/>
    <col min="520" max="520" width="5.7109375" style="11" customWidth="1"/>
    <col min="521" max="525" width="10.140625" style="11" customWidth="1"/>
    <col min="526" max="775" width="9.140625" style="11"/>
    <col min="776" max="776" width="5.7109375" style="11" customWidth="1"/>
    <col min="777" max="781" width="10.140625" style="11" customWidth="1"/>
    <col min="782" max="1031" width="9.140625" style="11"/>
    <col min="1032" max="1032" width="5.7109375" style="11" customWidth="1"/>
    <col min="1033" max="1037" width="10.140625" style="11" customWidth="1"/>
    <col min="1038" max="1287" width="9.140625" style="11"/>
    <col min="1288" max="1288" width="5.7109375" style="11" customWidth="1"/>
    <col min="1289" max="1293" width="10.140625" style="11" customWidth="1"/>
    <col min="1294" max="1543" width="9.140625" style="11"/>
    <col min="1544" max="1544" width="5.7109375" style="11" customWidth="1"/>
    <col min="1545" max="1549" width="10.140625" style="11" customWidth="1"/>
    <col min="1550" max="1799" width="9.140625" style="11"/>
    <col min="1800" max="1800" width="5.7109375" style="11" customWidth="1"/>
    <col min="1801" max="1805" width="10.140625" style="11" customWidth="1"/>
    <col min="1806" max="2055" width="9.140625" style="11"/>
    <col min="2056" max="2056" width="5.7109375" style="11" customWidth="1"/>
    <col min="2057" max="2061" width="10.140625" style="11" customWidth="1"/>
    <col min="2062" max="2311" width="9.140625" style="11"/>
    <col min="2312" max="2312" width="5.7109375" style="11" customWidth="1"/>
    <col min="2313" max="2317" width="10.140625" style="11" customWidth="1"/>
    <col min="2318" max="2567" width="9.140625" style="11"/>
    <col min="2568" max="2568" width="5.7109375" style="11" customWidth="1"/>
    <col min="2569" max="2573" width="10.140625" style="11" customWidth="1"/>
    <col min="2574" max="2823" width="9.140625" style="11"/>
    <col min="2824" max="2824" width="5.7109375" style="11" customWidth="1"/>
    <col min="2825" max="2829" width="10.140625" style="11" customWidth="1"/>
    <col min="2830" max="3079" width="9.140625" style="11"/>
    <col min="3080" max="3080" width="5.7109375" style="11" customWidth="1"/>
    <col min="3081" max="3085" width="10.140625" style="11" customWidth="1"/>
    <col min="3086" max="3335" width="9.140625" style="11"/>
    <col min="3336" max="3336" width="5.7109375" style="11" customWidth="1"/>
    <col min="3337" max="3341" width="10.140625" style="11" customWidth="1"/>
    <col min="3342" max="3591" width="9.140625" style="11"/>
    <col min="3592" max="3592" width="5.7109375" style="11" customWidth="1"/>
    <col min="3593" max="3597" width="10.140625" style="11" customWidth="1"/>
    <col min="3598" max="3847" width="9.140625" style="11"/>
    <col min="3848" max="3848" width="5.7109375" style="11" customWidth="1"/>
    <col min="3849" max="3853" width="10.140625" style="11" customWidth="1"/>
    <col min="3854" max="4103" width="9.140625" style="11"/>
    <col min="4104" max="4104" width="5.7109375" style="11" customWidth="1"/>
    <col min="4105" max="4109" width="10.140625" style="11" customWidth="1"/>
    <col min="4110" max="4359" width="9.140625" style="11"/>
    <col min="4360" max="4360" width="5.7109375" style="11" customWidth="1"/>
    <col min="4361" max="4365" width="10.140625" style="11" customWidth="1"/>
    <col min="4366" max="4615" width="9.140625" style="11"/>
    <col min="4616" max="4616" width="5.7109375" style="11" customWidth="1"/>
    <col min="4617" max="4621" width="10.140625" style="11" customWidth="1"/>
    <col min="4622" max="4871" width="9.140625" style="11"/>
    <col min="4872" max="4872" width="5.7109375" style="11" customWidth="1"/>
    <col min="4873" max="4877" width="10.140625" style="11" customWidth="1"/>
    <col min="4878" max="5127" width="9.140625" style="11"/>
    <col min="5128" max="5128" width="5.7109375" style="11" customWidth="1"/>
    <col min="5129" max="5133" width="10.140625" style="11" customWidth="1"/>
    <col min="5134" max="5383" width="9.140625" style="11"/>
    <col min="5384" max="5384" width="5.7109375" style="11" customWidth="1"/>
    <col min="5385" max="5389" width="10.140625" style="11" customWidth="1"/>
    <col min="5390" max="5639" width="9.140625" style="11"/>
    <col min="5640" max="5640" width="5.7109375" style="11" customWidth="1"/>
    <col min="5641" max="5645" width="10.140625" style="11" customWidth="1"/>
    <col min="5646" max="5895" width="9.140625" style="11"/>
    <col min="5896" max="5896" width="5.7109375" style="11" customWidth="1"/>
    <col min="5897" max="5901" width="10.140625" style="11" customWidth="1"/>
    <col min="5902" max="6151" width="9.140625" style="11"/>
    <col min="6152" max="6152" width="5.7109375" style="11" customWidth="1"/>
    <col min="6153" max="6157" width="10.140625" style="11" customWidth="1"/>
    <col min="6158" max="6407" width="9.140625" style="11"/>
    <col min="6408" max="6408" width="5.7109375" style="11" customWidth="1"/>
    <col min="6409" max="6413" width="10.140625" style="11" customWidth="1"/>
    <col min="6414" max="6663" width="9.140625" style="11"/>
    <col min="6664" max="6664" width="5.7109375" style="11" customWidth="1"/>
    <col min="6665" max="6669" width="10.140625" style="11" customWidth="1"/>
    <col min="6670" max="6919" width="9.140625" style="11"/>
    <col min="6920" max="6920" width="5.7109375" style="11" customWidth="1"/>
    <col min="6921" max="6925" width="10.140625" style="11" customWidth="1"/>
    <col min="6926" max="7175" width="9.140625" style="11"/>
    <col min="7176" max="7176" width="5.7109375" style="11" customWidth="1"/>
    <col min="7177" max="7181" width="10.140625" style="11" customWidth="1"/>
    <col min="7182" max="7431" width="9.140625" style="11"/>
    <col min="7432" max="7432" width="5.7109375" style="11" customWidth="1"/>
    <col min="7433" max="7437" width="10.140625" style="11" customWidth="1"/>
    <col min="7438" max="7687" width="9.140625" style="11"/>
    <col min="7688" max="7688" width="5.7109375" style="11" customWidth="1"/>
    <col min="7689" max="7693" width="10.140625" style="11" customWidth="1"/>
    <col min="7694" max="7943" width="9.140625" style="11"/>
    <col min="7944" max="7944" width="5.7109375" style="11" customWidth="1"/>
    <col min="7945" max="7949" width="10.140625" style="11" customWidth="1"/>
    <col min="7950" max="8199" width="9.140625" style="11"/>
    <col min="8200" max="8200" width="5.7109375" style="11" customWidth="1"/>
    <col min="8201" max="8205" width="10.140625" style="11" customWidth="1"/>
    <col min="8206" max="8455" width="9.140625" style="11"/>
    <col min="8456" max="8456" width="5.7109375" style="11" customWidth="1"/>
    <col min="8457" max="8461" width="10.140625" style="11" customWidth="1"/>
    <col min="8462" max="8711" width="9.140625" style="11"/>
    <col min="8712" max="8712" width="5.7109375" style="11" customWidth="1"/>
    <col min="8713" max="8717" width="10.140625" style="11" customWidth="1"/>
    <col min="8718" max="8967" width="9.140625" style="11"/>
    <col min="8968" max="8968" width="5.7109375" style="11" customWidth="1"/>
    <col min="8969" max="8973" width="10.140625" style="11" customWidth="1"/>
    <col min="8974" max="9223" width="9.140625" style="11"/>
    <col min="9224" max="9224" width="5.7109375" style="11" customWidth="1"/>
    <col min="9225" max="9229" width="10.140625" style="11" customWidth="1"/>
    <col min="9230" max="9479" width="9.140625" style="11"/>
    <col min="9480" max="9480" width="5.7109375" style="11" customWidth="1"/>
    <col min="9481" max="9485" width="10.140625" style="11" customWidth="1"/>
    <col min="9486" max="9735" width="9.140625" style="11"/>
    <col min="9736" max="9736" width="5.7109375" style="11" customWidth="1"/>
    <col min="9737" max="9741" width="10.140625" style="11" customWidth="1"/>
    <col min="9742" max="9991" width="9.140625" style="11"/>
    <col min="9992" max="9992" width="5.7109375" style="11" customWidth="1"/>
    <col min="9993" max="9997" width="10.140625" style="11" customWidth="1"/>
    <col min="9998" max="10247" width="9.140625" style="11"/>
    <col min="10248" max="10248" width="5.7109375" style="11" customWidth="1"/>
    <col min="10249" max="10253" width="10.140625" style="11" customWidth="1"/>
    <col min="10254" max="10503" width="9.140625" style="11"/>
    <col min="10504" max="10504" width="5.7109375" style="11" customWidth="1"/>
    <col min="10505" max="10509" width="10.140625" style="11" customWidth="1"/>
    <col min="10510" max="10759" width="9.140625" style="11"/>
    <col min="10760" max="10760" width="5.7109375" style="11" customWidth="1"/>
    <col min="10761" max="10765" width="10.140625" style="11" customWidth="1"/>
    <col min="10766" max="11015" width="9.140625" style="11"/>
    <col min="11016" max="11016" width="5.7109375" style="11" customWidth="1"/>
    <col min="11017" max="11021" width="10.140625" style="11" customWidth="1"/>
    <col min="11022" max="11271" width="9.140625" style="11"/>
    <col min="11272" max="11272" width="5.7109375" style="11" customWidth="1"/>
    <col min="11273" max="11277" width="10.140625" style="11" customWidth="1"/>
    <col min="11278" max="11527" width="9.140625" style="11"/>
    <col min="11528" max="11528" width="5.7109375" style="11" customWidth="1"/>
    <col min="11529" max="11533" width="10.140625" style="11" customWidth="1"/>
    <col min="11534" max="11783" width="9.140625" style="11"/>
    <col min="11784" max="11784" width="5.7109375" style="11" customWidth="1"/>
    <col min="11785" max="11789" width="10.140625" style="11" customWidth="1"/>
    <col min="11790" max="12039" width="9.140625" style="11"/>
    <col min="12040" max="12040" width="5.7109375" style="11" customWidth="1"/>
    <col min="12041" max="12045" width="10.140625" style="11" customWidth="1"/>
    <col min="12046" max="12295" width="9.140625" style="11"/>
    <col min="12296" max="12296" width="5.7109375" style="11" customWidth="1"/>
    <col min="12297" max="12301" width="10.140625" style="11" customWidth="1"/>
    <col min="12302" max="12551" width="9.140625" style="11"/>
    <col min="12552" max="12552" width="5.7109375" style="11" customWidth="1"/>
    <col min="12553" max="12557" width="10.140625" style="11" customWidth="1"/>
    <col min="12558" max="12807" width="9.140625" style="11"/>
    <col min="12808" max="12808" width="5.7109375" style="11" customWidth="1"/>
    <col min="12809" max="12813" width="10.140625" style="11" customWidth="1"/>
    <col min="12814" max="13063" width="9.140625" style="11"/>
    <col min="13064" max="13064" width="5.7109375" style="11" customWidth="1"/>
    <col min="13065" max="13069" width="10.140625" style="11" customWidth="1"/>
    <col min="13070" max="13319" width="9.140625" style="11"/>
    <col min="13320" max="13320" width="5.7109375" style="11" customWidth="1"/>
    <col min="13321" max="13325" width="10.140625" style="11" customWidth="1"/>
    <col min="13326" max="13575" width="9.140625" style="11"/>
    <col min="13576" max="13576" width="5.7109375" style="11" customWidth="1"/>
    <col min="13577" max="13581" width="10.140625" style="11" customWidth="1"/>
    <col min="13582" max="13831" width="9.140625" style="11"/>
    <col min="13832" max="13832" width="5.7109375" style="11" customWidth="1"/>
    <col min="13833" max="13837" width="10.140625" style="11" customWidth="1"/>
    <col min="13838" max="14087" width="9.140625" style="11"/>
    <col min="14088" max="14088" width="5.7109375" style="11" customWidth="1"/>
    <col min="14089" max="14093" width="10.140625" style="11" customWidth="1"/>
    <col min="14094" max="14343" width="9.140625" style="11"/>
    <col min="14344" max="14344" width="5.7109375" style="11" customWidth="1"/>
    <col min="14345" max="14349" width="10.140625" style="11" customWidth="1"/>
    <col min="14350" max="14599" width="9.140625" style="11"/>
    <col min="14600" max="14600" width="5.7109375" style="11" customWidth="1"/>
    <col min="14601" max="14605" width="10.140625" style="11" customWidth="1"/>
    <col min="14606" max="14855" width="9.140625" style="11"/>
    <col min="14856" max="14856" width="5.7109375" style="11" customWidth="1"/>
    <col min="14857" max="14861" width="10.140625" style="11" customWidth="1"/>
    <col min="14862" max="15111" width="9.140625" style="11"/>
    <col min="15112" max="15112" width="5.7109375" style="11" customWidth="1"/>
    <col min="15113" max="15117" width="10.140625" style="11" customWidth="1"/>
    <col min="15118" max="15367" width="9.140625" style="11"/>
    <col min="15368" max="15368" width="5.7109375" style="11" customWidth="1"/>
    <col min="15369" max="15373" width="10.140625" style="11" customWidth="1"/>
    <col min="15374" max="15623" width="9.140625" style="11"/>
    <col min="15624" max="15624" width="5.7109375" style="11" customWidth="1"/>
    <col min="15625" max="15629" width="10.140625" style="11" customWidth="1"/>
    <col min="15630" max="15879" width="9.140625" style="11"/>
    <col min="15880" max="15880" width="5.7109375" style="11" customWidth="1"/>
    <col min="15881" max="15885" width="10.140625" style="11" customWidth="1"/>
    <col min="15886" max="16135" width="9.140625" style="11"/>
    <col min="16136" max="16136" width="5.7109375" style="11" customWidth="1"/>
    <col min="16137" max="16141" width="10.140625" style="11" customWidth="1"/>
    <col min="16142" max="16384" width="9.140625" style="11"/>
  </cols>
  <sheetData>
    <row r="1" spans="1:15" s="168" customFormat="1" ht="12.75" x14ac:dyDescent="0.2">
      <c r="A1" s="169" t="s">
        <v>222</v>
      </c>
      <c r="C1" s="171"/>
      <c r="E1" s="171"/>
      <c r="G1" s="171"/>
      <c r="I1" s="171"/>
      <c r="K1" s="171"/>
      <c r="M1" s="171"/>
    </row>
    <row r="2" spans="1:15" ht="12.75" x14ac:dyDescent="0.2">
      <c r="A2" s="130" t="s">
        <v>223</v>
      </c>
      <c r="B2" s="9"/>
      <c r="C2" s="67"/>
      <c r="D2" s="9"/>
      <c r="E2" s="67"/>
      <c r="F2" s="9"/>
      <c r="G2" s="67"/>
      <c r="H2" s="9"/>
      <c r="I2" s="67"/>
      <c r="J2" s="93"/>
      <c r="K2" s="67"/>
      <c r="L2" s="9"/>
      <c r="M2" s="67"/>
    </row>
    <row r="3" spans="1:15" ht="21.75" customHeight="1" x14ac:dyDescent="0.2">
      <c r="A3" s="17"/>
      <c r="B3" s="384" t="s">
        <v>156</v>
      </c>
      <c r="C3" s="384"/>
      <c r="D3" s="384"/>
      <c r="E3" s="384"/>
      <c r="F3" s="384"/>
      <c r="G3" s="384"/>
      <c r="H3" s="384"/>
      <c r="I3" s="384"/>
      <c r="J3" s="384"/>
      <c r="K3" s="384"/>
      <c r="L3" s="384"/>
      <c r="M3" s="97"/>
    </row>
    <row r="4" spans="1:15" ht="33.75" x14ac:dyDescent="0.2">
      <c r="A4" s="19" t="s">
        <v>163</v>
      </c>
      <c r="B4" s="22" t="s">
        <v>167</v>
      </c>
      <c r="C4" s="102"/>
      <c r="D4" s="22" t="s">
        <v>168</v>
      </c>
      <c r="E4" s="102"/>
      <c r="F4" s="22" t="s">
        <v>169</v>
      </c>
      <c r="G4" s="102"/>
      <c r="H4" s="22" t="s">
        <v>170</v>
      </c>
      <c r="I4" s="102"/>
      <c r="J4" s="22" t="s">
        <v>237</v>
      </c>
      <c r="K4" s="102"/>
      <c r="L4" s="22" t="s">
        <v>171</v>
      </c>
      <c r="M4" s="102"/>
    </row>
    <row r="5" spans="1:15" x14ac:dyDescent="0.2">
      <c r="A5" s="10"/>
      <c r="B5" s="10"/>
      <c r="D5" s="10"/>
      <c r="F5" s="10"/>
      <c r="H5" s="10"/>
      <c r="J5" s="91"/>
      <c r="L5" s="23"/>
    </row>
    <row r="6" spans="1:15" x14ac:dyDescent="0.2">
      <c r="A6" s="52">
        <v>2005</v>
      </c>
      <c r="B6" s="11">
        <v>499</v>
      </c>
      <c r="C6" s="65" t="s">
        <v>123</v>
      </c>
      <c r="D6" s="11">
        <v>91</v>
      </c>
      <c r="E6" s="65" t="s">
        <v>123</v>
      </c>
      <c r="F6" s="11">
        <v>17</v>
      </c>
      <c r="G6" s="65" t="s">
        <v>123</v>
      </c>
      <c r="H6" s="11">
        <v>72</v>
      </c>
      <c r="I6" s="65" t="s">
        <v>123</v>
      </c>
      <c r="J6" s="100" t="s">
        <v>125</v>
      </c>
      <c r="K6" s="65" t="s">
        <v>123</v>
      </c>
      <c r="L6" s="11">
        <v>679</v>
      </c>
      <c r="M6" s="65" t="s">
        <v>123</v>
      </c>
    </row>
    <row r="7" spans="1:15" x14ac:dyDescent="0.2">
      <c r="A7" s="52">
        <v>2006</v>
      </c>
      <c r="B7" s="25">
        <v>503</v>
      </c>
      <c r="C7" s="65" t="s">
        <v>123</v>
      </c>
      <c r="D7" s="25">
        <v>94</v>
      </c>
      <c r="E7" s="65" t="s">
        <v>123</v>
      </c>
      <c r="F7" s="25">
        <v>18</v>
      </c>
      <c r="G7" s="65" t="s">
        <v>123</v>
      </c>
      <c r="H7" s="25">
        <v>68</v>
      </c>
      <c r="I7" s="65" t="s">
        <v>123</v>
      </c>
      <c r="J7" s="100" t="s">
        <v>125</v>
      </c>
      <c r="K7" s="65" t="s">
        <v>123</v>
      </c>
      <c r="L7" s="25">
        <v>683</v>
      </c>
      <c r="M7" s="65" t="s">
        <v>123</v>
      </c>
      <c r="N7" s="10"/>
    </row>
    <row r="8" spans="1:15" x14ac:dyDescent="0.2">
      <c r="A8" s="52">
        <v>2007</v>
      </c>
      <c r="B8" s="25">
        <v>506</v>
      </c>
      <c r="C8" s="65" t="s">
        <v>123</v>
      </c>
      <c r="D8" s="25">
        <v>91</v>
      </c>
      <c r="E8" s="65" t="s">
        <v>123</v>
      </c>
      <c r="F8" s="25">
        <v>18</v>
      </c>
      <c r="G8" s="65" t="s">
        <v>123</v>
      </c>
      <c r="H8" s="25">
        <v>62</v>
      </c>
      <c r="I8" s="65" t="s">
        <v>228</v>
      </c>
      <c r="J8" s="100" t="s">
        <v>125</v>
      </c>
      <c r="K8" s="65" t="s">
        <v>123</v>
      </c>
      <c r="L8" s="25">
        <v>678</v>
      </c>
      <c r="M8" s="65" t="s">
        <v>228</v>
      </c>
      <c r="N8" s="10"/>
    </row>
    <row r="9" spans="1:15" x14ac:dyDescent="0.2">
      <c r="A9" s="52">
        <v>2008</v>
      </c>
      <c r="B9" s="25">
        <v>529</v>
      </c>
      <c r="C9" s="65" t="s">
        <v>123</v>
      </c>
      <c r="D9" s="25">
        <v>89</v>
      </c>
      <c r="E9" s="65" t="s">
        <v>123</v>
      </c>
      <c r="F9" s="25">
        <v>19</v>
      </c>
      <c r="G9" s="65" t="s">
        <v>123</v>
      </c>
      <c r="H9" s="25">
        <v>68</v>
      </c>
      <c r="I9" s="65" t="s">
        <v>228</v>
      </c>
      <c r="J9" s="100" t="s">
        <v>125</v>
      </c>
      <c r="K9" s="65" t="s">
        <v>123</v>
      </c>
      <c r="L9" s="25">
        <v>706</v>
      </c>
      <c r="M9" s="65" t="s">
        <v>228</v>
      </c>
      <c r="N9" s="10"/>
      <c r="O9" s="10"/>
    </row>
    <row r="10" spans="1:15" x14ac:dyDescent="0.2">
      <c r="A10" s="52">
        <v>2009</v>
      </c>
      <c r="B10" s="25">
        <v>534</v>
      </c>
      <c r="C10" s="65" t="s">
        <v>123</v>
      </c>
      <c r="D10" s="25">
        <v>92</v>
      </c>
      <c r="E10" s="65" t="s">
        <v>123</v>
      </c>
      <c r="F10" s="25">
        <v>17</v>
      </c>
      <c r="G10" s="65" t="s">
        <v>123</v>
      </c>
      <c r="H10" s="25">
        <v>75</v>
      </c>
      <c r="I10" s="65" t="s">
        <v>228</v>
      </c>
      <c r="J10" s="100" t="s">
        <v>125</v>
      </c>
      <c r="K10" s="65" t="s">
        <v>123</v>
      </c>
      <c r="L10" s="25">
        <v>717</v>
      </c>
      <c r="M10" s="65" t="s">
        <v>228</v>
      </c>
      <c r="N10" s="10"/>
      <c r="O10" s="10"/>
    </row>
    <row r="11" spans="1:15" x14ac:dyDescent="0.2">
      <c r="A11" s="52">
        <v>2010</v>
      </c>
      <c r="B11" s="25">
        <v>551</v>
      </c>
      <c r="C11" s="81" t="s">
        <v>123</v>
      </c>
      <c r="D11" s="25">
        <v>89</v>
      </c>
      <c r="E11" s="81" t="s">
        <v>123</v>
      </c>
      <c r="F11" s="25">
        <v>17</v>
      </c>
      <c r="G11" s="81" t="s">
        <v>123</v>
      </c>
      <c r="H11" s="25">
        <v>78</v>
      </c>
      <c r="I11" s="81" t="s">
        <v>228</v>
      </c>
      <c r="J11" s="100" t="s">
        <v>125</v>
      </c>
      <c r="K11" s="81" t="s">
        <v>123</v>
      </c>
      <c r="L11" s="25">
        <v>735</v>
      </c>
      <c r="M11" s="81" t="s">
        <v>228</v>
      </c>
      <c r="N11" s="10"/>
      <c r="O11" s="10"/>
    </row>
    <row r="12" spans="1:15" x14ac:dyDescent="0.2">
      <c r="A12" s="52">
        <v>2011</v>
      </c>
      <c r="B12" s="25">
        <v>575</v>
      </c>
      <c r="C12" s="81" t="s">
        <v>123</v>
      </c>
      <c r="D12" s="25">
        <v>89</v>
      </c>
      <c r="E12" s="81" t="s">
        <v>123</v>
      </c>
      <c r="F12" s="25">
        <v>18</v>
      </c>
      <c r="G12" s="81" t="s">
        <v>123</v>
      </c>
      <c r="H12" s="25">
        <v>88</v>
      </c>
      <c r="I12" s="81" t="s">
        <v>228</v>
      </c>
      <c r="J12" s="100" t="s">
        <v>125</v>
      </c>
      <c r="K12" s="81" t="s">
        <v>123</v>
      </c>
      <c r="L12" s="25">
        <v>769</v>
      </c>
      <c r="M12" s="81" t="s">
        <v>228</v>
      </c>
      <c r="N12" s="10"/>
      <c r="O12" s="10"/>
    </row>
    <row r="13" spans="1:15" x14ac:dyDescent="0.2">
      <c r="A13" s="52">
        <v>2012</v>
      </c>
      <c r="B13" s="25">
        <v>585</v>
      </c>
      <c r="C13" s="81" t="s">
        <v>123</v>
      </c>
      <c r="D13" s="25">
        <v>91</v>
      </c>
      <c r="E13" s="81" t="s">
        <v>123</v>
      </c>
      <c r="F13" s="25">
        <v>21</v>
      </c>
      <c r="G13" s="81" t="s">
        <v>123</v>
      </c>
      <c r="H13" s="25">
        <v>89</v>
      </c>
      <c r="I13" s="81" t="s">
        <v>228</v>
      </c>
      <c r="J13" s="100" t="s">
        <v>125</v>
      </c>
      <c r="K13" s="81" t="s">
        <v>123</v>
      </c>
      <c r="L13" s="25">
        <v>787</v>
      </c>
      <c r="M13" s="81" t="s">
        <v>228</v>
      </c>
      <c r="N13" s="10"/>
      <c r="O13" s="10"/>
    </row>
    <row r="14" spans="1:15" x14ac:dyDescent="0.2">
      <c r="A14" s="52">
        <v>2013</v>
      </c>
      <c r="B14" s="25">
        <v>591</v>
      </c>
      <c r="C14" s="81" t="s">
        <v>123</v>
      </c>
      <c r="D14" s="25">
        <v>92</v>
      </c>
      <c r="E14" s="81" t="s">
        <v>123</v>
      </c>
      <c r="F14" s="25">
        <v>19</v>
      </c>
      <c r="G14" s="81" t="s">
        <v>123</v>
      </c>
      <c r="H14" s="25">
        <v>99</v>
      </c>
      <c r="I14" s="81" t="s">
        <v>228</v>
      </c>
      <c r="J14" s="154">
        <v>1.1419999999999999</v>
      </c>
      <c r="K14" s="81" t="s">
        <v>123</v>
      </c>
      <c r="L14" s="25">
        <v>802</v>
      </c>
      <c r="M14" s="81" t="s">
        <v>228</v>
      </c>
      <c r="N14" s="10"/>
      <c r="O14" s="10"/>
    </row>
    <row r="15" spans="1:15" x14ac:dyDescent="0.2">
      <c r="A15" s="52">
        <v>2014</v>
      </c>
      <c r="B15" s="25">
        <v>592</v>
      </c>
      <c r="C15" s="81" t="s">
        <v>228</v>
      </c>
      <c r="D15" s="25">
        <v>94</v>
      </c>
      <c r="E15" s="81" t="s">
        <v>123</v>
      </c>
      <c r="F15" s="25">
        <v>21</v>
      </c>
      <c r="G15" s="81" t="s">
        <v>123</v>
      </c>
      <c r="H15" s="25">
        <v>104</v>
      </c>
      <c r="I15" s="81" t="s">
        <v>228</v>
      </c>
      <c r="J15" s="154">
        <v>0.40400000000000003</v>
      </c>
      <c r="K15" s="81" t="s">
        <v>123</v>
      </c>
      <c r="L15" s="25">
        <v>811</v>
      </c>
      <c r="M15" s="81" t="s">
        <v>228</v>
      </c>
      <c r="N15" s="10"/>
      <c r="O15" s="10"/>
    </row>
    <row r="16" spans="1:15" x14ac:dyDescent="0.2">
      <c r="A16" s="134">
        <v>2015</v>
      </c>
      <c r="B16" s="25">
        <v>602</v>
      </c>
      <c r="C16" s="81" t="s">
        <v>123</v>
      </c>
      <c r="D16" s="25">
        <v>96</v>
      </c>
      <c r="E16" s="81" t="s">
        <v>123</v>
      </c>
      <c r="F16" s="25">
        <v>21</v>
      </c>
      <c r="G16" s="81" t="s">
        <v>123</v>
      </c>
      <c r="H16" s="25">
        <v>106</v>
      </c>
      <c r="I16" s="81" t="s">
        <v>123</v>
      </c>
      <c r="J16" s="89">
        <v>0.45300000000000001</v>
      </c>
      <c r="K16" s="81" t="s">
        <v>123</v>
      </c>
      <c r="L16" s="25">
        <v>826</v>
      </c>
      <c r="M16" s="81" t="s">
        <v>123</v>
      </c>
      <c r="N16" s="10"/>
      <c r="O16" s="10"/>
    </row>
    <row r="17" spans="1:15" ht="11.25" customHeight="1" x14ac:dyDescent="0.2">
      <c r="A17" s="27"/>
      <c r="B17" s="158"/>
      <c r="C17" s="158"/>
      <c r="D17" s="158"/>
      <c r="E17" s="158"/>
      <c r="F17" s="158"/>
      <c r="G17" s="158"/>
      <c r="H17" s="158"/>
      <c r="I17" s="157"/>
      <c r="J17" s="157"/>
      <c r="K17" s="157"/>
      <c r="L17" s="59"/>
      <c r="M17" s="157"/>
      <c r="N17" s="28"/>
      <c r="O17" s="28"/>
    </row>
    <row r="19" spans="1:15" x14ac:dyDescent="0.2">
      <c r="A19" s="53"/>
    </row>
  </sheetData>
  <mergeCells count="1">
    <mergeCell ref="B3:L3"/>
  </mergeCells>
  <pageMargins left="0.75" right="0.75" top="1" bottom="1" header="0.5" footer="0.5"/>
  <pageSetup paperSize="9" scale="84"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2">
    <tabColor rgb="FFFF0000"/>
  </sheetPr>
  <dimension ref="A1:U23"/>
  <sheetViews>
    <sheetView zoomScaleNormal="100" workbookViewId="0">
      <selection activeCell="H5" sqref="H5"/>
    </sheetView>
  </sheetViews>
  <sheetFormatPr defaultRowHeight="11.25" x14ac:dyDescent="0.2"/>
  <cols>
    <col min="1" max="1" width="5.85546875" style="11" customWidth="1"/>
    <col min="2" max="2" width="12" style="11" customWidth="1"/>
    <col min="3" max="3" width="1" style="69" customWidth="1"/>
    <col min="4" max="4" width="11.85546875" style="11" bestFit="1" customWidth="1"/>
    <col min="5" max="5" width="1" style="69" customWidth="1"/>
    <col min="6" max="6" width="11.7109375" style="11" bestFit="1" customWidth="1"/>
    <col min="7" max="7" width="0.85546875" style="69" customWidth="1"/>
    <col min="8" max="8" width="12" style="11" customWidth="1"/>
    <col min="9" max="9" width="1" style="69" customWidth="1"/>
    <col min="10" max="10" width="11.85546875" style="11" bestFit="1" customWidth="1"/>
    <col min="11" max="11" width="1" style="69" customWidth="1"/>
    <col min="12" max="12" width="11.7109375" style="11" bestFit="1" customWidth="1"/>
    <col min="13" max="13" width="0.85546875" style="69" customWidth="1"/>
    <col min="14" max="14" width="13.28515625" style="11" bestFit="1" customWidth="1"/>
    <col min="15" max="15" width="0.85546875" style="69" customWidth="1"/>
    <col min="16" max="16" width="9.5703125" style="51" bestFit="1" customWidth="1"/>
    <col min="17" max="17" width="0.85546875" style="69" customWidth="1"/>
    <col min="18" max="18" width="13.85546875" style="51" bestFit="1" customWidth="1"/>
    <col min="19" max="19" width="0.85546875" style="69" customWidth="1"/>
    <col min="20" max="20" width="12.140625" style="51" customWidth="1"/>
    <col min="21" max="256" width="9.140625" style="11"/>
    <col min="257" max="257" width="5.85546875" style="11" customWidth="1"/>
    <col min="258" max="258" width="7" style="11" bestFit="1" customWidth="1"/>
    <col min="259" max="259" width="11.85546875" style="11" bestFit="1" customWidth="1"/>
    <col min="260" max="260" width="11.7109375" style="11" bestFit="1" customWidth="1"/>
    <col min="261" max="261" width="0.85546875" style="11" customWidth="1"/>
    <col min="262" max="262" width="7" style="11" bestFit="1" customWidth="1"/>
    <col min="263" max="263" width="11.85546875" style="11" bestFit="1" customWidth="1"/>
    <col min="264" max="264" width="11.7109375" style="11" bestFit="1" customWidth="1"/>
    <col min="265" max="265" width="0.85546875" style="11" customWidth="1"/>
    <col min="266" max="266" width="13.28515625" style="11" bestFit="1" customWidth="1"/>
    <col min="267" max="267" width="0.85546875" style="11" customWidth="1"/>
    <col min="268" max="268" width="9.5703125" style="11" bestFit="1" customWidth="1"/>
    <col min="269" max="269" width="0.85546875" style="11" customWidth="1"/>
    <col min="270" max="270" width="13.85546875" style="11" bestFit="1" customWidth="1"/>
    <col min="271" max="271" width="0.85546875" style="11" customWidth="1"/>
    <col min="272" max="272" width="12.140625" style="11" customWidth="1"/>
    <col min="273" max="512" width="9.140625" style="11"/>
    <col min="513" max="513" width="5.85546875" style="11" customWidth="1"/>
    <col min="514" max="514" width="7" style="11" bestFit="1" customWidth="1"/>
    <col min="515" max="515" width="11.85546875" style="11" bestFit="1" customWidth="1"/>
    <col min="516" max="516" width="11.7109375" style="11" bestFit="1" customWidth="1"/>
    <col min="517" max="517" width="0.85546875" style="11" customWidth="1"/>
    <col min="518" max="518" width="7" style="11" bestFit="1" customWidth="1"/>
    <col min="519" max="519" width="11.85546875" style="11" bestFit="1" customWidth="1"/>
    <col min="520" max="520" width="11.7109375" style="11" bestFit="1" customWidth="1"/>
    <col min="521" max="521" width="0.85546875" style="11" customWidth="1"/>
    <col min="522" max="522" width="13.28515625" style="11" bestFit="1" customWidth="1"/>
    <col min="523" max="523" width="0.85546875" style="11" customWidth="1"/>
    <col min="524" max="524" width="9.5703125" style="11" bestFit="1" customWidth="1"/>
    <col min="525" max="525" width="0.85546875" style="11" customWidth="1"/>
    <col min="526" max="526" width="13.85546875" style="11" bestFit="1" customWidth="1"/>
    <col min="527" max="527" width="0.85546875" style="11" customWidth="1"/>
    <col min="528" max="528" width="12.140625" style="11" customWidth="1"/>
    <col min="529" max="768" width="9.140625" style="11"/>
    <col min="769" max="769" width="5.85546875" style="11" customWidth="1"/>
    <col min="770" max="770" width="7" style="11" bestFit="1" customWidth="1"/>
    <col min="771" max="771" width="11.85546875" style="11" bestFit="1" customWidth="1"/>
    <col min="772" max="772" width="11.7109375" style="11" bestFit="1" customWidth="1"/>
    <col min="773" max="773" width="0.85546875" style="11" customWidth="1"/>
    <col min="774" max="774" width="7" style="11" bestFit="1" customWidth="1"/>
    <col min="775" max="775" width="11.85546875" style="11" bestFit="1" customWidth="1"/>
    <col min="776" max="776" width="11.7109375" style="11" bestFit="1" customWidth="1"/>
    <col min="777" max="777" width="0.85546875" style="11" customWidth="1"/>
    <col min="778" max="778" width="13.28515625" style="11" bestFit="1" customWidth="1"/>
    <col min="779" max="779" width="0.85546875" style="11" customWidth="1"/>
    <col min="780" max="780" width="9.5703125" style="11" bestFit="1" customWidth="1"/>
    <col min="781" max="781" width="0.85546875" style="11" customWidth="1"/>
    <col min="782" max="782" width="13.85546875" style="11" bestFit="1" customWidth="1"/>
    <col min="783" max="783" width="0.85546875" style="11" customWidth="1"/>
    <col min="784" max="784" width="12.140625" style="11" customWidth="1"/>
    <col min="785" max="1024" width="9.140625" style="11"/>
    <col min="1025" max="1025" width="5.85546875" style="11" customWidth="1"/>
    <col min="1026" max="1026" width="7" style="11" bestFit="1" customWidth="1"/>
    <col min="1027" max="1027" width="11.85546875" style="11" bestFit="1" customWidth="1"/>
    <col min="1028" max="1028" width="11.7109375" style="11" bestFit="1" customWidth="1"/>
    <col min="1029" max="1029" width="0.85546875" style="11" customWidth="1"/>
    <col min="1030" max="1030" width="7" style="11" bestFit="1" customWidth="1"/>
    <col min="1031" max="1031" width="11.85546875" style="11" bestFit="1" customWidth="1"/>
    <col min="1032" max="1032" width="11.7109375" style="11" bestFit="1" customWidth="1"/>
    <col min="1033" max="1033" width="0.85546875" style="11" customWidth="1"/>
    <col min="1034" max="1034" width="13.28515625" style="11" bestFit="1" customWidth="1"/>
    <col min="1035" max="1035" width="0.85546875" style="11" customWidth="1"/>
    <col min="1036" max="1036" width="9.5703125" style="11" bestFit="1" customWidth="1"/>
    <col min="1037" max="1037" width="0.85546875" style="11" customWidth="1"/>
    <col min="1038" max="1038" width="13.85546875" style="11" bestFit="1" customWidth="1"/>
    <col min="1039" max="1039" width="0.85546875" style="11" customWidth="1"/>
    <col min="1040" max="1040" width="12.140625" style="11" customWidth="1"/>
    <col min="1041" max="1280" width="9.140625" style="11"/>
    <col min="1281" max="1281" width="5.85546875" style="11" customWidth="1"/>
    <col min="1282" max="1282" width="7" style="11" bestFit="1" customWidth="1"/>
    <col min="1283" max="1283" width="11.85546875" style="11" bestFit="1" customWidth="1"/>
    <col min="1284" max="1284" width="11.7109375" style="11" bestFit="1" customWidth="1"/>
    <col min="1285" max="1285" width="0.85546875" style="11" customWidth="1"/>
    <col min="1286" max="1286" width="7" style="11" bestFit="1" customWidth="1"/>
    <col min="1287" max="1287" width="11.85546875" style="11" bestFit="1" customWidth="1"/>
    <col min="1288" max="1288" width="11.7109375" style="11" bestFit="1" customWidth="1"/>
    <col min="1289" max="1289" width="0.85546875" style="11" customWidth="1"/>
    <col min="1290" max="1290" width="13.28515625" style="11" bestFit="1" customWidth="1"/>
    <col min="1291" max="1291" width="0.85546875" style="11" customWidth="1"/>
    <col min="1292" max="1292" width="9.5703125" style="11" bestFit="1" customWidth="1"/>
    <col min="1293" max="1293" width="0.85546875" style="11" customWidth="1"/>
    <col min="1294" max="1294" width="13.85546875" style="11" bestFit="1" customWidth="1"/>
    <col min="1295" max="1295" width="0.85546875" style="11" customWidth="1"/>
    <col min="1296" max="1296" width="12.140625" style="11" customWidth="1"/>
    <col min="1297" max="1536" width="9.140625" style="11"/>
    <col min="1537" max="1537" width="5.85546875" style="11" customWidth="1"/>
    <col min="1538" max="1538" width="7" style="11" bestFit="1" customWidth="1"/>
    <col min="1539" max="1539" width="11.85546875" style="11" bestFit="1" customWidth="1"/>
    <col min="1540" max="1540" width="11.7109375" style="11" bestFit="1" customWidth="1"/>
    <col min="1541" max="1541" width="0.85546875" style="11" customWidth="1"/>
    <col min="1542" max="1542" width="7" style="11" bestFit="1" customWidth="1"/>
    <col min="1543" max="1543" width="11.85546875" style="11" bestFit="1" customWidth="1"/>
    <col min="1544" max="1544" width="11.7109375" style="11" bestFit="1" customWidth="1"/>
    <col min="1545" max="1545" width="0.85546875" style="11" customWidth="1"/>
    <col min="1546" max="1546" width="13.28515625" style="11" bestFit="1" customWidth="1"/>
    <col min="1547" max="1547" width="0.85546875" style="11" customWidth="1"/>
    <col min="1548" max="1548" width="9.5703125" style="11" bestFit="1" customWidth="1"/>
    <col min="1549" max="1549" width="0.85546875" style="11" customWidth="1"/>
    <col min="1550" max="1550" width="13.85546875" style="11" bestFit="1" customWidth="1"/>
    <col min="1551" max="1551" width="0.85546875" style="11" customWidth="1"/>
    <col min="1552" max="1552" width="12.140625" style="11" customWidth="1"/>
    <col min="1553" max="1792" width="9.140625" style="11"/>
    <col min="1793" max="1793" width="5.85546875" style="11" customWidth="1"/>
    <col min="1794" max="1794" width="7" style="11" bestFit="1" customWidth="1"/>
    <col min="1795" max="1795" width="11.85546875" style="11" bestFit="1" customWidth="1"/>
    <col min="1796" max="1796" width="11.7109375" style="11" bestFit="1" customWidth="1"/>
    <col min="1797" max="1797" width="0.85546875" style="11" customWidth="1"/>
    <col min="1798" max="1798" width="7" style="11" bestFit="1" customWidth="1"/>
    <col min="1799" max="1799" width="11.85546875" style="11" bestFit="1" customWidth="1"/>
    <col min="1800" max="1800" width="11.7109375" style="11" bestFit="1" customWidth="1"/>
    <col min="1801" max="1801" width="0.85546875" style="11" customWidth="1"/>
    <col min="1802" max="1802" width="13.28515625" style="11" bestFit="1" customWidth="1"/>
    <col min="1803" max="1803" width="0.85546875" style="11" customWidth="1"/>
    <col min="1804" max="1804" width="9.5703125" style="11" bestFit="1" customWidth="1"/>
    <col min="1805" max="1805" width="0.85546875" style="11" customWidth="1"/>
    <col min="1806" max="1806" width="13.85546875" style="11" bestFit="1" customWidth="1"/>
    <col min="1807" max="1807" width="0.85546875" style="11" customWidth="1"/>
    <col min="1808" max="1808" width="12.140625" style="11" customWidth="1"/>
    <col min="1809" max="2048" width="9.140625" style="11"/>
    <col min="2049" max="2049" width="5.85546875" style="11" customWidth="1"/>
    <col min="2050" max="2050" width="7" style="11" bestFit="1" customWidth="1"/>
    <col min="2051" max="2051" width="11.85546875" style="11" bestFit="1" customWidth="1"/>
    <col min="2052" max="2052" width="11.7109375" style="11" bestFit="1" customWidth="1"/>
    <col min="2053" max="2053" width="0.85546875" style="11" customWidth="1"/>
    <col min="2054" max="2054" width="7" style="11" bestFit="1" customWidth="1"/>
    <col min="2055" max="2055" width="11.85546875" style="11" bestFit="1" customWidth="1"/>
    <col min="2056" max="2056" width="11.7109375" style="11" bestFit="1" customWidth="1"/>
    <col min="2057" max="2057" width="0.85546875" style="11" customWidth="1"/>
    <col min="2058" max="2058" width="13.28515625" style="11" bestFit="1" customWidth="1"/>
    <col min="2059" max="2059" width="0.85546875" style="11" customWidth="1"/>
    <col min="2060" max="2060" width="9.5703125" style="11" bestFit="1" customWidth="1"/>
    <col min="2061" max="2061" width="0.85546875" style="11" customWidth="1"/>
    <col min="2062" max="2062" width="13.85546875" style="11" bestFit="1" customWidth="1"/>
    <col min="2063" max="2063" width="0.85546875" style="11" customWidth="1"/>
    <col min="2064" max="2064" width="12.140625" style="11" customWidth="1"/>
    <col min="2065" max="2304" width="9.140625" style="11"/>
    <col min="2305" max="2305" width="5.85546875" style="11" customWidth="1"/>
    <col min="2306" max="2306" width="7" style="11" bestFit="1" customWidth="1"/>
    <col min="2307" max="2307" width="11.85546875" style="11" bestFit="1" customWidth="1"/>
    <col min="2308" max="2308" width="11.7109375" style="11" bestFit="1" customWidth="1"/>
    <col min="2309" max="2309" width="0.85546875" style="11" customWidth="1"/>
    <col min="2310" max="2310" width="7" style="11" bestFit="1" customWidth="1"/>
    <col min="2311" max="2311" width="11.85546875" style="11" bestFit="1" customWidth="1"/>
    <col min="2312" max="2312" width="11.7109375" style="11" bestFit="1" customWidth="1"/>
    <col min="2313" max="2313" width="0.85546875" style="11" customWidth="1"/>
    <col min="2314" max="2314" width="13.28515625" style="11" bestFit="1" customWidth="1"/>
    <col min="2315" max="2315" width="0.85546875" style="11" customWidth="1"/>
    <col min="2316" max="2316" width="9.5703125" style="11" bestFit="1" customWidth="1"/>
    <col min="2317" max="2317" width="0.85546875" style="11" customWidth="1"/>
    <col min="2318" max="2318" width="13.85546875" style="11" bestFit="1" customWidth="1"/>
    <col min="2319" max="2319" width="0.85546875" style="11" customWidth="1"/>
    <col min="2320" max="2320" width="12.140625" style="11" customWidth="1"/>
    <col min="2321" max="2560" width="9.140625" style="11"/>
    <col min="2561" max="2561" width="5.85546875" style="11" customWidth="1"/>
    <col min="2562" max="2562" width="7" style="11" bestFit="1" customWidth="1"/>
    <col min="2563" max="2563" width="11.85546875" style="11" bestFit="1" customWidth="1"/>
    <col min="2564" max="2564" width="11.7109375" style="11" bestFit="1" customWidth="1"/>
    <col min="2565" max="2565" width="0.85546875" style="11" customWidth="1"/>
    <col min="2566" max="2566" width="7" style="11" bestFit="1" customWidth="1"/>
    <col min="2567" max="2567" width="11.85546875" style="11" bestFit="1" customWidth="1"/>
    <col min="2568" max="2568" width="11.7109375" style="11" bestFit="1" customWidth="1"/>
    <col min="2569" max="2569" width="0.85546875" style="11" customWidth="1"/>
    <col min="2570" max="2570" width="13.28515625" style="11" bestFit="1" customWidth="1"/>
    <col min="2571" max="2571" width="0.85546875" style="11" customWidth="1"/>
    <col min="2572" max="2572" width="9.5703125" style="11" bestFit="1" customWidth="1"/>
    <col min="2573" max="2573" width="0.85546875" style="11" customWidth="1"/>
    <col min="2574" max="2574" width="13.85546875" style="11" bestFit="1" customWidth="1"/>
    <col min="2575" max="2575" width="0.85546875" style="11" customWidth="1"/>
    <col min="2576" max="2576" width="12.140625" style="11" customWidth="1"/>
    <col min="2577" max="2816" width="9.140625" style="11"/>
    <col min="2817" max="2817" width="5.85546875" style="11" customWidth="1"/>
    <col min="2818" max="2818" width="7" style="11" bestFit="1" customWidth="1"/>
    <col min="2819" max="2819" width="11.85546875" style="11" bestFit="1" customWidth="1"/>
    <col min="2820" max="2820" width="11.7109375" style="11" bestFit="1" customWidth="1"/>
    <col min="2821" max="2821" width="0.85546875" style="11" customWidth="1"/>
    <col min="2822" max="2822" width="7" style="11" bestFit="1" customWidth="1"/>
    <col min="2823" max="2823" width="11.85546875" style="11" bestFit="1" customWidth="1"/>
    <col min="2824" max="2824" width="11.7109375" style="11" bestFit="1" customWidth="1"/>
    <col min="2825" max="2825" width="0.85546875" style="11" customWidth="1"/>
    <col min="2826" max="2826" width="13.28515625" style="11" bestFit="1" customWidth="1"/>
    <col min="2827" max="2827" width="0.85546875" style="11" customWidth="1"/>
    <col min="2828" max="2828" width="9.5703125" style="11" bestFit="1" customWidth="1"/>
    <col min="2829" max="2829" width="0.85546875" style="11" customWidth="1"/>
    <col min="2830" max="2830" width="13.85546875" style="11" bestFit="1" customWidth="1"/>
    <col min="2831" max="2831" width="0.85546875" style="11" customWidth="1"/>
    <col min="2832" max="2832" width="12.140625" style="11" customWidth="1"/>
    <col min="2833" max="3072" width="9.140625" style="11"/>
    <col min="3073" max="3073" width="5.85546875" style="11" customWidth="1"/>
    <col min="3074" max="3074" width="7" style="11" bestFit="1" customWidth="1"/>
    <col min="3075" max="3075" width="11.85546875" style="11" bestFit="1" customWidth="1"/>
    <col min="3076" max="3076" width="11.7109375" style="11" bestFit="1" customWidth="1"/>
    <col min="3077" max="3077" width="0.85546875" style="11" customWidth="1"/>
    <col min="3078" max="3078" width="7" style="11" bestFit="1" customWidth="1"/>
    <col min="3079" max="3079" width="11.85546875" style="11" bestFit="1" customWidth="1"/>
    <col min="3080" max="3080" width="11.7109375" style="11" bestFit="1" customWidth="1"/>
    <col min="3081" max="3081" width="0.85546875" style="11" customWidth="1"/>
    <col min="3082" max="3082" width="13.28515625" style="11" bestFit="1" customWidth="1"/>
    <col min="3083" max="3083" width="0.85546875" style="11" customWidth="1"/>
    <col min="3084" max="3084" width="9.5703125" style="11" bestFit="1" customWidth="1"/>
    <col min="3085" max="3085" width="0.85546875" style="11" customWidth="1"/>
    <col min="3086" max="3086" width="13.85546875" style="11" bestFit="1" customWidth="1"/>
    <col min="3087" max="3087" width="0.85546875" style="11" customWidth="1"/>
    <col min="3088" max="3088" width="12.140625" style="11" customWidth="1"/>
    <col min="3089" max="3328" width="9.140625" style="11"/>
    <col min="3329" max="3329" width="5.85546875" style="11" customWidth="1"/>
    <col min="3330" max="3330" width="7" style="11" bestFit="1" customWidth="1"/>
    <col min="3331" max="3331" width="11.85546875" style="11" bestFit="1" customWidth="1"/>
    <col min="3332" max="3332" width="11.7109375" style="11" bestFit="1" customWidth="1"/>
    <col min="3333" max="3333" width="0.85546875" style="11" customWidth="1"/>
    <col min="3334" max="3334" width="7" style="11" bestFit="1" customWidth="1"/>
    <col min="3335" max="3335" width="11.85546875" style="11" bestFit="1" customWidth="1"/>
    <col min="3336" max="3336" width="11.7109375" style="11" bestFit="1" customWidth="1"/>
    <col min="3337" max="3337" width="0.85546875" style="11" customWidth="1"/>
    <col min="3338" max="3338" width="13.28515625" style="11" bestFit="1" customWidth="1"/>
    <col min="3339" max="3339" width="0.85546875" style="11" customWidth="1"/>
    <col min="3340" max="3340" width="9.5703125" style="11" bestFit="1" customWidth="1"/>
    <col min="3341" max="3341" width="0.85546875" style="11" customWidth="1"/>
    <col min="3342" max="3342" width="13.85546875" style="11" bestFit="1" customWidth="1"/>
    <col min="3343" max="3343" width="0.85546875" style="11" customWidth="1"/>
    <col min="3344" max="3344" width="12.140625" style="11" customWidth="1"/>
    <col min="3345" max="3584" width="9.140625" style="11"/>
    <col min="3585" max="3585" width="5.85546875" style="11" customWidth="1"/>
    <col min="3586" max="3586" width="7" style="11" bestFit="1" customWidth="1"/>
    <col min="3587" max="3587" width="11.85546875" style="11" bestFit="1" customWidth="1"/>
    <col min="3588" max="3588" width="11.7109375" style="11" bestFit="1" customWidth="1"/>
    <col min="3589" max="3589" width="0.85546875" style="11" customWidth="1"/>
    <col min="3590" max="3590" width="7" style="11" bestFit="1" customWidth="1"/>
    <col min="3591" max="3591" width="11.85546875" style="11" bestFit="1" customWidth="1"/>
    <col min="3592" max="3592" width="11.7109375" style="11" bestFit="1" customWidth="1"/>
    <col min="3593" max="3593" width="0.85546875" style="11" customWidth="1"/>
    <col min="3594" max="3594" width="13.28515625" style="11" bestFit="1" customWidth="1"/>
    <col min="3595" max="3595" width="0.85546875" style="11" customWidth="1"/>
    <col min="3596" max="3596" width="9.5703125" style="11" bestFit="1" customWidth="1"/>
    <col min="3597" max="3597" width="0.85546875" style="11" customWidth="1"/>
    <col min="3598" max="3598" width="13.85546875" style="11" bestFit="1" customWidth="1"/>
    <col min="3599" max="3599" width="0.85546875" style="11" customWidth="1"/>
    <col min="3600" max="3600" width="12.140625" style="11" customWidth="1"/>
    <col min="3601" max="3840" width="9.140625" style="11"/>
    <col min="3841" max="3841" width="5.85546875" style="11" customWidth="1"/>
    <col min="3842" max="3842" width="7" style="11" bestFit="1" customWidth="1"/>
    <col min="3843" max="3843" width="11.85546875" style="11" bestFit="1" customWidth="1"/>
    <col min="3844" max="3844" width="11.7109375" style="11" bestFit="1" customWidth="1"/>
    <col min="3845" max="3845" width="0.85546875" style="11" customWidth="1"/>
    <col min="3846" max="3846" width="7" style="11" bestFit="1" customWidth="1"/>
    <col min="3847" max="3847" width="11.85546875" style="11" bestFit="1" customWidth="1"/>
    <col min="3848" max="3848" width="11.7109375" style="11" bestFit="1" customWidth="1"/>
    <col min="3849" max="3849" width="0.85546875" style="11" customWidth="1"/>
    <col min="3850" max="3850" width="13.28515625" style="11" bestFit="1" customWidth="1"/>
    <col min="3851" max="3851" width="0.85546875" style="11" customWidth="1"/>
    <col min="3852" max="3852" width="9.5703125" style="11" bestFit="1" customWidth="1"/>
    <col min="3853" max="3853" width="0.85546875" style="11" customWidth="1"/>
    <col min="3854" max="3854" width="13.85546875" style="11" bestFit="1" customWidth="1"/>
    <col min="3855" max="3855" width="0.85546875" style="11" customWidth="1"/>
    <col min="3856" max="3856" width="12.140625" style="11" customWidth="1"/>
    <col min="3857" max="4096" width="9.140625" style="11"/>
    <col min="4097" max="4097" width="5.85546875" style="11" customWidth="1"/>
    <col min="4098" max="4098" width="7" style="11" bestFit="1" customWidth="1"/>
    <col min="4099" max="4099" width="11.85546875" style="11" bestFit="1" customWidth="1"/>
    <col min="4100" max="4100" width="11.7109375" style="11" bestFit="1" customWidth="1"/>
    <col min="4101" max="4101" width="0.85546875" style="11" customWidth="1"/>
    <col min="4102" max="4102" width="7" style="11" bestFit="1" customWidth="1"/>
    <col min="4103" max="4103" width="11.85546875" style="11" bestFit="1" customWidth="1"/>
    <col min="4104" max="4104" width="11.7109375" style="11" bestFit="1" customWidth="1"/>
    <col min="4105" max="4105" width="0.85546875" style="11" customWidth="1"/>
    <col min="4106" max="4106" width="13.28515625" style="11" bestFit="1" customWidth="1"/>
    <col min="4107" max="4107" width="0.85546875" style="11" customWidth="1"/>
    <col min="4108" max="4108" width="9.5703125" style="11" bestFit="1" customWidth="1"/>
    <col min="4109" max="4109" width="0.85546875" style="11" customWidth="1"/>
    <col min="4110" max="4110" width="13.85546875" style="11" bestFit="1" customWidth="1"/>
    <col min="4111" max="4111" width="0.85546875" style="11" customWidth="1"/>
    <col min="4112" max="4112" width="12.140625" style="11" customWidth="1"/>
    <col min="4113" max="4352" width="9.140625" style="11"/>
    <col min="4353" max="4353" width="5.85546875" style="11" customWidth="1"/>
    <col min="4354" max="4354" width="7" style="11" bestFit="1" customWidth="1"/>
    <col min="4355" max="4355" width="11.85546875" style="11" bestFit="1" customWidth="1"/>
    <col min="4356" max="4356" width="11.7109375" style="11" bestFit="1" customWidth="1"/>
    <col min="4357" max="4357" width="0.85546875" style="11" customWidth="1"/>
    <col min="4358" max="4358" width="7" style="11" bestFit="1" customWidth="1"/>
    <col min="4359" max="4359" width="11.85546875" style="11" bestFit="1" customWidth="1"/>
    <col min="4360" max="4360" width="11.7109375" style="11" bestFit="1" customWidth="1"/>
    <col min="4361" max="4361" width="0.85546875" style="11" customWidth="1"/>
    <col min="4362" max="4362" width="13.28515625" style="11" bestFit="1" customWidth="1"/>
    <col min="4363" max="4363" width="0.85546875" style="11" customWidth="1"/>
    <col min="4364" max="4364" width="9.5703125" style="11" bestFit="1" customWidth="1"/>
    <col min="4365" max="4365" width="0.85546875" style="11" customWidth="1"/>
    <col min="4366" max="4366" width="13.85546875" style="11" bestFit="1" customWidth="1"/>
    <col min="4367" max="4367" width="0.85546875" style="11" customWidth="1"/>
    <col min="4368" max="4368" width="12.140625" style="11" customWidth="1"/>
    <col min="4369" max="4608" width="9.140625" style="11"/>
    <col min="4609" max="4609" width="5.85546875" style="11" customWidth="1"/>
    <col min="4610" max="4610" width="7" style="11" bestFit="1" customWidth="1"/>
    <col min="4611" max="4611" width="11.85546875" style="11" bestFit="1" customWidth="1"/>
    <col min="4612" max="4612" width="11.7109375" style="11" bestFit="1" customWidth="1"/>
    <col min="4613" max="4613" width="0.85546875" style="11" customWidth="1"/>
    <col min="4614" max="4614" width="7" style="11" bestFit="1" customWidth="1"/>
    <col min="4615" max="4615" width="11.85546875" style="11" bestFit="1" customWidth="1"/>
    <col min="4616" max="4616" width="11.7109375" style="11" bestFit="1" customWidth="1"/>
    <col min="4617" max="4617" width="0.85546875" style="11" customWidth="1"/>
    <col min="4618" max="4618" width="13.28515625" style="11" bestFit="1" customWidth="1"/>
    <col min="4619" max="4619" width="0.85546875" style="11" customWidth="1"/>
    <col min="4620" max="4620" width="9.5703125" style="11" bestFit="1" customWidth="1"/>
    <col min="4621" max="4621" width="0.85546875" style="11" customWidth="1"/>
    <col min="4622" max="4622" width="13.85546875" style="11" bestFit="1" customWidth="1"/>
    <col min="4623" max="4623" width="0.85546875" style="11" customWidth="1"/>
    <col min="4624" max="4624" width="12.140625" style="11" customWidth="1"/>
    <col min="4625" max="4864" width="9.140625" style="11"/>
    <col min="4865" max="4865" width="5.85546875" style="11" customWidth="1"/>
    <col min="4866" max="4866" width="7" style="11" bestFit="1" customWidth="1"/>
    <col min="4867" max="4867" width="11.85546875" style="11" bestFit="1" customWidth="1"/>
    <col min="4868" max="4868" width="11.7109375" style="11" bestFit="1" customWidth="1"/>
    <col min="4869" max="4869" width="0.85546875" style="11" customWidth="1"/>
    <col min="4870" max="4870" width="7" style="11" bestFit="1" customWidth="1"/>
    <col min="4871" max="4871" width="11.85546875" style="11" bestFit="1" customWidth="1"/>
    <col min="4872" max="4872" width="11.7109375" style="11" bestFit="1" customWidth="1"/>
    <col min="4873" max="4873" width="0.85546875" style="11" customWidth="1"/>
    <col min="4874" max="4874" width="13.28515625" style="11" bestFit="1" customWidth="1"/>
    <col min="4875" max="4875" width="0.85546875" style="11" customWidth="1"/>
    <col min="4876" max="4876" width="9.5703125" style="11" bestFit="1" customWidth="1"/>
    <col min="4877" max="4877" width="0.85546875" style="11" customWidth="1"/>
    <col min="4878" max="4878" width="13.85546875" style="11" bestFit="1" customWidth="1"/>
    <col min="4879" max="4879" width="0.85546875" style="11" customWidth="1"/>
    <col min="4880" max="4880" width="12.140625" style="11" customWidth="1"/>
    <col min="4881" max="5120" width="9.140625" style="11"/>
    <col min="5121" max="5121" width="5.85546875" style="11" customWidth="1"/>
    <col min="5122" max="5122" width="7" style="11" bestFit="1" customWidth="1"/>
    <col min="5123" max="5123" width="11.85546875" style="11" bestFit="1" customWidth="1"/>
    <col min="5124" max="5124" width="11.7109375" style="11" bestFit="1" customWidth="1"/>
    <col min="5125" max="5125" width="0.85546875" style="11" customWidth="1"/>
    <col min="5126" max="5126" width="7" style="11" bestFit="1" customWidth="1"/>
    <col min="5127" max="5127" width="11.85546875" style="11" bestFit="1" customWidth="1"/>
    <col min="5128" max="5128" width="11.7109375" style="11" bestFit="1" customWidth="1"/>
    <col min="5129" max="5129" width="0.85546875" style="11" customWidth="1"/>
    <col min="5130" max="5130" width="13.28515625" style="11" bestFit="1" customWidth="1"/>
    <col min="5131" max="5131" width="0.85546875" style="11" customWidth="1"/>
    <col min="5132" max="5132" width="9.5703125" style="11" bestFit="1" customWidth="1"/>
    <col min="5133" max="5133" width="0.85546875" style="11" customWidth="1"/>
    <col min="5134" max="5134" width="13.85546875" style="11" bestFit="1" customWidth="1"/>
    <col min="5135" max="5135" width="0.85546875" style="11" customWidth="1"/>
    <col min="5136" max="5136" width="12.140625" style="11" customWidth="1"/>
    <col min="5137" max="5376" width="9.140625" style="11"/>
    <col min="5377" max="5377" width="5.85546875" style="11" customWidth="1"/>
    <col min="5378" max="5378" width="7" style="11" bestFit="1" customWidth="1"/>
    <col min="5379" max="5379" width="11.85546875" style="11" bestFit="1" customWidth="1"/>
    <col min="5380" max="5380" width="11.7109375" style="11" bestFit="1" customWidth="1"/>
    <col min="5381" max="5381" width="0.85546875" style="11" customWidth="1"/>
    <col min="5382" max="5382" width="7" style="11" bestFit="1" customWidth="1"/>
    <col min="5383" max="5383" width="11.85546875" style="11" bestFit="1" customWidth="1"/>
    <col min="5384" max="5384" width="11.7109375" style="11" bestFit="1" customWidth="1"/>
    <col min="5385" max="5385" width="0.85546875" style="11" customWidth="1"/>
    <col min="5386" max="5386" width="13.28515625" style="11" bestFit="1" customWidth="1"/>
    <col min="5387" max="5387" width="0.85546875" style="11" customWidth="1"/>
    <col min="5388" max="5388" width="9.5703125" style="11" bestFit="1" customWidth="1"/>
    <col min="5389" max="5389" width="0.85546875" style="11" customWidth="1"/>
    <col min="5390" max="5390" width="13.85546875" style="11" bestFit="1" customWidth="1"/>
    <col min="5391" max="5391" width="0.85546875" style="11" customWidth="1"/>
    <col min="5392" max="5392" width="12.140625" style="11" customWidth="1"/>
    <col min="5393" max="5632" width="9.140625" style="11"/>
    <col min="5633" max="5633" width="5.85546875" style="11" customWidth="1"/>
    <col min="5634" max="5634" width="7" style="11" bestFit="1" customWidth="1"/>
    <col min="5635" max="5635" width="11.85546875" style="11" bestFit="1" customWidth="1"/>
    <col min="5636" max="5636" width="11.7109375" style="11" bestFit="1" customWidth="1"/>
    <col min="5637" max="5637" width="0.85546875" style="11" customWidth="1"/>
    <col min="5638" max="5638" width="7" style="11" bestFit="1" customWidth="1"/>
    <col min="5639" max="5639" width="11.85546875" style="11" bestFit="1" customWidth="1"/>
    <col min="5640" max="5640" width="11.7109375" style="11" bestFit="1" customWidth="1"/>
    <col min="5641" max="5641" width="0.85546875" style="11" customWidth="1"/>
    <col min="5642" max="5642" width="13.28515625" style="11" bestFit="1" customWidth="1"/>
    <col min="5643" max="5643" width="0.85546875" style="11" customWidth="1"/>
    <col min="5644" max="5644" width="9.5703125" style="11" bestFit="1" customWidth="1"/>
    <col min="5645" max="5645" width="0.85546875" style="11" customWidth="1"/>
    <col min="5646" max="5646" width="13.85546875" style="11" bestFit="1" customWidth="1"/>
    <col min="5647" max="5647" width="0.85546875" style="11" customWidth="1"/>
    <col min="5648" max="5648" width="12.140625" style="11" customWidth="1"/>
    <col min="5649" max="5888" width="9.140625" style="11"/>
    <col min="5889" max="5889" width="5.85546875" style="11" customWidth="1"/>
    <col min="5890" max="5890" width="7" style="11" bestFit="1" customWidth="1"/>
    <col min="5891" max="5891" width="11.85546875" style="11" bestFit="1" customWidth="1"/>
    <col min="5892" max="5892" width="11.7109375" style="11" bestFit="1" customWidth="1"/>
    <col min="5893" max="5893" width="0.85546875" style="11" customWidth="1"/>
    <col min="5894" max="5894" width="7" style="11" bestFit="1" customWidth="1"/>
    <col min="5895" max="5895" width="11.85546875" style="11" bestFit="1" customWidth="1"/>
    <col min="5896" max="5896" width="11.7109375" style="11" bestFit="1" customWidth="1"/>
    <col min="5897" max="5897" width="0.85546875" style="11" customWidth="1"/>
    <col min="5898" max="5898" width="13.28515625" style="11" bestFit="1" customWidth="1"/>
    <col min="5899" max="5899" width="0.85546875" style="11" customWidth="1"/>
    <col min="5900" max="5900" width="9.5703125" style="11" bestFit="1" customWidth="1"/>
    <col min="5901" max="5901" width="0.85546875" style="11" customWidth="1"/>
    <col min="5902" max="5902" width="13.85546875" style="11" bestFit="1" customWidth="1"/>
    <col min="5903" max="5903" width="0.85546875" style="11" customWidth="1"/>
    <col min="5904" max="5904" width="12.140625" style="11" customWidth="1"/>
    <col min="5905" max="6144" width="9.140625" style="11"/>
    <col min="6145" max="6145" width="5.85546875" style="11" customWidth="1"/>
    <col min="6146" max="6146" width="7" style="11" bestFit="1" customWidth="1"/>
    <col min="6147" max="6147" width="11.85546875" style="11" bestFit="1" customWidth="1"/>
    <col min="6148" max="6148" width="11.7109375" style="11" bestFit="1" customWidth="1"/>
    <col min="6149" max="6149" width="0.85546875" style="11" customWidth="1"/>
    <col min="6150" max="6150" width="7" style="11" bestFit="1" customWidth="1"/>
    <col min="6151" max="6151" width="11.85546875" style="11" bestFit="1" customWidth="1"/>
    <col min="6152" max="6152" width="11.7109375" style="11" bestFit="1" customWidth="1"/>
    <col min="6153" max="6153" width="0.85546875" style="11" customWidth="1"/>
    <col min="6154" max="6154" width="13.28515625" style="11" bestFit="1" customWidth="1"/>
    <col min="6155" max="6155" width="0.85546875" style="11" customWidth="1"/>
    <col min="6156" max="6156" width="9.5703125" style="11" bestFit="1" customWidth="1"/>
    <col min="6157" max="6157" width="0.85546875" style="11" customWidth="1"/>
    <col min="6158" max="6158" width="13.85546875" style="11" bestFit="1" customWidth="1"/>
    <col min="6159" max="6159" width="0.85546875" style="11" customWidth="1"/>
    <col min="6160" max="6160" width="12.140625" style="11" customWidth="1"/>
    <col min="6161" max="6400" width="9.140625" style="11"/>
    <col min="6401" max="6401" width="5.85546875" style="11" customWidth="1"/>
    <col min="6402" max="6402" width="7" style="11" bestFit="1" customWidth="1"/>
    <col min="6403" max="6403" width="11.85546875" style="11" bestFit="1" customWidth="1"/>
    <col min="6404" max="6404" width="11.7109375" style="11" bestFit="1" customWidth="1"/>
    <col min="6405" max="6405" width="0.85546875" style="11" customWidth="1"/>
    <col min="6406" max="6406" width="7" style="11" bestFit="1" customWidth="1"/>
    <col min="6407" max="6407" width="11.85546875" style="11" bestFit="1" customWidth="1"/>
    <col min="6408" max="6408" width="11.7109375" style="11" bestFit="1" customWidth="1"/>
    <col min="6409" max="6409" width="0.85546875" style="11" customWidth="1"/>
    <col min="6410" max="6410" width="13.28515625" style="11" bestFit="1" customWidth="1"/>
    <col min="6411" max="6411" width="0.85546875" style="11" customWidth="1"/>
    <col min="6412" max="6412" width="9.5703125" style="11" bestFit="1" customWidth="1"/>
    <col min="6413" max="6413" width="0.85546875" style="11" customWidth="1"/>
    <col min="6414" max="6414" width="13.85546875" style="11" bestFit="1" customWidth="1"/>
    <col min="6415" max="6415" width="0.85546875" style="11" customWidth="1"/>
    <col min="6416" max="6416" width="12.140625" style="11" customWidth="1"/>
    <col min="6417" max="6656" width="9.140625" style="11"/>
    <col min="6657" max="6657" width="5.85546875" style="11" customWidth="1"/>
    <col min="6658" max="6658" width="7" style="11" bestFit="1" customWidth="1"/>
    <col min="6659" max="6659" width="11.85546875" style="11" bestFit="1" customWidth="1"/>
    <col min="6660" max="6660" width="11.7109375" style="11" bestFit="1" customWidth="1"/>
    <col min="6661" max="6661" width="0.85546875" style="11" customWidth="1"/>
    <col min="6662" max="6662" width="7" style="11" bestFit="1" customWidth="1"/>
    <col min="6663" max="6663" width="11.85546875" style="11" bestFit="1" customWidth="1"/>
    <col min="6664" max="6664" width="11.7109375" style="11" bestFit="1" customWidth="1"/>
    <col min="6665" max="6665" width="0.85546875" style="11" customWidth="1"/>
    <col min="6666" max="6666" width="13.28515625" style="11" bestFit="1" customWidth="1"/>
    <col min="6667" max="6667" width="0.85546875" style="11" customWidth="1"/>
    <col min="6668" max="6668" width="9.5703125" style="11" bestFit="1" customWidth="1"/>
    <col min="6669" max="6669" width="0.85546875" style="11" customWidth="1"/>
    <col min="6670" max="6670" width="13.85546875" style="11" bestFit="1" customWidth="1"/>
    <col min="6671" max="6671" width="0.85546875" style="11" customWidth="1"/>
    <col min="6672" max="6672" width="12.140625" style="11" customWidth="1"/>
    <col min="6673" max="6912" width="9.140625" style="11"/>
    <col min="6913" max="6913" width="5.85546875" style="11" customWidth="1"/>
    <col min="6914" max="6914" width="7" style="11" bestFit="1" customWidth="1"/>
    <col min="6915" max="6915" width="11.85546875" style="11" bestFit="1" customWidth="1"/>
    <col min="6916" max="6916" width="11.7109375" style="11" bestFit="1" customWidth="1"/>
    <col min="6917" max="6917" width="0.85546875" style="11" customWidth="1"/>
    <col min="6918" max="6918" width="7" style="11" bestFit="1" customWidth="1"/>
    <col min="6919" max="6919" width="11.85546875" style="11" bestFit="1" customWidth="1"/>
    <col min="6920" max="6920" width="11.7109375" style="11" bestFit="1" customWidth="1"/>
    <col min="6921" max="6921" width="0.85546875" style="11" customWidth="1"/>
    <col min="6922" max="6922" width="13.28515625" style="11" bestFit="1" customWidth="1"/>
    <col min="6923" max="6923" width="0.85546875" style="11" customWidth="1"/>
    <col min="6924" max="6924" width="9.5703125" style="11" bestFit="1" customWidth="1"/>
    <col min="6925" max="6925" width="0.85546875" style="11" customWidth="1"/>
    <col min="6926" max="6926" width="13.85546875" style="11" bestFit="1" customWidth="1"/>
    <col min="6927" max="6927" width="0.85546875" style="11" customWidth="1"/>
    <col min="6928" max="6928" width="12.140625" style="11" customWidth="1"/>
    <col min="6929" max="7168" width="9.140625" style="11"/>
    <col min="7169" max="7169" width="5.85546875" style="11" customWidth="1"/>
    <col min="7170" max="7170" width="7" style="11" bestFit="1" customWidth="1"/>
    <col min="7171" max="7171" width="11.85546875" style="11" bestFit="1" customWidth="1"/>
    <col min="7172" max="7172" width="11.7109375" style="11" bestFit="1" customWidth="1"/>
    <col min="7173" max="7173" width="0.85546875" style="11" customWidth="1"/>
    <col min="7174" max="7174" width="7" style="11" bestFit="1" customWidth="1"/>
    <col min="7175" max="7175" width="11.85546875" style="11" bestFit="1" customWidth="1"/>
    <col min="7176" max="7176" width="11.7109375" style="11" bestFit="1" customWidth="1"/>
    <col min="7177" max="7177" width="0.85546875" style="11" customWidth="1"/>
    <col min="7178" max="7178" width="13.28515625" style="11" bestFit="1" customWidth="1"/>
    <col min="7179" max="7179" width="0.85546875" style="11" customWidth="1"/>
    <col min="7180" max="7180" width="9.5703125" style="11" bestFit="1" customWidth="1"/>
    <col min="7181" max="7181" width="0.85546875" style="11" customWidth="1"/>
    <col min="7182" max="7182" width="13.85546875" style="11" bestFit="1" customWidth="1"/>
    <col min="7183" max="7183" width="0.85546875" style="11" customWidth="1"/>
    <col min="7184" max="7184" width="12.140625" style="11" customWidth="1"/>
    <col min="7185" max="7424" width="9.140625" style="11"/>
    <col min="7425" max="7425" width="5.85546875" style="11" customWidth="1"/>
    <col min="7426" max="7426" width="7" style="11" bestFit="1" customWidth="1"/>
    <col min="7427" max="7427" width="11.85546875" style="11" bestFit="1" customWidth="1"/>
    <col min="7428" max="7428" width="11.7109375" style="11" bestFit="1" customWidth="1"/>
    <col min="7429" max="7429" width="0.85546875" style="11" customWidth="1"/>
    <col min="7430" max="7430" width="7" style="11" bestFit="1" customWidth="1"/>
    <col min="7431" max="7431" width="11.85546875" style="11" bestFit="1" customWidth="1"/>
    <col min="7432" max="7432" width="11.7109375" style="11" bestFit="1" customWidth="1"/>
    <col min="7433" max="7433" width="0.85546875" style="11" customWidth="1"/>
    <col min="7434" max="7434" width="13.28515625" style="11" bestFit="1" customWidth="1"/>
    <col min="7435" max="7435" width="0.85546875" style="11" customWidth="1"/>
    <col min="7436" max="7436" width="9.5703125" style="11" bestFit="1" customWidth="1"/>
    <col min="7437" max="7437" width="0.85546875" style="11" customWidth="1"/>
    <col min="7438" max="7438" width="13.85546875" style="11" bestFit="1" customWidth="1"/>
    <col min="7439" max="7439" width="0.85546875" style="11" customWidth="1"/>
    <col min="7440" max="7440" width="12.140625" style="11" customWidth="1"/>
    <col min="7441" max="7680" width="9.140625" style="11"/>
    <col min="7681" max="7681" width="5.85546875" style="11" customWidth="1"/>
    <col min="7682" max="7682" width="7" style="11" bestFit="1" customWidth="1"/>
    <col min="7683" max="7683" width="11.85546875" style="11" bestFit="1" customWidth="1"/>
    <col min="7684" max="7684" width="11.7109375" style="11" bestFit="1" customWidth="1"/>
    <col min="7685" max="7685" width="0.85546875" style="11" customWidth="1"/>
    <col min="7686" max="7686" width="7" style="11" bestFit="1" customWidth="1"/>
    <col min="7687" max="7687" width="11.85546875" style="11" bestFit="1" customWidth="1"/>
    <col min="7688" max="7688" width="11.7109375" style="11" bestFit="1" customWidth="1"/>
    <col min="7689" max="7689" width="0.85546875" style="11" customWidth="1"/>
    <col min="7690" max="7690" width="13.28515625" style="11" bestFit="1" customWidth="1"/>
    <col min="7691" max="7691" width="0.85546875" style="11" customWidth="1"/>
    <col min="7692" max="7692" width="9.5703125" style="11" bestFit="1" customWidth="1"/>
    <col min="7693" max="7693" width="0.85546875" style="11" customWidth="1"/>
    <col min="7694" max="7694" width="13.85546875" style="11" bestFit="1" customWidth="1"/>
    <col min="7695" max="7695" width="0.85546875" style="11" customWidth="1"/>
    <col min="7696" max="7696" width="12.140625" style="11" customWidth="1"/>
    <col min="7697" max="7936" width="9.140625" style="11"/>
    <col min="7937" max="7937" width="5.85546875" style="11" customWidth="1"/>
    <col min="7938" max="7938" width="7" style="11" bestFit="1" customWidth="1"/>
    <col min="7939" max="7939" width="11.85546875" style="11" bestFit="1" customWidth="1"/>
    <col min="7940" max="7940" width="11.7109375" style="11" bestFit="1" customWidth="1"/>
    <col min="7941" max="7941" width="0.85546875" style="11" customWidth="1"/>
    <col min="7942" max="7942" width="7" style="11" bestFit="1" customWidth="1"/>
    <col min="7943" max="7943" width="11.85546875" style="11" bestFit="1" customWidth="1"/>
    <col min="7944" max="7944" width="11.7109375" style="11" bestFit="1" customWidth="1"/>
    <col min="7945" max="7945" width="0.85546875" style="11" customWidth="1"/>
    <col min="7946" max="7946" width="13.28515625" style="11" bestFit="1" customWidth="1"/>
    <col min="7947" max="7947" width="0.85546875" style="11" customWidth="1"/>
    <col min="7948" max="7948" width="9.5703125" style="11" bestFit="1" customWidth="1"/>
    <col min="7949" max="7949" width="0.85546875" style="11" customWidth="1"/>
    <col min="7950" max="7950" width="13.85546875" style="11" bestFit="1" customWidth="1"/>
    <col min="7951" max="7951" width="0.85546875" style="11" customWidth="1"/>
    <col min="7952" max="7952" width="12.140625" style="11" customWidth="1"/>
    <col min="7953" max="8192" width="9.140625" style="11"/>
    <col min="8193" max="8193" width="5.85546875" style="11" customWidth="1"/>
    <col min="8194" max="8194" width="7" style="11" bestFit="1" customWidth="1"/>
    <col min="8195" max="8195" width="11.85546875" style="11" bestFit="1" customWidth="1"/>
    <col min="8196" max="8196" width="11.7109375" style="11" bestFit="1" customWidth="1"/>
    <col min="8197" max="8197" width="0.85546875" style="11" customWidth="1"/>
    <col min="8198" max="8198" width="7" style="11" bestFit="1" customWidth="1"/>
    <col min="8199" max="8199" width="11.85546875" style="11" bestFit="1" customWidth="1"/>
    <col min="8200" max="8200" width="11.7109375" style="11" bestFit="1" customWidth="1"/>
    <col min="8201" max="8201" width="0.85546875" style="11" customWidth="1"/>
    <col min="8202" max="8202" width="13.28515625" style="11" bestFit="1" customWidth="1"/>
    <col min="8203" max="8203" width="0.85546875" style="11" customWidth="1"/>
    <col min="8204" max="8204" width="9.5703125" style="11" bestFit="1" customWidth="1"/>
    <col min="8205" max="8205" width="0.85546875" style="11" customWidth="1"/>
    <col min="8206" max="8206" width="13.85546875" style="11" bestFit="1" customWidth="1"/>
    <col min="8207" max="8207" width="0.85546875" style="11" customWidth="1"/>
    <col min="8208" max="8208" width="12.140625" style="11" customWidth="1"/>
    <col min="8209" max="8448" width="9.140625" style="11"/>
    <col min="8449" max="8449" width="5.85546875" style="11" customWidth="1"/>
    <col min="8450" max="8450" width="7" style="11" bestFit="1" customWidth="1"/>
    <col min="8451" max="8451" width="11.85546875" style="11" bestFit="1" customWidth="1"/>
    <col min="8452" max="8452" width="11.7109375" style="11" bestFit="1" customWidth="1"/>
    <col min="8453" max="8453" width="0.85546875" style="11" customWidth="1"/>
    <col min="8454" max="8454" width="7" style="11" bestFit="1" customWidth="1"/>
    <col min="8455" max="8455" width="11.85546875" style="11" bestFit="1" customWidth="1"/>
    <col min="8456" max="8456" width="11.7109375" style="11" bestFit="1" customWidth="1"/>
    <col min="8457" max="8457" width="0.85546875" style="11" customWidth="1"/>
    <col min="8458" max="8458" width="13.28515625" style="11" bestFit="1" customWidth="1"/>
    <col min="8459" max="8459" width="0.85546875" style="11" customWidth="1"/>
    <col min="8460" max="8460" width="9.5703125" style="11" bestFit="1" customWidth="1"/>
    <col min="8461" max="8461" width="0.85546875" style="11" customWidth="1"/>
    <col min="8462" max="8462" width="13.85546875" style="11" bestFit="1" customWidth="1"/>
    <col min="8463" max="8463" width="0.85546875" style="11" customWidth="1"/>
    <col min="8464" max="8464" width="12.140625" style="11" customWidth="1"/>
    <col min="8465" max="8704" width="9.140625" style="11"/>
    <col min="8705" max="8705" width="5.85546875" style="11" customWidth="1"/>
    <col min="8706" max="8706" width="7" style="11" bestFit="1" customWidth="1"/>
    <col min="8707" max="8707" width="11.85546875" style="11" bestFit="1" customWidth="1"/>
    <col min="8708" max="8708" width="11.7109375" style="11" bestFit="1" customWidth="1"/>
    <col min="8709" max="8709" width="0.85546875" style="11" customWidth="1"/>
    <col min="8710" max="8710" width="7" style="11" bestFit="1" customWidth="1"/>
    <col min="8711" max="8711" width="11.85546875" style="11" bestFit="1" customWidth="1"/>
    <col min="8712" max="8712" width="11.7109375" style="11" bestFit="1" customWidth="1"/>
    <col min="8713" max="8713" width="0.85546875" style="11" customWidth="1"/>
    <col min="8714" max="8714" width="13.28515625" style="11" bestFit="1" customWidth="1"/>
    <col min="8715" max="8715" width="0.85546875" style="11" customWidth="1"/>
    <col min="8716" max="8716" width="9.5703125" style="11" bestFit="1" customWidth="1"/>
    <col min="8717" max="8717" width="0.85546875" style="11" customWidth="1"/>
    <col min="8718" max="8718" width="13.85546875" style="11" bestFit="1" customWidth="1"/>
    <col min="8719" max="8719" width="0.85546875" style="11" customWidth="1"/>
    <col min="8720" max="8720" width="12.140625" style="11" customWidth="1"/>
    <col min="8721" max="8960" width="9.140625" style="11"/>
    <col min="8961" max="8961" width="5.85546875" style="11" customWidth="1"/>
    <col min="8962" max="8962" width="7" style="11" bestFit="1" customWidth="1"/>
    <col min="8963" max="8963" width="11.85546875" style="11" bestFit="1" customWidth="1"/>
    <col min="8964" max="8964" width="11.7109375" style="11" bestFit="1" customWidth="1"/>
    <col min="8965" max="8965" width="0.85546875" style="11" customWidth="1"/>
    <col min="8966" max="8966" width="7" style="11" bestFit="1" customWidth="1"/>
    <col min="8967" max="8967" width="11.85546875" style="11" bestFit="1" customWidth="1"/>
    <col min="8968" max="8968" width="11.7109375" style="11" bestFit="1" customWidth="1"/>
    <col min="8969" max="8969" width="0.85546875" style="11" customWidth="1"/>
    <col min="8970" max="8970" width="13.28515625" style="11" bestFit="1" customWidth="1"/>
    <col min="8971" max="8971" width="0.85546875" style="11" customWidth="1"/>
    <col min="8972" max="8972" width="9.5703125" style="11" bestFit="1" customWidth="1"/>
    <col min="8973" max="8973" width="0.85546875" style="11" customWidth="1"/>
    <col min="8974" max="8974" width="13.85546875" style="11" bestFit="1" customWidth="1"/>
    <col min="8975" max="8975" width="0.85546875" style="11" customWidth="1"/>
    <col min="8976" max="8976" width="12.140625" style="11" customWidth="1"/>
    <col min="8977" max="9216" width="9.140625" style="11"/>
    <col min="9217" max="9217" width="5.85546875" style="11" customWidth="1"/>
    <col min="9218" max="9218" width="7" style="11" bestFit="1" customWidth="1"/>
    <col min="9219" max="9219" width="11.85546875" style="11" bestFit="1" customWidth="1"/>
    <col min="9220" max="9220" width="11.7109375" style="11" bestFit="1" customWidth="1"/>
    <col min="9221" max="9221" width="0.85546875" style="11" customWidth="1"/>
    <col min="9222" max="9222" width="7" style="11" bestFit="1" customWidth="1"/>
    <col min="9223" max="9223" width="11.85546875" style="11" bestFit="1" customWidth="1"/>
    <col min="9224" max="9224" width="11.7109375" style="11" bestFit="1" customWidth="1"/>
    <col min="9225" max="9225" width="0.85546875" style="11" customWidth="1"/>
    <col min="9226" max="9226" width="13.28515625" style="11" bestFit="1" customWidth="1"/>
    <col min="9227" max="9227" width="0.85546875" style="11" customWidth="1"/>
    <col min="9228" max="9228" width="9.5703125" style="11" bestFit="1" customWidth="1"/>
    <col min="9229" max="9229" width="0.85546875" style="11" customWidth="1"/>
    <col min="9230" max="9230" width="13.85546875" style="11" bestFit="1" customWidth="1"/>
    <col min="9231" max="9231" width="0.85546875" style="11" customWidth="1"/>
    <col min="9232" max="9232" width="12.140625" style="11" customWidth="1"/>
    <col min="9233" max="9472" width="9.140625" style="11"/>
    <col min="9473" max="9473" width="5.85546875" style="11" customWidth="1"/>
    <col min="9474" max="9474" width="7" style="11" bestFit="1" customWidth="1"/>
    <col min="9475" max="9475" width="11.85546875" style="11" bestFit="1" customWidth="1"/>
    <col min="9476" max="9476" width="11.7109375" style="11" bestFit="1" customWidth="1"/>
    <col min="9477" max="9477" width="0.85546875" style="11" customWidth="1"/>
    <col min="9478" max="9478" width="7" style="11" bestFit="1" customWidth="1"/>
    <col min="9479" max="9479" width="11.85546875" style="11" bestFit="1" customWidth="1"/>
    <col min="9480" max="9480" width="11.7109375" style="11" bestFit="1" customWidth="1"/>
    <col min="9481" max="9481" width="0.85546875" style="11" customWidth="1"/>
    <col min="9482" max="9482" width="13.28515625" style="11" bestFit="1" customWidth="1"/>
    <col min="9483" max="9483" width="0.85546875" style="11" customWidth="1"/>
    <col min="9484" max="9484" width="9.5703125" style="11" bestFit="1" customWidth="1"/>
    <col min="9485" max="9485" width="0.85546875" style="11" customWidth="1"/>
    <col min="9486" max="9486" width="13.85546875" style="11" bestFit="1" customWidth="1"/>
    <col min="9487" max="9487" width="0.85546875" style="11" customWidth="1"/>
    <col min="9488" max="9488" width="12.140625" style="11" customWidth="1"/>
    <col min="9489" max="9728" width="9.140625" style="11"/>
    <col min="9729" max="9729" width="5.85546875" style="11" customWidth="1"/>
    <col min="9730" max="9730" width="7" style="11" bestFit="1" customWidth="1"/>
    <col min="9731" max="9731" width="11.85546875" style="11" bestFit="1" customWidth="1"/>
    <col min="9732" max="9732" width="11.7109375" style="11" bestFit="1" customWidth="1"/>
    <col min="9733" max="9733" width="0.85546875" style="11" customWidth="1"/>
    <col min="9734" max="9734" width="7" style="11" bestFit="1" customWidth="1"/>
    <col min="9735" max="9735" width="11.85546875" style="11" bestFit="1" customWidth="1"/>
    <col min="9736" max="9736" width="11.7109375" style="11" bestFit="1" customWidth="1"/>
    <col min="9737" max="9737" width="0.85546875" style="11" customWidth="1"/>
    <col min="9738" max="9738" width="13.28515625" style="11" bestFit="1" customWidth="1"/>
    <col min="9739" max="9739" width="0.85546875" style="11" customWidth="1"/>
    <col min="9740" max="9740" width="9.5703125" style="11" bestFit="1" customWidth="1"/>
    <col min="9741" max="9741" width="0.85546875" style="11" customWidth="1"/>
    <col min="9742" max="9742" width="13.85546875" style="11" bestFit="1" customWidth="1"/>
    <col min="9743" max="9743" width="0.85546875" style="11" customWidth="1"/>
    <col min="9744" max="9744" width="12.140625" style="11" customWidth="1"/>
    <col min="9745" max="9984" width="9.140625" style="11"/>
    <col min="9985" max="9985" width="5.85546875" style="11" customWidth="1"/>
    <col min="9986" max="9986" width="7" style="11" bestFit="1" customWidth="1"/>
    <col min="9987" max="9987" width="11.85546875" style="11" bestFit="1" customWidth="1"/>
    <col min="9988" max="9988" width="11.7109375" style="11" bestFit="1" customWidth="1"/>
    <col min="9989" max="9989" width="0.85546875" style="11" customWidth="1"/>
    <col min="9990" max="9990" width="7" style="11" bestFit="1" customWidth="1"/>
    <col min="9991" max="9991" width="11.85546875" style="11" bestFit="1" customWidth="1"/>
    <col min="9992" max="9992" width="11.7109375" style="11" bestFit="1" customWidth="1"/>
    <col min="9993" max="9993" width="0.85546875" style="11" customWidth="1"/>
    <col min="9994" max="9994" width="13.28515625" style="11" bestFit="1" customWidth="1"/>
    <col min="9995" max="9995" width="0.85546875" style="11" customWidth="1"/>
    <col min="9996" max="9996" width="9.5703125" style="11" bestFit="1" customWidth="1"/>
    <col min="9997" max="9997" width="0.85546875" style="11" customWidth="1"/>
    <col min="9998" max="9998" width="13.85546875" style="11" bestFit="1" customWidth="1"/>
    <col min="9999" max="9999" width="0.85546875" style="11" customWidth="1"/>
    <col min="10000" max="10000" width="12.140625" style="11" customWidth="1"/>
    <col min="10001" max="10240" width="9.140625" style="11"/>
    <col min="10241" max="10241" width="5.85546875" style="11" customWidth="1"/>
    <col min="10242" max="10242" width="7" style="11" bestFit="1" customWidth="1"/>
    <col min="10243" max="10243" width="11.85546875" style="11" bestFit="1" customWidth="1"/>
    <col min="10244" max="10244" width="11.7109375" style="11" bestFit="1" customWidth="1"/>
    <col min="10245" max="10245" width="0.85546875" style="11" customWidth="1"/>
    <col min="10246" max="10246" width="7" style="11" bestFit="1" customWidth="1"/>
    <col min="10247" max="10247" width="11.85546875" style="11" bestFit="1" customWidth="1"/>
    <col min="10248" max="10248" width="11.7109375" style="11" bestFit="1" customWidth="1"/>
    <col min="10249" max="10249" width="0.85546875" style="11" customWidth="1"/>
    <col min="10250" max="10250" width="13.28515625" style="11" bestFit="1" customWidth="1"/>
    <col min="10251" max="10251" width="0.85546875" style="11" customWidth="1"/>
    <col min="10252" max="10252" width="9.5703125" style="11" bestFit="1" customWidth="1"/>
    <col min="10253" max="10253" width="0.85546875" style="11" customWidth="1"/>
    <col min="10254" max="10254" width="13.85546875" style="11" bestFit="1" customWidth="1"/>
    <col min="10255" max="10255" width="0.85546875" style="11" customWidth="1"/>
    <col min="10256" max="10256" width="12.140625" style="11" customWidth="1"/>
    <col min="10257" max="10496" width="9.140625" style="11"/>
    <col min="10497" max="10497" width="5.85546875" style="11" customWidth="1"/>
    <col min="10498" max="10498" width="7" style="11" bestFit="1" customWidth="1"/>
    <col min="10499" max="10499" width="11.85546875" style="11" bestFit="1" customWidth="1"/>
    <col min="10500" max="10500" width="11.7109375" style="11" bestFit="1" customWidth="1"/>
    <col min="10501" max="10501" width="0.85546875" style="11" customWidth="1"/>
    <col min="10502" max="10502" width="7" style="11" bestFit="1" customWidth="1"/>
    <col min="10503" max="10503" width="11.85546875" style="11" bestFit="1" customWidth="1"/>
    <col min="10504" max="10504" width="11.7109375" style="11" bestFit="1" customWidth="1"/>
    <col min="10505" max="10505" width="0.85546875" style="11" customWidth="1"/>
    <col min="10506" max="10506" width="13.28515625" style="11" bestFit="1" customWidth="1"/>
    <col min="10507" max="10507" width="0.85546875" style="11" customWidth="1"/>
    <col min="10508" max="10508" width="9.5703125" style="11" bestFit="1" customWidth="1"/>
    <col min="10509" max="10509" width="0.85546875" style="11" customWidth="1"/>
    <col min="10510" max="10510" width="13.85546875" style="11" bestFit="1" customWidth="1"/>
    <col min="10511" max="10511" width="0.85546875" style="11" customWidth="1"/>
    <col min="10512" max="10512" width="12.140625" style="11" customWidth="1"/>
    <col min="10513" max="10752" width="9.140625" style="11"/>
    <col min="10753" max="10753" width="5.85546875" style="11" customWidth="1"/>
    <col min="10754" max="10754" width="7" style="11" bestFit="1" customWidth="1"/>
    <col min="10755" max="10755" width="11.85546875" style="11" bestFit="1" customWidth="1"/>
    <col min="10756" max="10756" width="11.7109375" style="11" bestFit="1" customWidth="1"/>
    <col min="10757" max="10757" width="0.85546875" style="11" customWidth="1"/>
    <col min="10758" max="10758" width="7" style="11" bestFit="1" customWidth="1"/>
    <col min="10759" max="10759" width="11.85546875" style="11" bestFit="1" customWidth="1"/>
    <col min="10760" max="10760" width="11.7109375" style="11" bestFit="1" customWidth="1"/>
    <col min="10761" max="10761" width="0.85546875" style="11" customWidth="1"/>
    <col min="10762" max="10762" width="13.28515625" style="11" bestFit="1" customWidth="1"/>
    <col min="10763" max="10763" width="0.85546875" style="11" customWidth="1"/>
    <col min="10764" max="10764" width="9.5703125" style="11" bestFit="1" customWidth="1"/>
    <col min="10765" max="10765" width="0.85546875" style="11" customWidth="1"/>
    <col min="10766" max="10766" width="13.85546875" style="11" bestFit="1" customWidth="1"/>
    <col min="10767" max="10767" width="0.85546875" style="11" customWidth="1"/>
    <col min="10768" max="10768" width="12.140625" style="11" customWidth="1"/>
    <col min="10769" max="11008" width="9.140625" style="11"/>
    <col min="11009" max="11009" width="5.85546875" style="11" customWidth="1"/>
    <col min="11010" max="11010" width="7" style="11" bestFit="1" customWidth="1"/>
    <col min="11011" max="11011" width="11.85546875" style="11" bestFit="1" customWidth="1"/>
    <col min="11012" max="11012" width="11.7109375" style="11" bestFit="1" customWidth="1"/>
    <col min="11013" max="11013" width="0.85546875" style="11" customWidth="1"/>
    <col min="11014" max="11014" width="7" style="11" bestFit="1" customWidth="1"/>
    <col min="11015" max="11015" width="11.85546875" style="11" bestFit="1" customWidth="1"/>
    <col min="11016" max="11016" width="11.7109375" style="11" bestFit="1" customWidth="1"/>
    <col min="11017" max="11017" width="0.85546875" style="11" customWidth="1"/>
    <col min="11018" max="11018" width="13.28515625" style="11" bestFit="1" customWidth="1"/>
    <col min="11019" max="11019" width="0.85546875" style="11" customWidth="1"/>
    <col min="11020" max="11020" width="9.5703125" style="11" bestFit="1" customWidth="1"/>
    <col min="11021" max="11021" width="0.85546875" style="11" customWidth="1"/>
    <col min="11022" max="11022" width="13.85546875" style="11" bestFit="1" customWidth="1"/>
    <col min="11023" max="11023" width="0.85546875" style="11" customWidth="1"/>
    <col min="11024" max="11024" width="12.140625" style="11" customWidth="1"/>
    <col min="11025" max="11264" width="9.140625" style="11"/>
    <col min="11265" max="11265" width="5.85546875" style="11" customWidth="1"/>
    <col min="11266" max="11266" width="7" style="11" bestFit="1" customWidth="1"/>
    <col min="11267" max="11267" width="11.85546875" style="11" bestFit="1" customWidth="1"/>
    <col min="11268" max="11268" width="11.7109375" style="11" bestFit="1" customWidth="1"/>
    <col min="11269" max="11269" width="0.85546875" style="11" customWidth="1"/>
    <col min="11270" max="11270" width="7" style="11" bestFit="1" customWidth="1"/>
    <col min="11271" max="11271" width="11.85546875" style="11" bestFit="1" customWidth="1"/>
    <col min="11272" max="11272" width="11.7109375" style="11" bestFit="1" customWidth="1"/>
    <col min="11273" max="11273" width="0.85546875" style="11" customWidth="1"/>
    <col min="11274" max="11274" width="13.28515625" style="11" bestFit="1" customWidth="1"/>
    <col min="11275" max="11275" width="0.85546875" style="11" customWidth="1"/>
    <col min="11276" max="11276" width="9.5703125" style="11" bestFit="1" customWidth="1"/>
    <col min="11277" max="11277" width="0.85546875" style="11" customWidth="1"/>
    <col min="11278" max="11278" width="13.85546875" style="11" bestFit="1" customWidth="1"/>
    <col min="11279" max="11279" width="0.85546875" style="11" customWidth="1"/>
    <col min="11280" max="11280" width="12.140625" style="11" customWidth="1"/>
    <col min="11281" max="11520" width="9.140625" style="11"/>
    <col min="11521" max="11521" width="5.85546875" style="11" customWidth="1"/>
    <col min="11522" max="11522" width="7" style="11" bestFit="1" customWidth="1"/>
    <col min="11523" max="11523" width="11.85546875" style="11" bestFit="1" customWidth="1"/>
    <col min="11524" max="11524" width="11.7109375" style="11" bestFit="1" customWidth="1"/>
    <col min="11525" max="11525" width="0.85546875" style="11" customWidth="1"/>
    <col min="11526" max="11526" width="7" style="11" bestFit="1" customWidth="1"/>
    <col min="11527" max="11527" width="11.85546875" style="11" bestFit="1" customWidth="1"/>
    <col min="11528" max="11528" width="11.7109375" style="11" bestFit="1" customWidth="1"/>
    <col min="11529" max="11529" width="0.85546875" style="11" customWidth="1"/>
    <col min="11530" max="11530" width="13.28515625" style="11" bestFit="1" customWidth="1"/>
    <col min="11531" max="11531" width="0.85546875" style="11" customWidth="1"/>
    <col min="11532" max="11532" width="9.5703125" style="11" bestFit="1" customWidth="1"/>
    <col min="11533" max="11533" width="0.85546875" style="11" customWidth="1"/>
    <col min="11534" max="11534" width="13.85546875" style="11" bestFit="1" customWidth="1"/>
    <col min="11535" max="11535" width="0.85546875" style="11" customWidth="1"/>
    <col min="11536" max="11536" width="12.140625" style="11" customWidth="1"/>
    <col min="11537" max="11776" width="9.140625" style="11"/>
    <col min="11777" max="11777" width="5.85546875" style="11" customWidth="1"/>
    <col min="11778" max="11778" width="7" style="11" bestFit="1" customWidth="1"/>
    <col min="11779" max="11779" width="11.85546875" style="11" bestFit="1" customWidth="1"/>
    <col min="11780" max="11780" width="11.7109375" style="11" bestFit="1" customWidth="1"/>
    <col min="11781" max="11781" width="0.85546875" style="11" customWidth="1"/>
    <col min="11782" max="11782" width="7" style="11" bestFit="1" customWidth="1"/>
    <col min="11783" max="11783" width="11.85546875" style="11" bestFit="1" customWidth="1"/>
    <col min="11784" max="11784" width="11.7109375" style="11" bestFit="1" customWidth="1"/>
    <col min="11785" max="11785" width="0.85546875" style="11" customWidth="1"/>
    <col min="11786" max="11786" width="13.28515625" style="11" bestFit="1" customWidth="1"/>
    <col min="11787" max="11787" width="0.85546875" style="11" customWidth="1"/>
    <col min="11788" max="11788" width="9.5703125" style="11" bestFit="1" customWidth="1"/>
    <col min="11789" max="11789" width="0.85546875" style="11" customWidth="1"/>
    <col min="11790" max="11790" width="13.85546875" style="11" bestFit="1" customWidth="1"/>
    <col min="11791" max="11791" width="0.85546875" style="11" customWidth="1"/>
    <col min="11792" max="11792" width="12.140625" style="11" customWidth="1"/>
    <col min="11793" max="12032" width="9.140625" style="11"/>
    <col min="12033" max="12033" width="5.85546875" style="11" customWidth="1"/>
    <col min="12034" max="12034" width="7" style="11" bestFit="1" customWidth="1"/>
    <col min="12035" max="12035" width="11.85546875" style="11" bestFit="1" customWidth="1"/>
    <col min="12036" max="12036" width="11.7109375" style="11" bestFit="1" customWidth="1"/>
    <col min="12037" max="12037" width="0.85546875" style="11" customWidth="1"/>
    <col min="12038" max="12038" width="7" style="11" bestFit="1" customWidth="1"/>
    <col min="12039" max="12039" width="11.85546875" style="11" bestFit="1" customWidth="1"/>
    <col min="12040" max="12040" width="11.7109375" style="11" bestFit="1" customWidth="1"/>
    <col min="12041" max="12041" width="0.85546875" style="11" customWidth="1"/>
    <col min="12042" max="12042" width="13.28515625" style="11" bestFit="1" customWidth="1"/>
    <col min="12043" max="12043" width="0.85546875" style="11" customWidth="1"/>
    <col min="12044" max="12044" width="9.5703125" style="11" bestFit="1" customWidth="1"/>
    <col min="12045" max="12045" width="0.85546875" style="11" customWidth="1"/>
    <col min="12046" max="12046" width="13.85546875" style="11" bestFit="1" customWidth="1"/>
    <col min="12047" max="12047" width="0.85546875" style="11" customWidth="1"/>
    <col min="12048" max="12048" width="12.140625" style="11" customWidth="1"/>
    <col min="12049" max="12288" width="9.140625" style="11"/>
    <col min="12289" max="12289" width="5.85546875" style="11" customWidth="1"/>
    <col min="12290" max="12290" width="7" style="11" bestFit="1" customWidth="1"/>
    <col min="12291" max="12291" width="11.85546875" style="11" bestFit="1" customWidth="1"/>
    <col min="12292" max="12292" width="11.7109375" style="11" bestFit="1" customWidth="1"/>
    <col min="12293" max="12293" width="0.85546875" style="11" customWidth="1"/>
    <col min="12294" max="12294" width="7" style="11" bestFit="1" customWidth="1"/>
    <col min="12295" max="12295" width="11.85546875" style="11" bestFit="1" customWidth="1"/>
    <col min="12296" max="12296" width="11.7109375" style="11" bestFit="1" customWidth="1"/>
    <col min="12297" max="12297" width="0.85546875" style="11" customWidth="1"/>
    <col min="12298" max="12298" width="13.28515625" style="11" bestFit="1" customWidth="1"/>
    <col min="12299" max="12299" width="0.85546875" style="11" customWidth="1"/>
    <col min="12300" max="12300" width="9.5703125" style="11" bestFit="1" customWidth="1"/>
    <col min="12301" max="12301" width="0.85546875" style="11" customWidth="1"/>
    <col min="12302" max="12302" width="13.85546875" style="11" bestFit="1" customWidth="1"/>
    <col min="12303" max="12303" width="0.85546875" style="11" customWidth="1"/>
    <col min="12304" max="12304" width="12.140625" style="11" customWidth="1"/>
    <col min="12305" max="12544" width="9.140625" style="11"/>
    <col min="12545" max="12545" width="5.85546875" style="11" customWidth="1"/>
    <col min="12546" max="12546" width="7" style="11" bestFit="1" customWidth="1"/>
    <col min="12547" max="12547" width="11.85546875" style="11" bestFit="1" customWidth="1"/>
    <col min="12548" max="12548" width="11.7109375" style="11" bestFit="1" customWidth="1"/>
    <col min="12549" max="12549" width="0.85546875" style="11" customWidth="1"/>
    <col min="12550" max="12550" width="7" style="11" bestFit="1" customWidth="1"/>
    <col min="12551" max="12551" width="11.85546875" style="11" bestFit="1" customWidth="1"/>
    <col min="12552" max="12552" width="11.7109375" style="11" bestFit="1" customWidth="1"/>
    <col min="12553" max="12553" width="0.85546875" style="11" customWidth="1"/>
    <col min="12554" max="12554" width="13.28515625" style="11" bestFit="1" customWidth="1"/>
    <col min="12555" max="12555" width="0.85546875" style="11" customWidth="1"/>
    <col min="12556" max="12556" width="9.5703125" style="11" bestFit="1" customWidth="1"/>
    <col min="12557" max="12557" width="0.85546875" style="11" customWidth="1"/>
    <col min="12558" max="12558" width="13.85546875" style="11" bestFit="1" customWidth="1"/>
    <col min="12559" max="12559" width="0.85546875" style="11" customWidth="1"/>
    <col min="12560" max="12560" width="12.140625" style="11" customWidth="1"/>
    <col min="12561" max="12800" width="9.140625" style="11"/>
    <col min="12801" max="12801" width="5.85546875" style="11" customWidth="1"/>
    <col min="12802" max="12802" width="7" style="11" bestFit="1" customWidth="1"/>
    <col min="12803" max="12803" width="11.85546875" style="11" bestFit="1" customWidth="1"/>
    <col min="12804" max="12804" width="11.7109375" style="11" bestFit="1" customWidth="1"/>
    <col min="12805" max="12805" width="0.85546875" style="11" customWidth="1"/>
    <col min="12806" max="12806" width="7" style="11" bestFit="1" customWidth="1"/>
    <col min="12807" max="12807" width="11.85546875" style="11" bestFit="1" customWidth="1"/>
    <col min="12808" max="12808" width="11.7109375" style="11" bestFit="1" customWidth="1"/>
    <col min="12809" max="12809" width="0.85546875" style="11" customWidth="1"/>
    <col min="12810" max="12810" width="13.28515625" style="11" bestFit="1" customWidth="1"/>
    <col min="12811" max="12811" width="0.85546875" style="11" customWidth="1"/>
    <col min="12812" max="12812" width="9.5703125" style="11" bestFit="1" customWidth="1"/>
    <col min="12813" max="12813" width="0.85546875" style="11" customWidth="1"/>
    <col min="12814" max="12814" width="13.85546875" style="11" bestFit="1" customWidth="1"/>
    <col min="12815" max="12815" width="0.85546875" style="11" customWidth="1"/>
    <col min="12816" max="12816" width="12.140625" style="11" customWidth="1"/>
    <col min="12817" max="13056" width="9.140625" style="11"/>
    <col min="13057" max="13057" width="5.85546875" style="11" customWidth="1"/>
    <col min="13058" max="13058" width="7" style="11" bestFit="1" customWidth="1"/>
    <col min="13059" max="13059" width="11.85546875" style="11" bestFit="1" customWidth="1"/>
    <col min="13060" max="13060" width="11.7109375" style="11" bestFit="1" customWidth="1"/>
    <col min="13061" max="13061" width="0.85546875" style="11" customWidth="1"/>
    <col min="13062" max="13062" width="7" style="11" bestFit="1" customWidth="1"/>
    <col min="13063" max="13063" width="11.85546875" style="11" bestFit="1" customWidth="1"/>
    <col min="13064" max="13064" width="11.7109375" style="11" bestFit="1" customWidth="1"/>
    <col min="13065" max="13065" width="0.85546875" style="11" customWidth="1"/>
    <col min="13066" max="13066" width="13.28515625" style="11" bestFit="1" customWidth="1"/>
    <col min="13067" max="13067" width="0.85546875" style="11" customWidth="1"/>
    <col min="13068" max="13068" width="9.5703125" style="11" bestFit="1" customWidth="1"/>
    <col min="13069" max="13069" width="0.85546875" style="11" customWidth="1"/>
    <col min="13070" max="13070" width="13.85546875" style="11" bestFit="1" customWidth="1"/>
    <col min="13071" max="13071" width="0.85546875" style="11" customWidth="1"/>
    <col min="13072" max="13072" width="12.140625" style="11" customWidth="1"/>
    <col min="13073" max="13312" width="9.140625" style="11"/>
    <col min="13313" max="13313" width="5.85546875" style="11" customWidth="1"/>
    <col min="13314" max="13314" width="7" style="11" bestFit="1" customWidth="1"/>
    <col min="13315" max="13315" width="11.85546875" style="11" bestFit="1" customWidth="1"/>
    <col min="13316" max="13316" width="11.7109375" style="11" bestFit="1" customWidth="1"/>
    <col min="13317" max="13317" width="0.85546875" style="11" customWidth="1"/>
    <col min="13318" max="13318" width="7" style="11" bestFit="1" customWidth="1"/>
    <col min="13319" max="13319" width="11.85546875" style="11" bestFit="1" customWidth="1"/>
    <col min="13320" max="13320" width="11.7109375" style="11" bestFit="1" customWidth="1"/>
    <col min="13321" max="13321" width="0.85546875" style="11" customWidth="1"/>
    <col min="13322" max="13322" width="13.28515625" style="11" bestFit="1" customWidth="1"/>
    <col min="13323" max="13323" width="0.85546875" style="11" customWidth="1"/>
    <col min="13324" max="13324" width="9.5703125" style="11" bestFit="1" customWidth="1"/>
    <col min="13325" max="13325" width="0.85546875" style="11" customWidth="1"/>
    <col min="13326" max="13326" width="13.85546875" style="11" bestFit="1" customWidth="1"/>
    <col min="13327" max="13327" width="0.85546875" style="11" customWidth="1"/>
    <col min="13328" max="13328" width="12.140625" style="11" customWidth="1"/>
    <col min="13329" max="13568" width="9.140625" style="11"/>
    <col min="13569" max="13569" width="5.85546875" style="11" customWidth="1"/>
    <col min="13570" max="13570" width="7" style="11" bestFit="1" customWidth="1"/>
    <col min="13571" max="13571" width="11.85546875" style="11" bestFit="1" customWidth="1"/>
    <col min="13572" max="13572" width="11.7109375" style="11" bestFit="1" customWidth="1"/>
    <col min="13573" max="13573" width="0.85546875" style="11" customWidth="1"/>
    <col min="13574" max="13574" width="7" style="11" bestFit="1" customWidth="1"/>
    <col min="13575" max="13575" width="11.85546875" style="11" bestFit="1" customWidth="1"/>
    <col min="13576" max="13576" width="11.7109375" style="11" bestFit="1" customWidth="1"/>
    <col min="13577" max="13577" width="0.85546875" style="11" customWidth="1"/>
    <col min="13578" max="13578" width="13.28515625" style="11" bestFit="1" customWidth="1"/>
    <col min="13579" max="13579" width="0.85546875" style="11" customWidth="1"/>
    <col min="13580" max="13580" width="9.5703125" style="11" bestFit="1" customWidth="1"/>
    <col min="13581" max="13581" width="0.85546875" style="11" customWidth="1"/>
    <col min="13582" max="13582" width="13.85546875" style="11" bestFit="1" customWidth="1"/>
    <col min="13583" max="13583" width="0.85546875" style="11" customWidth="1"/>
    <col min="13584" max="13584" width="12.140625" style="11" customWidth="1"/>
    <col min="13585" max="13824" width="9.140625" style="11"/>
    <col min="13825" max="13825" width="5.85546875" style="11" customWidth="1"/>
    <col min="13826" max="13826" width="7" style="11" bestFit="1" customWidth="1"/>
    <col min="13827" max="13827" width="11.85546875" style="11" bestFit="1" customWidth="1"/>
    <col min="13828" max="13828" width="11.7109375" style="11" bestFit="1" customWidth="1"/>
    <col min="13829" max="13829" width="0.85546875" style="11" customWidth="1"/>
    <col min="13830" max="13830" width="7" style="11" bestFit="1" customWidth="1"/>
    <col min="13831" max="13831" width="11.85546875" style="11" bestFit="1" customWidth="1"/>
    <col min="13832" max="13832" width="11.7109375" style="11" bestFit="1" customWidth="1"/>
    <col min="13833" max="13833" width="0.85546875" style="11" customWidth="1"/>
    <col min="13834" max="13834" width="13.28515625" style="11" bestFit="1" customWidth="1"/>
    <col min="13835" max="13835" width="0.85546875" style="11" customWidth="1"/>
    <col min="13836" max="13836" width="9.5703125" style="11" bestFit="1" customWidth="1"/>
    <col min="13837" max="13837" width="0.85546875" style="11" customWidth="1"/>
    <col min="13838" max="13838" width="13.85546875" style="11" bestFit="1" customWidth="1"/>
    <col min="13839" max="13839" width="0.85546875" style="11" customWidth="1"/>
    <col min="13840" max="13840" width="12.140625" style="11" customWidth="1"/>
    <col min="13841" max="14080" width="9.140625" style="11"/>
    <col min="14081" max="14081" width="5.85546875" style="11" customWidth="1"/>
    <col min="14082" max="14082" width="7" style="11" bestFit="1" customWidth="1"/>
    <col min="14083" max="14083" width="11.85546875" style="11" bestFit="1" customWidth="1"/>
    <col min="14084" max="14084" width="11.7109375" style="11" bestFit="1" customWidth="1"/>
    <col min="14085" max="14085" width="0.85546875" style="11" customWidth="1"/>
    <col min="14086" max="14086" width="7" style="11" bestFit="1" customWidth="1"/>
    <col min="14087" max="14087" width="11.85546875" style="11" bestFit="1" customWidth="1"/>
    <col min="14088" max="14088" width="11.7109375" style="11" bestFit="1" customWidth="1"/>
    <col min="14089" max="14089" width="0.85546875" style="11" customWidth="1"/>
    <col min="14090" max="14090" width="13.28515625" style="11" bestFit="1" customWidth="1"/>
    <col min="14091" max="14091" width="0.85546875" style="11" customWidth="1"/>
    <col min="14092" max="14092" width="9.5703125" style="11" bestFit="1" customWidth="1"/>
    <col min="14093" max="14093" width="0.85546875" style="11" customWidth="1"/>
    <col min="14094" max="14094" width="13.85546875" style="11" bestFit="1" customWidth="1"/>
    <col min="14095" max="14095" width="0.85546875" style="11" customWidth="1"/>
    <col min="14096" max="14096" width="12.140625" style="11" customWidth="1"/>
    <col min="14097" max="14336" width="9.140625" style="11"/>
    <col min="14337" max="14337" width="5.85546875" style="11" customWidth="1"/>
    <col min="14338" max="14338" width="7" style="11" bestFit="1" customWidth="1"/>
    <col min="14339" max="14339" width="11.85546875" style="11" bestFit="1" customWidth="1"/>
    <col min="14340" max="14340" width="11.7109375" style="11" bestFit="1" customWidth="1"/>
    <col min="14341" max="14341" width="0.85546875" style="11" customWidth="1"/>
    <col min="14342" max="14342" width="7" style="11" bestFit="1" customWidth="1"/>
    <col min="14343" max="14343" width="11.85546875" style="11" bestFit="1" customWidth="1"/>
    <col min="14344" max="14344" width="11.7109375" style="11" bestFit="1" customWidth="1"/>
    <col min="14345" max="14345" width="0.85546875" style="11" customWidth="1"/>
    <col min="14346" max="14346" width="13.28515625" style="11" bestFit="1" customWidth="1"/>
    <col min="14347" max="14347" width="0.85546875" style="11" customWidth="1"/>
    <col min="14348" max="14348" width="9.5703125" style="11" bestFit="1" customWidth="1"/>
    <col min="14349" max="14349" width="0.85546875" style="11" customWidth="1"/>
    <col min="14350" max="14350" width="13.85546875" style="11" bestFit="1" customWidth="1"/>
    <col min="14351" max="14351" width="0.85546875" style="11" customWidth="1"/>
    <col min="14352" max="14352" width="12.140625" style="11" customWidth="1"/>
    <col min="14353" max="14592" width="9.140625" style="11"/>
    <col min="14593" max="14593" width="5.85546875" style="11" customWidth="1"/>
    <col min="14594" max="14594" width="7" style="11" bestFit="1" customWidth="1"/>
    <col min="14595" max="14595" width="11.85546875" style="11" bestFit="1" customWidth="1"/>
    <col min="14596" max="14596" width="11.7109375" style="11" bestFit="1" customWidth="1"/>
    <col min="14597" max="14597" width="0.85546875" style="11" customWidth="1"/>
    <col min="14598" max="14598" width="7" style="11" bestFit="1" customWidth="1"/>
    <col min="14599" max="14599" width="11.85546875" style="11" bestFit="1" customWidth="1"/>
    <col min="14600" max="14600" width="11.7109375" style="11" bestFit="1" customWidth="1"/>
    <col min="14601" max="14601" width="0.85546875" style="11" customWidth="1"/>
    <col min="14602" max="14602" width="13.28515625" style="11" bestFit="1" customWidth="1"/>
    <col min="14603" max="14603" width="0.85546875" style="11" customWidth="1"/>
    <col min="14604" max="14604" width="9.5703125" style="11" bestFit="1" customWidth="1"/>
    <col min="14605" max="14605" width="0.85546875" style="11" customWidth="1"/>
    <col min="14606" max="14606" width="13.85546875" style="11" bestFit="1" customWidth="1"/>
    <col min="14607" max="14607" width="0.85546875" style="11" customWidth="1"/>
    <col min="14608" max="14608" width="12.140625" style="11" customWidth="1"/>
    <col min="14609" max="14848" width="9.140625" style="11"/>
    <col min="14849" max="14849" width="5.85546875" style="11" customWidth="1"/>
    <col min="14850" max="14850" width="7" style="11" bestFit="1" customWidth="1"/>
    <col min="14851" max="14851" width="11.85546875" style="11" bestFit="1" customWidth="1"/>
    <col min="14852" max="14852" width="11.7109375" style="11" bestFit="1" customWidth="1"/>
    <col min="14853" max="14853" width="0.85546875" style="11" customWidth="1"/>
    <col min="14854" max="14854" width="7" style="11" bestFit="1" customWidth="1"/>
    <col min="14855" max="14855" width="11.85546875" style="11" bestFit="1" customWidth="1"/>
    <col min="14856" max="14856" width="11.7109375" style="11" bestFit="1" customWidth="1"/>
    <col min="14857" max="14857" width="0.85546875" style="11" customWidth="1"/>
    <col min="14858" max="14858" width="13.28515625" style="11" bestFit="1" customWidth="1"/>
    <col min="14859" max="14859" width="0.85546875" style="11" customWidth="1"/>
    <col min="14860" max="14860" width="9.5703125" style="11" bestFit="1" customWidth="1"/>
    <col min="14861" max="14861" width="0.85546875" style="11" customWidth="1"/>
    <col min="14862" max="14862" width="13.85546875" style="11" bestFit="1" customWidth="1"/>
    <col min="14863" max="14863" width="0.85546875" style="11" customWidth="1"/>
    <col min="14864" max="14864" width="12.140625" style="11" customWidth="1"/>
    <col min="14865" max="15104" width="9.140625" style="11"/>
    <col min="15105" max="15105" width="5.85546875" style="11" customWidth="1"/>
    <col min="15106" max="15106" width="7" style="11" bestFit="1" customWidth="1"/>
    <col min="15107" max="15107" width="11.85546875" style="11" bestFit="1" customWidth="1"/>
    <col min="15108" max="15108" width="11.7109375" style="11" bestFit="1" customWidth="1"/>
    <col min="15109" max="15109" width="0.85546875" style="11" customWidth="1"/>
    <col min="15110" max="15110" width="7" style="11" bestFit="1" customWidth="1"/>
    <col min="15111" max="15111" width="11.85546875" style="11" bestFit="1" customWidth="1"/>
    <col min="15112" max="15112" width="11.7109375" style="11" bestFit="1" customWidth="1"/>
    <col min="15113" max="15113" width="0.85546875" style="11" customWidth="1"/>
    <col min="15114" max="15114" width="13.28515625" style="11" bestFit="1" customWidth="1"/>
    <col min="15115" max="15115" width="0.85546875" style="11" customWidth="1"/>
    <col min="15116" max="15116" width="9.5703125" style="11" bestFit="1" customWidth="1"/>
    <col min="15117" max="15117" width="0.85546875" style="11" customWidth="1"/>
    <col min="15118" max="15118" width="13.85546875" style="11" bestFit="1" customWidth="1"/>
    <col min="15119" max="15119" width="0.85546875" style="11" customWidth="1"/>
    <col min="15120" max="15120" width="12.140625" style="11" customWidth="1"/>
    <col min="15121" max="15360" width="9.140625" style="11"/>
    <col min="15361" max="15361" width="5.85546875" style="11" customWidth="1"/>
    <col min="15362" max="15362" width="7" style="11" bestFit="1" customWidth="1"/>
    <col min="15363" max="15363" width="11.85546875" style="11" bestFit="1" customWidth="1"/>
    <col min="15364" max="15364" width="11.7109375" style="11" bestFit="1" customWidth="1"/>
    <col min="15365" max="15365" width="0.85546875" style="11" customWidth="1"/>
    <col min="15366" max="15366" width="7" style="11" bestFit="1" customWidth="1"/>
    <col min="15367" max="15367" width="11.85546875" style="11" bestFit="1" customWidth="1"/>
    <col min="15368" max="15368" width="11.7109375" style="11" bestFit="1" customWidth="1"/>
    <col min="15369" max="15369" width="0.85546875" style="11" customWidth="1"/>
    <col min="15370" max="15370" width="13.28515625" style="11" bestFit="1" customWidth="1"/>
    <col min="15371" max="15371" width="0.85546875" style="11" customWidth="1"/>
    <col min="15372" max="15372" width="9.5703125" style="11" bestFit="1" customWidth="1"/>
    <col min="15373" max="15373" width="0.85546875" style="11" customWidth="1"/>
    <col min="15374" max="15374" width="13.85546875" style="11" bestFit="1" customWidth="1"/>
    <col min="15375" max="15375" width="0.85546875" style="11" customWidth="1"/>
    <col min="15376" max="15376" width="12.140625" style="11" customWidth="1"/>
    <col min="15377" max="15616" width="9.140625" style="11"/>
    <col min="15617" max="15617" width="5.85546875" style="11" customWidth="1"/>
    <col min="15618" max="15618" width="7" style="11" bestFit="1" customWidth="1"/>
    <col min="15619" max="15619" width="11.85546875" style="11" bestFit="1" customWidth="1"/>
    <col min="15620" max="15620" width="11.7109375" style="11" bestFit="1" customWidth="1"/>
    <col min="15621" max="15621" width="0.85546875" style="11" customWidth="1"/>
    <col min="15622" max="15622" width="7" style="11" bestFit="1" customWidth="1"/>
    <col min="15623" max="15623" width="11.85546875" style="11" bestFit="1" customWidth="1"/>
    <col min="15624" max="15624" width="11.7109375" style="11" bestFit="1" customWidth="1"/>
    <col min="15625" max="15625" width="0.85546875" style="11" customWidth="1"/>
    <col min="15626" max="15626" width="13.28515625" style="11" bestFit="1" customWidth="1"/>
    <col min="15627" max="15627" width="0.85546875" style="11" customWidth="1"/>
    <col min="15628" max="15628" width="9.5703125" style="11" bestFit="1" customWidth="1"/>
    <col min="15629" max="15629" width="0.85546875" style="11" customWidth="1"/>
    <col min="15630" max="15630" width="13.85546875" style="11" bestFit="1" customWidth="1"/>
    <col min="15631" max="15631" width="0.85546875" style="11" customWidth="1"/>
    <col min="15632" max="15632" width="12.140625" style="11" customWidth="1"/>
    <col min="15633" max="15872" width="9.140625" style="11"/>
    <col min="15873" max="15873" width="5.85546875" style="11" customWidth="1"/>
    <col min="15874" max="15874" width="7" style="11" bestFit="1" customWidth="1"/>
    <col min="15875" max="15875" width="11.85546875" style="11" bestFit="1" customWidth="1"/>
    <col min="15876" max="15876" width="11.7109375" style="11" bestFit="1" customWidth="1"/>
    <col min="15877" max="15877" width="0.85546875" style="11" customWidth="1"/>
    <col min="15878" max="15878" width="7" style="11" bestFit="1" customWidth="1"/>
    <col min="15879" max="15879" width="11.85546875" style="11" bestFit="1" customWidth="1"/>
    <col min="15880" max="15880" width="11.7109375" style="11" bestFit="1" customWidth="1"/>
    <col min="15881" max="15881" width="0.85546875" style="11" customWidth="1"/>
    <col min="15882" max="15882" width="13.28515625" style="11" bestFit="1" customWidth="1"/>
    <col min="15883" max="15883" width="0.85546875" style="11" customWidth="1"/>
    <col min="15884" max="15884" width="9.5703125" style="11" bestFit="1" customWidth="1"/>
    <col min="15885" max="15885" width="0.85546875" style="11" customWidth="1"/>
    <col min="15886" max="15886" width="13.85546875" style="11" bestFit="1" customWidth="1"/>
    <col min="15887" max="15887" width="0.85546875" style="11" customWidth="1"/>
    <col min="15888" max="15888" width="12.140625" style="11" customWidth="1"/>
    <col min="15889" max="16128" width="9.140625" style="11"/>
    <col min="16129" max="16129" width="5.85546875" style="11" customWidth="1"/>
    <col min="16130" max="16130" width="7" style="11" bestFit="1" customWidth="1"/>
    <col min="16131" max="16131" width="11.85546875" style="11" bestFit="1" customWidth="1"/>
    <col min="16132" max="16132" width="11.7109375" style="11" bestFit="1" customWidth="1"/>
    <col min="16133" max="16133" width="0.85546875" style="11" customWidth="1"/>
    <col min="16134" max="16134" width="7" style="11" bestFit="1" customWidth="1"/>
    <col min="16135" max="16135" width="11.85546875" style="11" bestFit="1" customWidth="1"/>
    <col min="16136" max="16136" width="11.7109375" style="11" bestFit="1" customWidth="1"/>
    <col min="16137" max="16137" width="0.85546875" style="11" customWidth="1"/>
    <col min="16138" max="16138" width="13.28515625" style="11" bestFit="1" customWidth="1"/>
    <col min="16139" max="16139" width="0.85546875" style="11" customWidth="1"/>
    <col min="16140" max="16140" width="9.5703125" style="11" bestFit="1" customWidth="1"/>
    <col min="16141" max="16141" width="0.85546875" style="11" customWidth="1"/>
    <col min="16142" max="16142" width="13.85546875" style="11" bestFit="1" customWidth="1"/>
    <col min="16143" max="16143" width="0.85546875" style="11" customWidth="1"/>
    <col min="16144" max="16144" width="12.140625" style="11" customWidth="1"/>
    <col min="16145" max="16384" width="9.140625" style="11"/>
  </cols>
  <sheetData>
    <row r="1" spans="1:20" ht="12.75" x14ac:dyDescent="0.2">
      <c r="A1" s="129" t="s">
        <v>305</v>
      </c>
    </row>
    <row r="2" spans="1:20" ht="12.75" x14ac:dyDescent="0.2">
      <c r="A2" s="130" t="s">
        <v>306</v>
      </c>
      <c r="B2" s="9"/>
      <c r="C2" s="67"/>
      <c r="D2" s="9"/>
      <c r="E2" s="67"/>
      <c r="F2" s="9"/>
      <c r="G2" s="70"/>
      <c r="H2" s="9"/>
      <c r="I2" s="67"/>
      <c r="J2" s="9"/>
      <c r="K2" s="67"/>
      <c r="L2" s="9"/>
      <c r="M2" s="70"/>
      <c r="O2" s="70"/>
      <c r="Q2" s="70"/>
      <c r="S2" s="70"/>
      <c r="T2" s="60"/>
    </row>
    <row r="3" spans="1:20" ht="67.5" x14ac:dyDescent="0.2">
      <c r="A3" s="12"/>
      <c r="B3" s="394" t="s">
        <v>196</v>
      </c>
      <c r="C3" s="394"/>
      <c r="D3" s="394"/>
      <c r="E3" s="394"/>
      <c r="F3" s="394"/>
      <c r="G3" s="79"/>
      <c r="H3" s="394" t="s">
        <v>197</v>
      </c>
      <c r="I3" s="394"/>
      <c r="J3" s="394"/>
      <c r="K3" s="394"/>
      <c r="L3" s="394"/>
      <c r="M3" s="82"/>
      <c r="N3" s="116" t="s">
        <v>165</v>
      </c>
      <c r="O3" s="84"/>
      <c r="P3" s="153" t="s">
        <v>198</v>
      </c>
      <c r="Q3" s="85"/>
      <c r="R3" s="153" t="s">
        <v>199</v>
      </c>
      <c r="S3" s="85"/>
      <c r="T3" s="153" t="s">
        <v>200</v>
      </c>
    </row>
    <row r="4" spans="1:20" ht="67.5" x14ac:dyDescent="0.2">
      <c r="A4" s="19" t="s">
        <v>166</v>
      </c>
      <c r="B4" s="21" t="s">
        <v>205</v>
      </c>
      <c r="D4" s="21" t="s">
        <v>217</v>
      </c>
      <c r="F4" s="21" t="s">
        <v>206</v>
      </c>
      <c r="G4" s="80"/>
      <c r="H4" s="21" t="s">
        <v>205</v>
      </c>
      <c r="J4" s="21" t="s">
        <v>217</v>
      </c>
      <c r="L4" s="21" t="s">
        <v>206</v>
      </c>
      <c r="M4" s="83"/>
      <c r="N4" s="36" t="s">
        <v>201</v>
      </c>
      <c r="O4" s="70"/>
      <c r="P4" s="60"/>
      <c r="Q4" s="70"/>
      <c r="R4" s="60"/>
      <c r="S4" s="70"/>
      <c r="T4" s="60"/>
    </row>
    <row r="5" spans="1:20" x14ac:dyDescent="0.2">
      <c r="A5" s="23"/>
      <c r="B5" s="23"/>
      <c r="D5" s="23"/>
      <c r="F5" s="23"/>
      <c r="G5" s="64"/>
      <c r="H5" s="23"/>
      <c r="J5" s="23"/>
      <c r="L5" s="23"/>
    </row>
    <row r="6" spans="1:20" x14ac:dyDescent="0.2">
      <c r="A6" s="49">
        <v>2007</v>
      </c>
      <c r="B6" s="33">
        <v>11.46</v>
      </c>
      <c r="C6" s="74" t="s">
        <v>123</v>
      </c>
      <c r="D6" s="33">
        <v>1.17</v>
      </c>
      <c r="E6" s="74" t="s">
        <v>123</v>
      </c>
      <c r="F6" s="33">
        <v>20.420000000000002</v>
      </c>
      <c r="G6" s="77" t="s">
        <v>228</v>
      </c>
      <c r="H6" s="33">
        <v>23.33</v>
      </c>
      <c r="I6" s="74" t="s">
        <v>123</v>
      </c>
      <c r="J6" s="33">
        <v>2.39</v>
      </c>
      <c r="K6" s="74" t="s">
        <v>123</v>
      </c>
      <c r="L6" s="33">
        <v>41.57</v>
      </c>
      <c r="M6" s="77" t="s">
        <v>228</v>
      </c>
      <c r="N6" s="147">
        <v>49.12</v>
      </c>
      <c r="O6" s="77" t="s">
        <v>123</v>
      </c>
      <c r="P6" s="25">
        <v>3078.92</v>
      </c>
      <c r="Q6" s="148" t="s">
        <v>123</v>
      </c>
      <c r="R6" s="25">
        <v>1512.32</v>
      </c>
      <c r="S6" s="148" t="s">
        <v>123</v>
      </c>
      <c r="T6" s="25">
        <v>1476.31</v>
      </c>
    </row>
    <row r="7" spans="1:20" x14ac:dyDescent="0.2">
      <c r="A7" s="49">
        <v>2008</v>
      </c>
      <c r="B7" s="33">
        <v>11.62</v>
      </c>
      <c r="C7" s="74" t="s">
        <v>123</v>
      </c>
      <c r="D7" s="33">
        <v>1.18</v>
      </c>
      <c r="E7" s="74" t="s">
        <v>123</v>
      </c>
      <c r="F7" s="33">
        <v>20.38</v>
      </c>
      <c r="G7" s="77" t="s">
        <v>228</v>
      </c>
      <c r="H7" s="33">
        <v>24</v>
      </c>
      <c r="I7" s="74" t="s">
        <v>123</v>
      </c>
      <c r="J7" s="33">
        <v>2.4500000000000002</v>
      </c>
      <c r="K7" s="74" t="s">
        <v>123</v>
      </c>
      <c r="L7" s="33">
        <v>42.07</v>
      </c>
      <c r="M7" s="77" t="s">
        <v>228</v>
      </c>
      <c r="N7" s="147">
        <v>48.43</v>
      </c>
      <c r="O7" s="77" t="s">
        <v>123</v>
      </c>
      <c r="P7" s="25">
        <v>3219.63</v>
      </c>
      <c r="Q7" s="148" t="s">
        <v>123</v>
      </c>
      <c r="R7" s="25">
        <v>1559.17</v>
      </c>
      <c r="S7" s="148" t="s">
        <v>123</v>
      </c>
      <c r="T7" s="25">
        <v>1565.05</v>
      </c>
    </row>
    <row r="8" spans="1:20" x14ac:dyDescent="0.2">
      <c r="A8" s="49">
        <v>2009</v>
      </c>
      <c r="B8" s="33">
        <v>12.07</v>
      </c>
      <c r="C8" s="74" t="s">
        <v>123</v>
      </c>
      <c r="D8" s="33">
        <v>1.19</v>
      </c>
      <c r="E8" s="74" t="s">
        <v>123</v>
      </c>
      <c r="F8" s="33">
        <v>20.92</v>
      </c>
      <c r="G8" s="77" t="s">
        <v>228</v>
      </c>
      <c r="H8" s="33">
        <v>25.08</v>
      </c>
      <c r="I8" s="74" t="s">
        <v>123</v>
      </c>
      <c r="J8" s="33">
        <v>2.48</v>
      </c>
      <c r="K8" s="74" t="s">
        <v>123</v>
      </c>
      <c r="L8" s="33">
        <v>43.49</v>
      </c>
      <c r="M8" s="77" t="s">
        <v>228</v>
      </c>
      <c r="N8" s="147">
        <v>48.11</v>
      </c>
      <c r="O8" s="77" t="s">
        <v>123</v>
      </c>
      <c r="P8" s="25">
        <v>3355.4</v>
      </c>
      <c r="Q8" s="148" t="s">
        <v>123</v>
      </c>
      <c r="R8" s="25">
        <v>1614.27</v>
      </c>
      <c r="S8" s="148" t="s">
        <v>123</v>
      </c>
      <c r="T8" s="25">
        <v>1628.59</v>
      </c>
    </row>
    <row r="9" spans="1:20" x14ac:dyDescent="0.2">
      <c r="A9" s="49">
        <v>2010</v>
      </c>
      <c r="B9" s="33">
        <v>12.12</v>
      </c>
      <c r="C9" s="77" t="s">
        <v>123</v>
      </c>
      <c r="D9" s="33">
        <v>1.2</v>
      </c>
      <c r="E9" s="77" t="s">
        <v>123</v>
      </c>
      <c r="F9" s="33">
        <v>21.02</v>
      </c>
      <c r="G9" s="77" t="s">
        <v>228</v>
      </c>
      <c r="H9" s="33">
        <v>25.76</v>
      </c>
      <c r="I9" s="77" t="s">
        <v>123</v>
      </c>
      <c r="J9" s="33">
        <v>2.5499999999999998</v>
      </c>
      <c r="K9" s="77" t="s">
        <v>123</v>
      </c>
      <c r="L9" s="33">
        <v>44.68</v>
      </c>
      <c r="M9" s="77" t="s">
        <v>228</v>
      </c>
      <c r="N9" s="147">
        <v>47.04</v>
      </c>
      <c r="O9" s="77" t="s">
        <v>123</v>
      </c>
      <c r="P9" s="25">
        <v>3502.85</v>
      </c>
      <c r="Q9" s="148" t="s">
        <v>123</v>
      </c>
      <c r="R9" s="25">
        <v>1647.7</v>
      </c>
      <c r="S9" s="148" t="s">
        <v>123</v>
      </c>
      <c r="T9" s="25">
        <v>1653</v>
      </c>
    </row>
    <row r="10" spans="1:20" x14ac:dyDescent="0.2">
      <c r="A10" s="49">
        <v>2011</v>
      </c>
      <c r="B10" s="33">
        <v>12.32</v>
      </c>
      <c r="C10" s="77" t="s">
        <v>123</v>
      </c>
      <c r="D10" s="33">
        <v>1.21</v>
      </c>
      <c r="E10" s="77" t="s">
        <v>123</v>
      </c>
      <c r="F10" s="33">
        <v>21.34</v>
      </c>
      <c r="G10" s="77" t="s">
        <v>228</v>
      </c>
      <c r="H10" s="33">
        <v>25.7</v>
      </c>
      <c r="I10" s="77" t="s">
        <v>123</v>
      </c>
      <c r="J10" s="33">
        <v>2.52</v>
      </c>
      <c r="K10" s="77" t="s">
        <v>123</v>
      </c>
      <c r="L10" s="33">
        <v>44.54</v>
      </c>
      <c r="M10" s="77" t="s">
        <v>228</v>
      </c>
      <c r="N10" s="147">
        <v>47.92</v>
      </c>
      <c r="O10" s="77" t="s">
        <v>123</v>
      </c>
      <c r="P10" s="25">
        <v>3626.7</v>
      </c>
      <c r="Q10" s="148" t="s">
        <v>123</v>
      </c>
      <c r="R10" s="25">
        <v>1737.79</v>
      </c>
      <c r="S10" s="148" t="s">
        <v>123</v>
      </c>
      <c r="T10" s="25">
        <v>1748.09</v>
      </c>
    </row>
    <row r="11" spans="1:20" x14ac:dyDescent="0.2">
      <c r="A11" s="49">
        <v>2012</v>
      </c>
      <c r="B11" s="33">
        <v>13.08</v>
      </c>
      <c r="C11" s="77" t="s">
        <v>123</v>
      </c>
      <c r="D11" s="33">
        <v>1.24</v>
      </c>
      <c r="E11" s="77" t="s">
        <v>123</v>
      </c>
      <c r="F11" s="33">
        <v>22.76</v>
      </c>
      <c r="G11" s="77" t="s">
        <v>228</v>
      </c>
      <c r="H11" s="33">
        <v>26.57</v>
      </c>
      <c r="I11" s="77" t="s">
        <v>123</v>
      </c>
      <c r="J11" s="33">
        <v>2.5099999999999998</v>
      </c>
      <c r="K11" s="77" t="s">
        <v>123</v>
      </c>
      <c r="L11" s="33">
        <v>46.23</v>
      </c>
      <c r="M11" s="77" t="s">
        <v>228</v>
      </c>
      <c r="N11" s="147">
        <v>49.23</v>
      </c>
      <c r="O11" s="77" t="s">
        <v>123</v>
      </c>
      <c r="P11" s="25">
        <v>3820.46</v>
      </c>
      <c r="Q11" s="148" t="s">
        <v>123</v>
      </c>
      <c r="R11" s="25">
        <v>1880.97</v>
      </c>
      <c r="S11" s="148" t="s">
        <v>123</v>
      </c>
      <c r="T11" s="25">
        <v>1839.49</v>
      </c>
    </row>
    <row r="12" spans="1:20" x14ac:dyDescent="0.2">
      <c r="A12" s="49">
        <v>2013</v>
      </c>
      <c r="B12" s="33">
        <v>13.8</v>
      </c>
      <c r="C12" s="77" t="s">
        <v>123</v>
      </c>
      <c r="D12" s="33">
        <v>1.36</v>
      </c>
      <c r="E12" s="77" t="s">
        <v>123</v>
      </c>
      <c r="F12" s="33">
        <v>24.47</v>
      </c>
      <c r="G12" s="77" t="s">
        <v>228</v>
      </c>
      <c r="H12" s="33">
        <v>27.2</v>
      </c>
      <c r="I12" s="77" t="s">
        <v>123</v>
      </c>
      <c r="J12" s="33">
        <v>2.69</v>
      </c>
      <c r="K12" s="77" t="s">
        <v>123</v>
      </c>
      <c r="L12" s="33">
        <v>48.2</v>
      </c>
      <c r="M12" s="77" t="s">
        <v>228</v>
      </c>
      <c r="N12" s="147">
        <v>50.76</v>
      </c>
      <c r="O12" s="77" t="s">
        <v>123</v>
      </c>
      <c r="P12" s="25">
        <v>4025.32</v>
      </c>
      <c r="Q12" s="148" t="s">
        <v>123</v>
      </c>
      <c r="R12" s="25">
        <v>2043.15</v>
      </c>
      <c r="S12" s="148" t="s">
        <v>123</v>
      </c>
      <c r="T12" s="25">
        <v>2040.4</v>
      </c>
    </row>
    <row r="13" spans="1:20" x14ac:dyDescent="0.2">
      <c r="A13" s="49">
        <v>2014</v>
      </c>
      <c r="B13" s="33">
        <v>14.06</v>
      </c>
      <c r="C13" s="77" t="s">
        <v>228</v>
      </c>
      <c r="D13" s="33">
        <v>1.33</v>
      </c>
      <c r="E13" s="77" t="s">
        <v>228</v>
      </c>
      <c r="F13" s="33">
        <v>24.86</v>
      </c>
      <c r="G13" s="77" t="s">
        <v>228</v>
      </c>
      <c r="H13" s="33">
        <v>28.43</v>
      </c>
      <c r="I13" s="77" t="s">
        <v>228</v>
      </c>
      <c r="J13" s="33">
        <v>2.68</v>
      </c>
      <c r="K13" s="77" t="s">
        <v>228</v>
      </c>
      <c r="L13" s="33">
        <v>50.29</v>
      </c>
      <c r="M13" s="77" t="s">
        <v>228</v>
      </c>
      <c r="N13" s="147">
        <v>49.43</v>
      </c>
      <c r="O13" s="77" t="s">
        <v>228</v>
      </c>
      <c r="P13" s="25">
        <v>4207.22</v>
      </c>
      <c r="Q13" s="148" t="s">
        <v>228</v>
      </c>
      <c r="R13" s="25">
        <v>2079.75</v>
      </c>
      <c r="S13" s="148" t="s">
        <v>228</v>
      </c>
      <c r="T13" s="25">
        <v>2169.5500000000002</v>
      </c>
    </row>
    <row r="14" spans="1:20" s="224" customFormat="1" x14ac:dyDescent="0.2">
      <c r="A14" s="52">
        <v>2015</v>
      </c>
      <c r="B14" s="33">
        <v>14.06</v>
      </c>
      <c r="C14" s="77" t="s">
        <v>123</v>
      </c>
      <c r="D14" s="33">
        <v>1.33</v>
      </c>
      <c r="E14" s="77" t="s">
        <v>123</v>
      </c>
      <c r="F14" s="33">
        <v>25.24</v>
      </c>
      <c r="G14" s="77" t="s">
        <v>123</v>
      </c>
      <c r="H14" s="33">
        <v>28.95</v>
      </c>
      <c r="I14" s="77" t="s">
        <v>123</v>
      </c>
      <c r="J14" s="33">
        <v>2.73</v>
      </c>
      <c r="K14" s="77" t="s">
        <v>123</v>
      </c>
      <c r="L14" s="33">
        <v>51.96</v>
      </c>
      <c r="M14" s="77" t="s">
        <v>123</v>
      </c>
      <c r="N14" s="147">
        <v>48.58</v>
      </c>
      <c r="O14" s="77" t="s">
        <v>123</v>
      </c>
      <c r="P14" s="225">
        <v>4379.68</v>
      </c>
      <c r="Q14" s="148" t="s">
        <v>123</v>
      </c>
      <c r="R14" s="225">
        <v>2127.54</v>
      </c>
      <c r="S14" s="148" t="s">
        <v>123</v>
      </c>
      <c r="T14" s="225">
        <v>2279.56</v>
      </c>
    </row>
    <row r="15" spans="1:20" x14ac:dyDescent="0.2">
      <c r="A15" s="134">
        <v>2016</v>
      </c>
      <c r="B15" s="33"/>
      <c r="C15" s="77"/>
      <c r="D15" s="33"/>
      <c r="E15" s="77"/>
      <c r="F15" s="33"/>
      <c r="G15" s="77"/>
      <c r="H15" s="33"/>
      <c r="I15" s="77"/>
      <c r="J15" s="33"/>
      <c r="K15" s="77"/>
      <c r="L15" s="33"/>
      <c r="M15" s="77"/>
      <c r="N15" s="147"/>
      <c r="O15" s="77"/>
      <c r="P15" s="25"/>
      <c r="Q15" s="148"/>
      <c r="R15" s="25"/>
      <c r="S15" s="148"/>
      <c r="T15" s="25"/>
    </row>
    <row r="16" spans="1:20" ht="11.25" customHeight="1" x14ac:dyDescent="0.2">
      <c r="A16" s="27"/>
      <c r="B16" s="133"/>
      <c r="C16" s="133"/>
      <c r="D16" s="133"/>
      <c r="E16" s="133"/>
      <c r="F16" s="133"/>
      <c r="G16" s="133"/>
      <c r="H16" s="133"/>
      <c r="I16" s="133"/>
      <c r="J16" s="133"/>
      <c r="K16" s="133"/>
      <c r="L16" s="133"/>
      <c r="M16" s="82"/>
      <c r="N16" s="17"/>
      <c r="O16" s="82"/>
      <c r="P16" s="113"/>
      <c r="Q16" s="82"/>
      <c r="R16" s="113"/>
      <c r="S16" s="82"/>
      <c r="T16" s="113"/>
    </row>
    <row r="19" spans="14:21" x14ac:dyDescent="0.2">
      <c r="N19" s="10"/>
      <c r="O19" s="67"/>
      <c r="P19" s="50"/>
      <c r="Q19" s="67"/>
      <c r="R19" s="50"/>
      <c r="S19" s="67"/>
      <c r="T19" s="50"/>
      <c r="U19" s="10"/>
    </row>
    <row r="20" spans="14:21" x14ac:dyDescent="0.2">
      <c r="N20" s="10"/>
      <c r="O20" s="67"/>
      <c r="P20" s="50"/>
      <c r="Q20" s="67"/>
      <c r="R20" s="50"/>
      <c r="S20" s="67"/>
      <c r="T20" s="50"/>
      <c r="U20" s="10"/>
    </row>
    <row r="21" spans="14:21" x14ac:dyDescent="0.2">
      <c r="N21" s="10"/>
      <c r="O21" s="67"/>
      <c r="P21" s="50"/>
      <c r="Q21" s="67"/>
      <c r="R21" s="50"/>
      <c r="S21" s="67"/>
      <c r="T21" s="50"/>
      <c r="U21" s="10"/>
    </row>
    <row r="22" spans="14:21" x14ac:dyDescent="0.2">
      <c r="N22" s="10"/>
      <c r="O22" s="67"/>
      <c r="P22" s="50"/>
      <c r="Q22" s="67"/>
      <c r="R22" s="50"/>
      <c r="S22" s="67"/>
      <c r="T22" s="50"/>
      <c r="U22" s="10"/>
    </row>
    <row r="23" spans="14:21" x14ac:dyDescent="0.2">
      <c r="N23" s="10"/>
      <c r="O23" s="67"/>
      <c r="P23" s="50"/>
      <c r="Q23" s="67"/>
      <c r="R23" s="50"/>
      <c r="S23" s="67"/>
      <c r="T23" s="50"/>
      <c r="U23" s="10"/>
    </row>
  </sheetData>
  <mergeCells count="2">
    <mergeCell ref="B3:F3"/>
    <mergeCell ref="H3:L3"/>
  </mergeCells>
  <pageMargins left="0.75" right="0.75" top="1" bottom="1" header="0.5" footer="0.5"/>
  <pageSetup paperSize="9" scale="81" orientation="landscape" r:id="rId1"/>
  <headerFooter alignWithMargins="0"/>
  <colBreaks count="1" manualBreakCount="1">
    <brk id="2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3">
    <tabColor rgb="FFFF0000"/>
  </sheetPr>
  <dimension ref="A1:U15"/>
  <sheetViews>
    <sheetView zoomScaleNormal="100" workbookViewId="0">
      <selection activeCell="J11" sqref="J11"/>
    </sheetView>
  </sheetViews>
  <sheetFormatPr defaultRowHeight="11.25" x14ac:dyDescent="0.2"/>
  <cols>
    <col min="1" max="1" width="5.85546875" style="11" customWidth="1"/>
    <col min="2" max="2" width="12" style="92" bestFit="1" customWidth="1"/>
    <col min="3" max="3" width="1" style="69" customWidth="1"/>
    <col min="4" max="4" width="10.42578125" style="92" bestFit="1" customWidth="1"/>
    <col min="5" max="5" width="1" style="69" customWidth="1"/>
    <col min="6" max="6" width="10.42578125" style="92" bestFit="1" customWidth="1"/>
    <col min="7" max="7" width="1" style="69" customWidth="1"/>
    <col min="8" max="8" width="14" style="92" bestFit="1" customWidth="1"/>
    <col min="9" max="9" width="1" style="69" customWidth="1"/>
    <col min="10" max="10" width="10.28515625" style="92" bestFit="1" customWidth="1"/>
    <col min="11" max="11" width="1" style="69" customWidth="1"/>
    <col min="12" max="12" width="8.140625" style="92" customWidth="1"/>
    <col min="13" max="13" width="0.85546875" style="92" customWidth="1"/>
    <col min="14" max="14" width="9.42578125" style="92" customWidth="1"/>
    <col min="15" max="15" width="1" style="69" customWidth="1"/>
    <col min="16" max="16" width="10.5703125" style="92" bestFit="1" customWidth="1"/>
    <col min="17" max="17" width="1" style="69" customWidth="1"/>
    <col min="18" max="18" width="7.85546875" style="92" bestFit="1" customWidth="1"/>
    <col min="19" max="19" width="1" style="69" customWidth="1"/>
    <col min="20" max="20" width="7.85546875" style="11" bestFit="1" customWidth="1"/>
    <col min="21" max="260" width="9.140625" style="11"/>
    <col min="261" max="261" width="5.85546875" style="11" customWidth="1"/>
    <col min="262" max="262" width="12" style="11" bestFit="1" customWidth="1"/>
    <col min="263" max="264" width="10.42578125" style="11" bestFit="1" customWidth="1"/>
    <col min="265" max="265" width="14" style="11" bestFit="1" customWidth="1"/>
    <col min="266" max="266" width="10.28515625" style="11" bestFit="1" customWidth="1"/>
    <col min="267" max="267" width="6" style="11" bestFit="1" customWidth="1"/>
    <col min="268" max="268" width="0.85546875" style="11" customWidth="1"/>
    <col min="269" max="269" width="9.42578125" style="11" customWidth="1"/>
    <col min="270" max="270" width="10.5703125" style="11" bestFit="1" customWidth="1"/>
    <col min="271" max="272" width="7.85546875" style="11" bestFit="1" customWidth="1"/>
    <col min="273" max="273" width="9.140625" style="11"/>
    <col min="274" max="274" width="10.5703125" style="11" customWidth="1"/>
    <col min="275" max="275" width="12.85546875" style="11" customWidth="1"/>
    <col min="276" max="276" width="9.140625" style="11"/>
    <col min="277" max="277" width="10.140625" style="11" bestFit="1" customWidth="1"/>
    <col min="278" max="516" width="9.140625" style="11"/>
    <col min="517" max="517" width="5.85546875" style="11" customWidth="1"/>
    <col min="518" max="518" width="12" style="11" bestFit="1" customWidth="1"/>
    <col min="519" max="520" width="10.42578125" style="11" bestFit="1" customWidth="1"/>
    <col min="521" max="521" width="14" style="11" bestFit="1" customWidth="1"/>
    <col min="522" max="522" width="10.28515625" style="11" bestFit="1" customWidth="1"/>
    <col min="523" max="523" width="6" style="11" bestFit="1" customWidth="1"/>
    <col min="524" max="524" width="0.85546875" style="11" customWidth="1"/>
    <col min="525" max="525" width="9.42578125" style="11" customWidth="1"/>
    <col min="526" max="526" width="10.5703125" style="11" bestFit="1" customWidth="1"/>
    <col min="527" max="528" width="7.85546875" style="11" bestFit="1" customWidth="1"/>
    <col min="529" max="529" width="9.140625" style="11"/>
    <col min="530" max="530" width="10.5703125" style="11" customWidth="1"/>
    <col min="531" max="531" width="12.85546875" style="11" customWidth="1"/>
    <col min="532" max="532" width="9.140625" style="11"/>
    <col min="533" max="533" width="10.140625" style="11" bestFit="1" customWidth="1"/>
    <col min="534" max="772" width="9.140625" style="11"/>
    <col min="773" max="773" width="5.85546875" style="11" customWidth="1"/>
    <col min="774" max="774" width="12" style="11" bestFit="1" customWidth="1"/>
    <col min="775" max="776" width="10.42578125" style="11" bestFit="1" customWidth="1"/>
    <col min="777" max="777" width="14" style="11" bestFit="1" customWidth="1"/>
    <col min="778" max="778" width="10.28515625" style="11" bestFit="1" customWidth="1"/>
    <col min="779" max="779" width="6" style="11" bestFit="1" customWidth="1"/>
    <col min="780" max="780" width="0.85546875" style="11" customWidth="1"/>
    <col min="781" max="781" width="9.42578125" style="11" customWidth="1"/>
    <col min="782" max="782" width="10.5703125" style="11" bestFit="1" customWidth="1"/>
    <col min="783" max="784" width="7.85546875" style="11" bestFit="1" customWidth="1"/>
    <col min="785" max="785" width="9.140625" style="11"/>
    <col min="786" max="786" width="10.5703125" style="11" customWidth="1"/>
    <col min="787" max="787" width="12.85546875" style="11" customWidth="1"/>
    <col min="788" max="788" width="9.140625" style="11"/>
    <col min="789" max="789" width="10.140625" style="11" bestFit="1" customWidth="1"/>
    <col min="790" max="1028" width="9.140625" style="11"/>
    <col min="1029" max="1029" width="5.85546875" style="11" customWidth="1"/>
    <col min="1030" max="1030" width="12" style="11" bestFit="1" customWidth="1"/>
    <col min="1031" max="1032" width="10.42578125" style="11" bestFit="1" customWidth="1"/>
    <col min="1033" max="1033" width="14" style="11" bestFit="1" customWidth="1"/>
    <col min="1034" max="1034" width="10.28515625" style="11" bestFit="1" customWidth="1"/>
    <col min="1035" max="1035" width="6" style="11" bestFit="1" customWidth="1"/>
    <col min="1036" max="1036" width="0.85546875" style="11" customWidth="1"/>
    <col min="1037" max="1037" width="9.42578125" style="11" customWidth="1"/>
    <col min="1038" max="1038" width="10.5703125" style="11" bestFit="1" customWidth="1"/>
    <col min="1039" max="1040" width="7.85546875" style="11" bestFit="1" customWidth="1"/>
    <col min="1041" max="1041" width="9.140625" style="11"/>
    <col min="1042" max="1042" width="10.5703125" style="11" customWidth="1"/>
    <col min="1043" max="1043" width="12.85546875" style="11" customWidth="1"/>
    <col min="1044" max="1044" width="9.140625" style="11"/>
    <col min="1045" max="1045" width="10.140625" style="11" bestFit="1" customWidth="1"/>
    <col min="1046" max="1284" width="9.140625" style="11"/>
    <col min="1285" max="1285" width="5.85546875" style="11" customWidth="1"/>
    <col min="1286" max="1286" width="12" style="11" bestFit="1" customWidth="1"/>
    <col min="1287" max="1288" width="10.42578125" style="11" bestFit="1" customWidth="1"/>
    <col min="1289" max="1289" width="14" style="11" bestFit="1" customWidth="1"/>
    <col min="1290" max="1290" width="10.28515625" style="11" bestFit="1" customWidth="1"/>
    <col min="1291" max="1291" width="6" style="11" bestFit="1" customWidth="1"/>
    <col min="1292" max="1292" width="0.85546875" style="11" customWidth="1"/>
    <col min="1293" max="1293" width="9.42578125" style="11" customWidth="1"/>
    <col min="1294" max="1294" width="10.5703125" style="11" bestFit="1" customWidth="1"/>
    <col min="1295" max="1296" width="7.85546875" style="11" bestFit="1" customWidth="1"/>
    <col min="1297" max="1297" width="9.140625" style="11"/>
    <col min="1298" max="1298" width="10.5703125" style="11" customWidth="1"/>
    <col min="1299" max="1299" width="12.85546875" style="11" customWidth="1"/>
    <col min="1300" max="1300" width="9.140625" style="11"/>
    <col min="1301" max="1301" width="10.140625" style="11" bestFit="1" customWidth="1"/>
    <col min="1302" max="1540" width="9.140625" style="11"/>
    <col min="1541" max="1541" width="5.85546875" style="11" customWidth="1"/>
    <col min="1542" max="1542" width="12" style="11" bestFit="1" customWidth="1"/>
    <col min="1543" max="1544" width="10.42578125" style="11" bestFit="1" customWidth="1"/>
    <col min="1545" max="1545" width="14" style="11" bestFit="1" customWidth="1"/>
    <col min="1546" max="1546" width="10.28515625" style="11" bestFit="1" customWidth="1"/>
    <col min="1547" max="1547" width="6" style="11" bestFit="1" customWidth="1"/>
    <col min="1548" max="1548" width="0.85546875" style="11" customWidth="1"/>
    <col min="1549" max="1549" width="9.42578125" style="11" customWidth="1"/>
    <col min="1550" max="1550" width="10.5703125" style="11" bestFit="1" customWidth="1"/>
    <col min="1551" max="1552" width="7.85546875" style="11" bestFit="1" customWidth="1"/>
    <col min="1553" max="1553" width="9.140625" style="11"/>
    <col min="1554" max="1554" width="10.5703125" style="11" customWidth="1"/>
    <col min="1555" max="1555" width="12.85546875" style="11" customWidth="1"/>
    <col min="1556" max="1556" width="9.140625" style="11"/>
    <col min="1557" max="1557" width="10.140625" style="11" bestFit="1" customWidth="1"/>
    <col min="1558" max="1796" width="9.140625" style="11"/>
    <col min="1797" max="1797" width="5.85546875" style="11" customWidth="1"/>
    <col min="1798" max="1798" width="12" style="11" bestFit="1" customWidth="1"/>
    <col min="1799" max="1800" width="10.42578125" style="11" bestFit="1" customWidth="1"/>
    <col min="1801" max="1801" width="14" style="11" bestFit="1" customWidth="1"/>
    <col min="1802" max="1802" width="10.28515625" style="11" bestFit="1" customWidth="1"/>
    <col min="1803" max="1803" width="6" style="11" bestFit="1" customWidth="1"/>
    <col min="1804" max="1804" width="0.85546875" style="11" customWidth="1"/>
    <col min="1805" max="1805" width="9.42578125" style="11" customWidth="1"/>
    <col min="1806" max="1806" width="10.5703125" style="11" bestFit="1" customWidth="1"/>
    <col min="1807" max="1808" width="7.85546875" style="11" bestFit="1" customWidth="1"/>
    <col min="1809" max="1809" width="9.140625" style="11"/>
    <col min="1810" max="1810" width="10.5703125" style="11" customWidth="1"/>
    <col min="1811" max="1811" width="12.85546875" style="11" customWidth="1"/>
    <col min="1812" max="1812" width="9.140625" style="11"/>
    <col min="1813" max="1813" width="10.140625" style="11" bestFit="1" customWidth="1"/>
    <col min="1814" max="2052" width="9.140625" style="11"/>
    <col min="2053" max="2053" width="5.85546875" style="11" customWidth="1"/>
    <col min="2054" max="2054" width="12" style="11" bestFit="1" customWidth="1"/>
    <col min="2055" max="2056" width="10.42578125" style="11" bestFit="1" customWidth="1"/>
    <col min="2057" max="2057" width="14" style="11" bestFit="1" customWidth="1"/>
    <col min="2058" max="2058" width="10.28515625" style="11" bestFit="1" customWidth="1"/>
    <col min="2059" max="2059" width="6" style="11" bestFit="1" customWidth="1"/>
    <col min="2060" max="2060" width="0.85546875" style="11" customWidth="1"/>
    <col min="2061" max="2061" width="9.42578125" style="11" customWidth="1"/>
    <col min="2062" max="2062" width="10.5703125" style="11" bestFit="1" customWidth="1"/>
    <col min="2063" max="2064" width="7.85546875" style="11" bestFit="1" customWidth="1"/>
    <col min="2065" max="2065" width="9.140625" style="11"/>
    <col min="2066" max="2066" width="10.5703125" style="11" customWidth="1"/>
    <col min="2067" max="2067" width="12.85546875" style="11" customWidth="1"/>
    <col min="2068" max="2068" width="9.140625" style="11"/>
    <col min="2069" max="2069" width="10.140625" style="11" bestFit="1" customWidth="1"/>
    <col min="2070" max="2308" width="9.140625" style="11"/>
    <col min="2309" max="2309" width="5.85546875" style="11" customWidth="1"/>
    <col min="2310" max="2310" width="12" style="11" bestFit="1" customWidth="1"/>
    <col min="2311" max="2312" width="10.42578125" style="11" bestFit="1" customWidth="1"/>
    <col min="2313" max="2313" width="14" style="11" bestFit="1" customWidth="1"/>
    <col min="2314" max="2314" width="10.28515625" style="11" bestFit="1" customWidth="1"/>
    <col min="2315" max="2315" width="6" style="11" bestFit="1" customWidth="1"/>
    <col min="2316" max="2316" width="0.85546875" style="11" customWidth="1"/>
    <col min="2317" max="2317" width="9.42578125" style="11" customWidth="1"/>
    <col min="2318" max="2318" width="10.5703125" style="11" bestFit="1" customWidth="1"/>
    <col min="2319" max="2320" width="7.85546875" style="11" bestFit="1" customWidth="1"/>
    <col min="2321" max="2321" width="9.140625" style="11"/>
    <col min="2322" max="2322" width="10.5703125" style="11" customWidth="1"/>
    <col min="2323" max="2323" width="12.85546875" style="11" customWidth="1"/>
    <col min="2324" max="2324" width="9.140625" style="11"/>
    <col min="2325" max="2325" width="10.140625" style="11" bestFit="1" customWidth="1"/>
    <col min="2326" max="2564" width="9.140625" style="11"/>
    <col min="2565" max="2565" width="5.85546875" style="11" customWidth="1"/>
    <col min="2566" max="2566" width="12" style="11" bestFit="1" customWidth="1"/>
    <col min="2567" max="2568" width="10.42578125" style="11" bestFit="1" customWidth="1"/>
    <col min="2569" max="2569" width="14" style="11" bestFit="1" customWidth="1"/>
    <col min="2570" max="2570" width="10.28515625" style="11" bestFit="1" customWidth="1"/>
    <col min="2571" max="2571" width="6" style="11" bestFit="1" customWidth="1"/>
    <col min="2572" max="2572" width="0.85546875" style="11" customWidth="1"/>
    <col min="2573" max="2573" width="9.42578125" style="11" customWidth="1"/>
    <col min="2574" max="2574" width="10.5703125" style="11" bestFit="1" customWidth="1"/>
    <col min="2575" max="2576" width="7.85546875" style="11" bestFit="1" customWidth="1"/>
    <col min="2577" max="2577" width="9.140625" style="11"/>
    <col min="2578" max="2578" width="10.5703125" style="11" customWidth="1"/>
    <col min="2579" max="2579" width="12.85546875" style="11" customWidth="1"/>
    <col min="2580" max="2580" width="9.140625" style="11"/>
    <col min="2581" max="2581" width="10.140625" style="11" bestFit="1" customWidth="1"/>
    <col min="2582" max="2820" width="9.140625" style="11"/>
    <col min="2821" max="2821" width="5.85546875" style="11" customWidth="1"/>
    <col min="2822" max="2822" width="12" style="11" bestFit="1" customWidth="1"/>
    <col min="2823" max="2824" width="10.42578125" style="11" bestFit="1" customWidth="1"/>
    <col min="2825" max="2825" width="14" style="11" bestFit="1" customWidth="1"/>
    <col min="2826" max="2826" width="10.28515625" style="11" bestFit="1" customWidth="1"/>
    <col min="2827" max="2827" width="6" style="11" bestFit="1" customWidth="1"/>
    <col min="2828" max="2828" width="0.85546875" style="11" customWidth="1"/>
    <col min="2829" max="2829" width="9.42578125" style="11" customWidth="1"/>
    <col min="2830" max="2830" width="10.5703125" style="11" bestFit="1" customWidth="1"/>
    <col min="2831" max="2832" width="7.85546875" style="11" bestFit="1" customWidth="1"/>
    <col min="2833" max="2833" width="9.140625" style="11"/>
    <col min="2834" max="2834" width="10.5703125" style="11" customWidth="1"/>
    <col min="2835" max="2835" width="12.85546875" style="11" customWidth="1"/>
    <col min="2836" max="2836" width="9.140625" style="11"/>
    <col min="2837" max="2837" width="10.140625" style="11" bestFit="1" customWidth="1"/>
    <col min="2838" max="3076" width="9.140625" style="11"/>
    <col min="3077" max="3077" width="5.85546875" style="11" customWidth="1"/>
    <col min="3078" max="3078" width="12" style="11" bestFit="1" customWidth="1"/>
    <col min="3079" max="3080" width="10.42578125" style="11" bestFit="1" customWidth="1"/>
    <col min="3081" max="3081" width="14" style="11" bestFit="1" customWidth="1"/>
    <col min="3082" max="3082" width="10.28515625" style="11" bestFit="1" customWidth="1"/>
    <col min="3083" max="3083" width="6" style="11" bestFit="1" customWidth="1"/>
    <col min="3084" max="3084" width="0.85546875" style="11" customWidth="1"/>
    <col min="3085" max="3085" width="9.42578125" style="11" customWidth="1"/>
    <col min="3086" max="3086" width="10.5703125" style="11" bestFit="1" customWidth="1"/>
    <col min="3087" max="3088" width="7.85546875" style="11" bestFit="1" customWidth="1"/>
    <col min="3089" max="3089" width="9.140625" style="11"/>
    <col min="3090" max="3090" width="10.5703125" style="11" customWidth="1"/>
    <col min="3091" max="3091" width="12.85546875" style="11" customWidth="1"/>
    <col min="3092" max="3092" width="9.140625" style="11"/>
    <col min="3093" max="3093" width="10.140625" style="11" bestFit="1" customWidth="1"/>
    <col min="3094" max="3332" width="9.140625" style="11"/>
    <col min="3333" max="3333" width="5.85546875" style="11" customWidth="1"/>
    <col min="3334" max="3334" width="12" style="11" bestFit="1" customWidth="1"/>
    <col min="3335" max="3336" width="10.42578125" style="11" bestFit="1" customWidth="1"/>
    <col min="3337" max="3337" width="14" style="11" bestFit="1" customWidth="1"/>
    <col min="3338" max="3338" width="10.28515625" style="11" bestFit="1" customWidth="1"/>
    <col min="3339" max="3339" width="6" style="11" bestFit="1" customWidth="1"/>
    <col min="3340" max="3340" width="0.85546875" style="11" customWidth="1"/>
    <col min="3341" max="3341" width="9.42578125" style="11" customWidth="1"/>
    <col min="3342" max="3342" width="10.5703125" style="11" bestFit="1" customWidth="1"/>
    <col min="3343" max="3344" width="7.85546875" style="11" bestFit="1" customWidth="1"/>
    <col min="3345" max="3345" width="9.140625" style="11"/>
    <col min="3346" max="3346" width="10.5703125" style="11" customWidth="1"/>
    <col min="3347" max="3347" width="12.85546875" style="11" customWidth="1"/>
    <col min="3348" max="3348" width="9.140625" style="11"/>
    <col min="3349" max="3349" width="10.140625" style="11" bestFit="1" customWidth="1"/>
    <col min="3350" max="3588" width="9.140625" style="11"/>
    <col min="3589" max="3589" width="5.85546875" style="11" customWidth="1"/>
    <col min="3590" max="3590" width="12" style="11" bestFit="1" customWidth="1"/>
    <col min="3591" max="3592" width="10.42578125" style="11" bestFit="1" customWidth="1"/>
    <col min="3593" max="3593" width="14" style="11" bestFit="1" customWidth="1"/>
    <col min="3594" max="3594" width="10.28515625" style="11" bestFit="1" customWidth="1"/>
    <col min="3595" max="3595" width="6" style="11" bestFit="1" customWidth="1"/>
    <col min="3596" max="3596" width="0.85546875" style="11" customWidth="1"/>
    <col min="3597" max="3597" width="9.42578125" style="11" customWidth="1"/>
    <col min="3598" max="3598" width="10.5703125" style="11" bestFit="1" customWidth="1"/>
    <col min="3599" max="3600" width="7.85546875" style="11" bestFit="1" customWidth="1"/>
    <col min="3601" max="3601" width="9.140625" style="11"/>
    <col min="3602" max="3602" width="10.5703125" style="11" customWidth="1"/>
    <col min="3603" max="3603" width="12.85546875" style="11" customWidth="1"/>
    <col min="3604" max="3604" width="9.140625" style="11"/>
    <col min="3605" max="3605" width="10.140625" style="11" bestFit="1" customWidth="1"/>
    <col min="3606" max="3844" width="9.140625" style="11"/>
    <col min="3845" max="3845" width="5.85546875" style="11" customWidth="1"/>
    <col min="3846" max="3846" width="12" style="11" bestFit="1" customWidth="1"/>
    <col min="3847" max="3848" width="10.42578125" style="11" bestFit="1" customWidth="1"/>
    <col min="3849" max="3849" width="14" style="11" bestFit="1" customWidth="1"/>
    <col min="3850" max="3850" width="10.28515625" style="11" bestFit="1" customWidth="1"/>
    <col min="3851" max="3851" width="6" style="11" bestFit="1" customWidth="1"/>
    <col min="3852" max="3852" width="0.85546875" style="11" customWidth="1"/>
    <col min="3853" max="3853" width="9.42578125" style="11" customWidth="1"/>
    <col min="3854" max="3854" width="10.5703125" style="11" bestFit="1" customWidth="1"/>
    <col min="3855" max="3856" width="7.85546875" style="11" bestFit="1" customWidth="1"/>
    <col min="3857" max="3857" width="9.140625" style="11"/>
    <col min="3858" max="3858" width="10.5703125" style="11" customWidth="1"/>
    <col min="3859" max="3859" width="12.85546875" style="11" customWidth="1"/>
    <col min="3860" max="3860" width="9.140625" style="11"/>
    <col min="3861" max="3861" width="10.140625" style="11" bestFit="1" customWidth="1"/>
    <col min="3862" max="4100" width="9.140625" style="11"/>
    <col min="4101" max="4101" width="5.85546875" style="11" customWidth="1"/>
    <col min="4102" max="4102" width="12" style="11" bestFit="1" customWidth="1"/>
    <col min="4103" max="4104" width="10.42578125" style="11" bestFit="1" customWidth="1"/>
    <col min="4105" max="4105" width="14" style="11" bestFit="1" customWidth="1"/>
    <col min="4106" max="4106" width="10.28515625" style="11" bestFit="1" customWidth="1"/>
    <col min="4107" max="4107" width="6" style="11" bestFit="1" customWidth="1"/>
    <col min="4108" max="4108" width="0.85546875" style="11" customWidth="1"/>
    <col min="4109" max="4109" width="9.42578125" style="11" customWidth="1"/>
    <col min="4110" max="4110" width="10.5703125" style="11" bestFit="1" customWidth="1"/>
    <col min="4111" max="4112" width="7.85546875" style="11" bestFit="1" customWidth="1"/>
    <col min="4113" max="4113" width="9.140625" style="11"/>
    <col min="4114" max="4114" width="10.5703125" style="11" customWidth="1"/>
    <col min="4115" max="4115" width="12.85546875" style="11" customWidth="1"/>
    <col min="4116" max="4116" width="9.140625" style="11"/>
    <col min="4117" max="4117" width="10.140625" style="11" bestFit="1" customWidth="1"/>
    <col min="4118" max="4356" width="9.140625" style="11"/>
    <col min="4357" max="4357" width="5.85546875" style="11" customWidth="1"/>
    <col min="4358" max="4358" width="12" style="11" bestFit="1" customWidth="1"/>
    <col min="4359" max="4360" width="10.42578125" style="11" bestFit="1" customWidth="1"/>
    <col min="4361" max="4361" width="14" style="11" bestFit="1" customWidth="1"/>
    <col min="4362" max="4362" width="10.28515625" style="11" bestFit="1" customWidth="1"/>
    <col min="4363" max="4363" width="6" style="11" bestFit="1" customWidth="1"/>
    <col min="4364" max="4364" width="0.85546875" style="11" customWidth="1"/>
    <col min="4365" max="4365" width="9.42578125" style="11" customWidth="1"/>
    <col min="4366" max="4366" width="10.5703125" style="11" bestFit="1" customWidth="1"/>
    <col min="4367" max="4368" width="7.85546875" style="11" bestFit="1" customWidth="1"/>
    <col min="4369" max="4369" width="9.140625" style="11"/>
    <col min="4370" max="4370" width="10.5703125" style="11" customWidth="1"/>
    <col min="4371" max="4371" width="12.85546875" style="11" customWidth="1"/>
    <col min="4372" max="4372" width="9.140625" style="11"/>
    <col min="4373" max="4373" width="10.140625" style="11" bestFit="1" customWidth="1"/>
    <col min="4374" max="4612" width="9.140625" style="11"/>
    <col min="4613" max="4613" width="5.85546875" style="11" customWidth="1"/>
    <col min="4614" max="4614" width="12" style="11" bestFit="1" customWidth="1"/>
    <col min="4615" max="4616" width="10.42578125" style="11" bestFit="1" customWidth="1"/>
    <col min="4617" max="4617" width="14" style="11" bestFit="1" customWidth="1"/>
    <col min="4618" max="4618" width="10.28515625" style="11" bestFit="1" customWidth="1"/>
    <col min="4619" max="4619" width="6" style="11" bestFit="1" customWidth="1"/>
    <col min="4620" max="4620" width="0.85546875" style="11" customWidth="1"/>
    <col min="4621" max="4621" width="9.42578125" style="11" customWidth="1"/>
    <col min="4622" max="4622" width="10.5703125" style="11" bestFit="1" customWidth="1"/>
    <col min="4623" max="4624" width="7.85546875" style="11" bestFit="1" customWidth="1"/>
    <col min="4625" max="4625" width="9.140625" style="11"/>
    <col min="4626" max="4626" width="10.5703125" style="11" customWidth="1"/>
    <col min="4627" max="4627" width="12.85546875" style="11" customWidth="1"/>
    <col min="4628" max="4628" width="9.140625" style="11"/>
    <col min="4629" max="4629" width="10.140625" style="11" bestFit="1" customWidth="1"/>
    <col min="4630" max="4868" width="9.140625" style="11"/>
    <col min="4869" max="4869" width="5.85546875" style="11" customWidth="1"/>
    <col min="4870" max="4870" width="12" style="11" bestFit="1" customWidth="1"/>
    <col min="4871" max="4872" width="10.42578125" style="11" bestFit="1" customWidth="1"/>
    <col min="4873" max="4873" width="14" style="11" bestFit="1" customWidth="1"/>
    <col min="4874" max="4874" width="10.28515625" style="11" bestFit="1" customWidth="1"/>
    <col min="4875" max="4875" width="6" style="11" bestFit="1" customWidth="1"/>
    <col min="4876" max="4876" width="0.85546875" style="11" customWidth="1"/>
    <col min="4877" max="4877" width="9.42578125" style="11" customWidth="1"/>
    <col min="4878" max="4878" width="10.5703125" style="11" bestFit="1" customWidth="1"/>
    <col min="4879" max="4880" width="7.85546875" style="11" bestFit="1" customWidth="1"/>
    <col min="4881" max="4881" width="9.140625" style="11"/>
    <col min="4882" max="4882" width="10.5703125" style="11" customWidth="1"/>
    <col min="4883" max="4883" width="12.85546875" style="11" customWidth="1"/>
    <col min="4884" max="4884" width="9.140625" style="11"/>
    <col min="4885" max="4885" width="10.140625" style="11" bestFit="1" customWidth="1"/>
    <col min="4886" max="5124" width="9.140625" style="11"/>
    <col min="5125" max="5125" width="5.85546875" style="11" customWidth="1"/>
    <col min="5126" max="5126" width="12" style="11" bestFit="1" customWidth="1"/>
    <col min="5127" max="5128" width="10.42578125" style="11" bestFit="1" customWidth="1"/>
    <col min="5129" max="5129" width="14" style="11" bestFit="1" customWidth="1"/>
    <col min="5130" max="5130" width="10.28515625" style="11" bestFit="1" customWidth="1"/>
    <col min="5131" max="5131" width="6" style="11" bestFit="1" customWidth="1"/>
    <col min="5132" max="5132" width="0.85546875" style="11" customWidth="1"/>
    <col min="5133" max="5133" width="9.42578125" style="11" customWidth="1"/>
    <col min="5134" max="5134" width="10.5703125" style="11" bestFit="1" customWidth="1"/>
    <col min="5135" max="5136" width="7.85546875" style="11" bestFit="1" customWidth="1"/>
    <col min="5137" max="5137" width="9.140625" style="11"/>
    <col min="5138" max="5138" width="10.5703125" style="11" customWidth="1"/>
    <col min="5139" max="5139" width="12.85546875" style="11" customWidth="1"/>
    <col min="5140" max="5140" width="9.140625" style="11"/>
    <col min="5141" max="5141" width="10.140625" style="11" bestFit="1" customWidth="1"/>
    <col min="5142" max="5380" width="9.140625" style="11"/>
    <col min="5381" max="5381" width="5.85546875" style="11" customWidth="1"/>
    <col min="5382" max="5382" width="12" style="11" bestFit="1" customWidth="1"/>
    <col min="5383" max="5384" width="10.42578125" style="11" bestFit="1" customWidth="1"/>
    <col min="5385" max="5385" width="14" style="11" bestFit="1" customWidth="1"/>
    <col min="5386" max="5386" width="10.28515625" style="11" bestFit="1" customWidth="1"/>
    <col min="5387" max="5387" width="6" style="11" bestFit="1" customWidth="1"/>
    <col min="5388" max="5388" width="0.85546875" style="11" customWidth="1"/>
    <col min="5389" max="5389" width="9.42578125" style="11" customWidth="1"/>
    <col min="5390" max="5390" width="10.5703125" style="11" bestFit="1" customWidth="1"/>
    <col min="5391" max="5392" width="7.85546875" style="11" bestFit="1" customWidth="1"/>
    <col min="5393" max="5393" width="9.140625" style="11"/>
    <col min="5394" max="5394" width="10.5703125" style="11" customWidth="1"/>
    <col min="5395" max="5395" width="12.85546875" style="11" customWidth="1"/>
    <col min="5396" max="5396" width="9.140625" style="11"/>
    <col min="5397" max="5397" width="10.140625" style="11" bestFit="1" customWidth="1"/>
    <col min="5398" max="5636" width="9.140625" style="11"/>
    <col min="5637" max="5637" width="5.85546875" style="11" customWidth="1"/>
    <col min="5638" max="5638" width="12" style="11" bestFit="1" customWidth="1"/>
    <col min="5639" max="5640" width="10.42578125" style="11" bestFit="1" customWidth="1"/>
    <col min="5641" max="5641" width="14" style="11" bestFit="1" customWidth="1"/>
    <col min="5642" max="5642" width="10.28515625" style="11" bestFit="1" customWidth="1"/>
    <col min="5643" max="5643" width="6" style="11" bestFit="1" customWidth="1"/>
    <col min="5644" max="5644" width="0.85546875" style="11" customWidth="1"/>
    <col min="5645" max="5645" width="9.42578125" style="11" customWidth="1"/>
    <col min="5646" max="5646" width="10.5703125" style="11" bestFit="1" customWidth="1"/>
    <col min="5647" max="5648" width="7.85546875" style="11" bestFit="1" customWidth="1"/>
    <col min="5649" max="5649" width="9.140625" style="11"/>
    <col min="5650" max="5650" width="10.5703125" style="11" customWidth="1"/>
    <col min="5651" max="5651" width="12.85546875" style="11" customWidth="1"/>
    <col min="5652" max="5652" width="9.140625" style="11"/>
    <col min="5653" max="5653" width="10.140625" style="11" bestFit="1" customWidth="1"/>
    <col min="5654" max="5892" width="9.140625" style="11"/>
    <col min="5893" max="5893" width="5.85546875" style="11" customWidth="1"/>
    <col min="5894" max="5894" width="12" style="11" bestFit="1" customWidth="1"/>
    <col min="5895" max="5896" width="10.42578125" style="11" bestFit="1" customWidth="1"/>
    <col min="5897" max="5897" width="14" style="11" bestFit="1" customWidth="1"/>
    <col min="5898" max="5898" width="10.28515625" style="11" bestFit="1" customWidth="1"/>
    <col min="5899" max="5899" width="6" style="11" bestFit="1" customWidth="1"/>
    <col min="5900" max="5900" width="0.85546875" style="11" customWidth="1"/>
    <col min="5901" max="5901" width="9.42578125" style="11" customWidth="1"/>
    <col min="5902" max="5902" width="10.5703125" style="11" bestFit="1" customWidth="1"/>
    <col min="5903" max="5904" width="7.85546875" style="11" bestFit="1" customWidth="1"/>
    <col min="5905" max="5905" width="9.140625" style="11"/>
    <col min="5906" max="5906" width="10.5703125" style="11" customWidth="1"/>
    <col min="5907" max="5907" width="12.85546875" style="11" customWidth="1"/>
    <col min="5908" max="5908" width="9.140625" style="11"/>
    <col min="5909" max="5909" width="10.140625" style="11" bestFit="1" customWidth="1"/>
    <col min="5910" max="6148" width="9.140625" style="11"/>
    <col min="6149" max="6149" width="5.85546875" style="11" customWidth="1"/>
    <col min="6150" max="6150" width="12" style="11" bestFit="1" customWidth="1"/>
    <col min="6151" max="6152" width="10.42578125" style="11" bestFit="1" customWidth="1"/>
    <col min="6153" max="6153" width="14" style="11" bestFit="1" customWidth="1"/>
    <col min="6154" max="6154" width="10.28515625" style="11" bestFit="1" customWidth="1"/>
    <col min="6155" max="6155" width="6" style="11" bestFit="1" customWidth="1"/>
    <col min="6156" max="6156" width="0.85546875" style="11" customWidth="1"/>
    <col min="6157" max="6157" width="9.42578125" style="11" customWidth="1"/>
    <col min="6158" max="6158" width="10.5703125" style="11" bestFit="1" customWidth="1"/>
    <col min="6159" max="6160" width="7.85546875" style="11" bestFit="1" customWidth="1"/>
    <col min="6161" max="6161" width="9.140625" style="11"/>
    <col min="6162" max="6162" width="10.5703125" style="11" customWidth="1"/>
    <col min="6163" max="6163" width="12.85546875" style="11" customWidth="1"/>
    <col min="6164" max="6164" width="9.140625" style="11"/>
    <col min="6165" max="6165" width="10.140625" style="11" bestFit="1" customWidth="1"/>
    <col min="6166" max="6404" width="9.140625" style="11"/>
    <col min="6405" max="6405" width="5.85546875" style="11" customWidth="1"/>
    <col min="6406" max="6406" width="12" style="11" bestFit="1" customWidth="1"/>
    <col min="6407" max="6408" width="10.42578125" style="11" bestFit="1" customWidth="1"/>
    <col min="6409" max="6409" width="14" style="11" bestFit="1" customWidth="1"/>
    <col min="6410" max="6410" width="10.28515625" style="11" bestFit="1" customWidth="1"/>
    <col min="6411" max="6411" width="6" style="11" bestFit="1" customWidth="1"/>
    <col min="6412" max="6412" width="0.85546875" style="11" customWidth="1"/>
    <col min="6413" max="6413" width="9.42578125" style="11" customWidth="1"/>
    <col min="6414" max="6414" width="10.5703125" style="11" bestFit="1" customWidth="1"/>
    <col min="6415" max="6416" width="7.85546875" style="11" bestFit="1" customWidth="1"/>
    <col min="6417" max="6417" width="9.140625" style="11"/>
    <col min="6418" max="6418" width="10.5703125" style="11" customWidth="1"/>
    <col min="6419" max="6419" width="12.85546875" style="11" customWidth="1"/>
    <col min="6420" max="6420" width="9.140625" style="11"/>
    <col min="6421" max="6421" width="10.140625" style="11" bestFit="1" customWidth="1"/>
    <col min="6422" max="6660" width="9.140625" style="11"/>
    <col min="6661" max="6661" width="5.85546875" style="11" customWidth="1"/>
    <col min="6662" max="6662" width="12" style="11" bestFit="1" customWidth="1"/>
    <col min="6663" max="6664" width="10.42578125" style="11" bestFit="1" customWidth="1"/>
    <col min="6665" max="6665" width="14" style="11" bestFit="1" customWidth="1"/>
    <col min="6666" max="6666" width="10.28515625" style="11" bestFit="1" customWidth="1"/>
    <col min="6667" max="6667" width="6" style="11" bestFit="1" customWidth="1"/>
    <col min="6668" max="6668" width="0.85546875" style="11" customWidth="1"/>
    <col min="6669" max="6669" width="9.42578125" style="11" customWidth="1"/>
    <col min="6670" max="6670" width="10.5703125" style="11" bestFit="1" customWidth="1"/>
    <col min="6671" max="6672" width="7.85546875" style="11" bestFit="1" customWidth="1"/>
    <col min="6673" max="6673" width="9.140625" style="11"/>
    <col min="6674" max="6674" width="10.5703125" style="11" customWidth="1"/>
    <col min="6675" max="6675" width="12.85546875" style="11" customWidth="1"/>
    <col min="6676" max="6676" width="9.140625" style="11"/>
    <col min="6677" max="6677" width="10.140625" style="11" bestFit="1" customWidth="1"/>
    <col min="6678" max="6916" width="9.140625" style="11"/>
    <col min="6917" max="6917" width="5.85546875" style="11" customWidth="1"/>
    <col min="6918" max="6918" width="12" style="11" bestFit="1" customWidth="1"/>
    <col min="6919" max="6920" width="10.42578125" style="11" bestFit="1" customWidth="1"/>
    <col min="6921" max="6921" width="14" style="11" bestFit="1" customWidth="1"/>
    <col min="6922" max="6922" width="10.28515625" style="11" bestFit="1" customWidth="1"/>
    <col min="6923" max="6923" width="6" style="11" bestFit="1" customWidth="1"/>
    <col min="6924" max="6924" width="0.85546875" style="11" customWidth="1"/>
    <col min="6925" max="6925" width="9.42578125" style="11" customWidth="1"/>
    <col min="6926" max="6926" width="10.5703125" style="11" bestFit="1" customWidth="1"/>
    <col min="6927" max="6928" width="7.85546875" style="11" bestFit="1" customWidth="1"/>
    <col min="6929" max="6929" width="9.140625" style="11"/>
    <col min="6930" max="6930" width="10.5703125" style="11" customWidth="1"/>
    <col min="6931" max="6931" width="12.85546875" style="11" customWidth="1"/>
    <col min="6932" max="6932" width="9.140625" style="11"/>
    <col min="6933" max="6933" width="10.140625" style="11" bestFit="1" customWidth="1"/>
    <col min="6934" max="7172" width="9.140625" style="11"/>
    <col min="7173" max="7173" width="5.85546875" style="11" customWidth="1"/>
    <col min="7174" max="7174" width="12" style="11" bestFit="1" customWidth="1"/>
    <col min="7175" max="7176" width="10.42578125" style="11" bestFit="1" customWidth="1"/>
    <col min="7177" max="7177" width="14" style="11" bestFit="1" customWidth="1"/>
    <col min="7178" max="7178" width="10.28515625" style="11" bestFit="1" customWidth="1"/>
    <col min="7179" max="7179" width="6" style="11" bestFit="1" customWidth="1"/>
    <col min="7180" max="7180" width="0.85546875" style="11" customWidth="1"/>
    <col min="7181" max="7181" width="9.42578125" style="11" customWidth="1"/>
    <col min="7182" max="7182" width="10.5703125" style="11" bestFit="1" customWidth="1"/>
    <col min="7183" max="7184" width="7.85546875" style="11" bestFit="1" customWidth="1"/>
    <col min="7185" max="7185" width="9.140625" style="11"/>
    <col min="7186" max="7186" width="10.5703125" style="11" customWidth="1"/>
    <col min="7187" max="7187" width="12.85546875" style="11" customWidth="1"/>
    <col min="7188" max="7188" width="9.140625" style="11"/>
    <col min="7189" max="7189" width="10.140625" style="11" bestFit="1" customWidth="1"/>
    <col min="7190" max="7428" width="9.140625" style="11"/>
    <col min="7429" max="7429" width="5.85546875" style="11" customWidth="1"/>
    <col min="7430" max="7430" width="12" style="11" bestFit="1" customWidth="1"/>
    <col min="7431" max="7432" width="10.42578125" style="11" bestFit="1" customWidth="1"/>
    <col min="7433" max="7433" width="14" style="11" bestFit="1" customWidth="1"/>
    <col min="7434" max="7434" width="10.28515625" style="11" bestFit="1" customWidth="1"/>
    <col min="7435" max="7435" width="6" style="11" bestFit="1" customWidth="1"/>
    <col min="7436" max="7436" width="0.85546875" style="11" customWidth="1"/>
    <col min="7437" max="7437" width="9.42578125" style="11" customWidth="1"/>
    <col min="7438" max="7438" width="10.5703125" style="11" bestFit="1" customWidth="1"/>
    <col min="7439" max="7440" width="7.85546875" style="11" bestFit="1" customWidth="1"/>
    <col min="7441" max="7441" width="9.140625" style="11"/>
    <col min="7442" max="7442" width="10.5703125" style="11" customWidth="1"/>
    <col min="7443" max="7443" width="12.85546875" style="11" customWidth="1"/>
    <col min="7444" max="7444" width="9.140625" style="11"/>
    <col min="7445" max="7445" width="10.140625" style="11" bestFit="1" customWidth="1"/>
    <col min="7446" max="7684" width="9.140625" style="11"/>
    <col min="7685" max="7685" width="5.85546875" style="11" customWidth="1"/>
    <col min="7686" max="7686" width="12" style="11" bestFit="1" customWidth="1"/>
    <col min="7687" max="7688" width="10.42578125" style="11" bestFit="1" customWidth="1"/>
    <col min="7689" max="7689" width="14" style="11" bestFit="1" customWidth="1"/>
    <col min="7690" max="7690" width="10.28515625" style="11" bestFit="1" customWidth="1"/>
    <col min="7691" max="7691" width="6" style="11" bestFit="1" customWidth="1"/>
    <col min="7692" max="7692" width="0.85546875" style="11" customWidth="1"/>
    <col min="7693" max="7693" width="9.42578125" style="11" customWidth="1"/>
    <col min="7694" max="7694" width="10.5703125" style="11" bestFit="1" customWidth="1"/>
    <col min="7695" max="7696" width="7.85546875" style="11" bestFit="1" customWidth="1"/>
    <col min="7697" max="7697" width="9.140625" style="11"/>
    <col min="7698" max="7698" width="10.5703125" style="11" customWidth="1"/>
    <col min="7699" max="7699" width="12.85546875" style="11" customWidth="1"/>
    <col min="7700" max="7700" width="9.140625" style="11"/>
    <col min="7701" max="7701" width="10.140625" style="11" bestFit="1" customWidth="1"/>
    <col min="7702" max="7940" width="9.140625" style="11"/>
    <col min="7941" max="7941" width="5.85546875" style="11" customWidth="1"/>
    <col min="7942" max="7942" width="12" style="11" bestFit="1" customWidth="1"/>
    <col min="7943" max="7944" width="10.42578125" style="11" bestFit="1" customWidth="1"/>
    <col min="7945" max="7945" width="14" style="11" bestFit="1" customWidth="1"/>
    <col min="7946" max="7946" width="10.28515625" style="11" bestFit="1" customWidth="1"/>
    <col min="7947" max="7947" width="6" style="11" bestFit="1" customWidth="1"/>
    <col min="7948" max="7948" width="0.85546875" style="11" customWidth="1"/>
    <col min="7949" max="7949" width="9.42578125" style="11" customWidth="1"/>
    <col min="7950" max="7950" width="10.5703125" style="11" bestFit="1" customWidth="1"/>
    <col min="7951" max="7952" width="7.85546875" style="11" bestFit="1" customWidth="1"/>
    <col min="7953" max="7953" width="9.140625" style="11"/>
    <col min="7954" max="7954" width="10.5703125" style="11" customWidth="1"/>
    <col min="7955" max="7955" width="12.85546875" style="11" customWidth="1"/>
    <col min="7956" max="7956" width="9.140625" style="11"/>
    <col min="7957" max="7957" width="10.140625" style="11" bestFit="1" customWidth="1"/>
    <col min="7958" max="8196" width="9.140625" style="11"/>
    <col min="8197" max="8197" width="5.85546875" style="11" customWidth="1"/>
    <col min="8198" max="8198" width="12" style="11" bestFit="1" customWidth="1"/>
    <col min="8199" max="8200" width="10.42578125" style="11" bestFit="1" customWidth="1"/>
    <col min="8201" max="8201" width="14" style="11" bestFit="1" customWidth="1"/>
    <col min="8202" max="8202" width="10.28515625" style="11" bestFit="1" customWidth="1"/>
    <col min="8203" max="8203" width="6" style="11" bestFit="1" customWidth="1"/>
    <col min="8204" max="8204" width="0.85546875" style="11" customWidth="1"/>
    <col min="8205" max="8205" width="9.42578125" style="11" customWidth="1"/>
    <col min="8206" max="8206" width="10.5703125" style="11" bestFit="1" customWidth="1"/>
    <col min="8207" max="8208" width="7.85546875" style="11" bestFit="1" customWidth="1"/>
    <col min="8209" max="8209" width="9.140625" style="11"/>
    <col min="8210" max="8210" width="10.5703125" style="11" customWidth="1"/>
    <col min="8211" max="8211" width="12.85546875" style="11" customWidth="1"/>
    <col min="8212" max="8212" width="9.140625" style="11"/>
    <col min="8213" max="8213" width="10.140625" style="11" bestFit="1" customWidth="1"/>
    <col min="8214" max="8452" width="9.140625" style="11"/>
    <col min="8453" max="8453" width="5.85546875" style="11" customWidth="1"/>
    <col min="8454" max="8454" width="12" style="11" bestFit="1" customWidth="1"/>
    <col min="8455" max="8456" width="10.42578125" style="11" bestFit="1" customWidth="1"/>
    <col min="8457" max="8457" width="14" style="11" bestFit="1" customWidth="1"/>
    <col min="8458" max="8458" width="10.28515625" style="11" bestFit="1" customWidth="1"/>
    <col min="8459" max="8459" width="6" style="11" bestFit="1" customWidth="1"/>
    <col min="8460" max="8460" width="0.85546875" style="11" customWidth="1"/>
    <col min="8461" max="8461" width="9.42578125" style="11" customWidth="1"/>
    <col min="8462" max="8462" width="10.5703125" style="11" bestFit="1" customWidth="1"/>
    <col min="8463" max="8464" width="7.85546875" style="11" bestFit="1" customWidth="1"/>
    <col min="8465" max="8465" width="9.140625" style="11"/>
    <col min="8466" max="8466" width="10.5703125" style="11" customWidth="1"/>
    <col min="8467" max="8467" width="12.85546875" style="11" customWidth="1"/>
    <col min="8468" max="8468" width="9.140625" style="11"/>
    <col min="8469" max="8469" width="10.140625" style="11" bestFit="1" customWidth="1"/>
    <col min="8470" max="8708" width="9.140625" style="11"/>
    <col min="8709" max="8709" width="5.85546875" style="11" customWidth="1"/>
    <col min="8710" max="8710" width="12" style="11" bestFit="1" customWidth="1"/>
    <col min="8711" max="8712" width="10.42578125" style="11" bestFit="1" customWidth="1"/>
    <col min="8713" max="8713" width="14" style="11" bestFit="1" customWidth="1"/>
    <col min="8714" max="8714" width="10.28515625" style="11" bestFit="1" customWidth="1"/>
    <col min="8715" max="8715" width="6" style="11" bestFit="1" customWidth="1"/>
    <col min="8716" max="8716" width="0.85546875" style="11" customWidth="1"/>
    <col min="8717" max="8717" width="9.42578125" style="11" customWidth="1"/>
    <col min="8718" max="8718" width="10.5703125" style="11" bestFit="1" customWidth="1"/>
    <col min="8719" max="8720" width="7.85546875" style="11" bestFit="1" customWidth="1"/>
    <col min="8721" max="8721" width="9.140625" style="11"/>
    <col min="8722" max="8722" width="10.5703125" style="11" customWidth="1"/>
    <col min="8723" max="8723" width="12.85546875" style="11" customWidth="1"/>
    <col min="8724" max="8724" width="9.140625" style="11"/>
    <col min="8725" max="8725" width="10.140625" style="11" bestFit="1" customWidth="1"/>
    <col min="8726" max="8964" width="9.140625" style="11"/>
    <col min="8965" max="8965" width="5.85546875" style="11" customWidth="1"/>
    <col min="8966" max="8966" width="12" style="11" bestFit="1" customWidth="1"/>
    <col min="8967" max="8968" width="10.42578125" style="11" bestFit="1" customWidth="1"/>
    <col min="8969" max="8969" width="14" style="11" bestFit="1" customWidth="1"/>
    <col min="8970" max="8970" width="10.28515625" style="11" bestFit="1" customWidth="1"/>
    <col min="8971" max="8971" width="6" style="11" bestFit="1" customWidth="1"/>
    <col min="8972" max="8972" width="0.85546875" style="11" customWidth="1"/>
    <col min="8973" max="8973" width="9.42578125" style="11" customWidth="1"/>
    <col min="8974" max="8974" width="10.5703125" style="11" bestFit="1" customWidth="1"/>
    <col min="8975" max="8976" width="7.85546875" style="11" bestFit="1" customWidth="1"/>
    <col min="8977" max="8977" width="9.140625" style="11"/>
    <col min="8978" max="8978" width="10.5703125" style="11" customWidth="1"/>
    <col min="8979" max="8979" width="12.85546875" style="11" customWidth="1"/>
    <col min="8980" max="8980" width="9.140625" style="11"/>
    <col min="8981" max="8981" width="10.140625" style="11" bestFit="1" customWidth="1"/>
    <col min="8982" max="9220" width="9.140625" style="11"/>
    <col min="9221" max="9221" width="5.85546875" style="11" customWidth="1"/>
    <col min="9222" max="9222" width="12" style="11" bestFit="1" customWidth="1"/>
    <col min="9223" max="9224" width="10.42578125" style="11" bestFit="1" customWidth="1"/>
    <col min="9225" max="9225" width="14" style="11" bestFit="1" customWidth="1"/>
    <col min="9226" max="9226" width="10.28515625" style="11" bestFit="1" customWidth="1"/>
    <col min="9227" max="9227" width="6" style="11" bestFit="1" customWidth="1"/>
    <col min="9228" max="9228" width="0.85546875" style="11" customWidth="1"/>
    <col min="9229" max="9229" width="9.42578125" style="11" customWidth="1"/>
    <col min="9230" max="9230" width="10.5703125" style="11" bestFit="1" customWidth="1"/>
    <col min="9231" max="9232" width="7.85546875" style="11" bestFit="1" customWidth="1"/>
    <col min="9233" max="9233" width="9.140625" style="11"/>
    <col min="9234" max="9234" width="10.5703125" style="11" customWidth="1"/>
    <col min="9235" max="9235" width="12.85546875" style="11" customWidth="1"/>
    <col min="9236" max="9236" width="9.140625" style="11"/>
    <col min="9237" max="9237" width="10.140625" style="11" bestFit="1" customWidth="1"/>
    <col min="9238" max="9476" width="9.140625" style="11"/>
    <col min="9477" max="9477" width="5.85546875" style="11" customWidth="1"/>
    <col min="9478" max="9478" width="12" style="11" bestFit="1" customWidth="1"/>
    <col min="9479" max="9480" width="10.42578125" style="11" bestFit="1" customWidth="1"/>
    <col min="9481" max="9481" width="14" style="11" bestFit="1" customWidth="1"/>
    <col min="9482" max="9482" width="10.28515625" style="11" bestFit="1" customWidth="1"/>
    <col min="9483" max="9483" width="6" style="11" bestFit="1" customWidth="1"/>
    <col min="9484" max="9484" width="0.85546875" style="11" customWidth="1"/>
    <col min="9485" max="9485" width="9.42578125" style="11" customWidth="1"/>
    <col min="9486" max="9486" width="10.5703125" style="11" bestFit="1" customWidth="1"/>
    <col min="9487" max="9488" width="7.85546875" style="11" bestFit="1" customWidth="1"/>
    <col min="9489" max="9489" width="9.140625" style="11"/>
    <col min="9490" max="9490" width="10.5703125" style="11" customWidth="1"/>
    <col min="9491" max="9491" width="12.85546875" style="11" customWidth="1"/>
    <col min="9492" max="9492" width="9.140625" style="11"/>
    <col min="9493" max="9493" width="10.140625" style="11" bestFit="1" customWidth="1"/>
    <col min="9494" max="9732" width="9.140625" style="11"/>
    <col min="9733" max="9733" width="5.85546875" style="11" customWidth="1"/>
    <col min="9734" max="9734" width="12" style="11" bestFit="1" customWidth="1"/>
    <col min="9735" max="9736" width="10.42578125" style="11" bestFit="1" customWidth="1"/>
    <col min="9737" max="9737" width="14" style="11" bestFit="1" customWidth="1"/>
    <col min="9738" max="9738" width="10.28515625" style="11" bestFit="1" customWidth="1"/>
    <col min="9739" max="9739" width="6" style="11" bestFit="1" customWidth="1"/>
    <col min="9740" max="9740" width="0.85546875" style="11" customWidth="1"/>
    <col min="9741" max="9741" width="9.42578125" style="11" customWidth="1"/>
    <col min="9742" max="9742" width="10.5703125" style="11" bestFit="1" customWidth="1"/>
    <col min="9743" max="9744" width="7.85546875" style="11" bestFit="1" customWidth="1"/>
    <col min="9745" max="9745" width="9.140625" style="11"/>
    <col min="9746" max="9746" width="10.5703125" style="11" customWidth="1"/>
    <col min="9747" max="9747" width="12.85546875" style="11" customWidth="1"/>
    <col min="9748" max="9748" width="9.140625" style="11"/>
    <col min="9749" max="9749" width="10.140625" style="11" bestFit="1" customWidth="1"/>
    <col min="9750" max="9988" width="9.140625" style="11"/>
    <col min="9989" max="9989" width="5.85546875" style="11" customWidth="1"/>
    <col min="9990" max="9990" width="12" style="11" bestFit="1" customWidth="1"/>
    <col min="9991" max="9992" width="10.42578125" style="11" bestFit="1" customWidth="1"/>
    <col min="9993" max="9993" width="14" style="11" bestFit="1" customWidth="1"/>
    <col min="9994" max="9994" width="10.28515625" style="11" bestFit="1" customWidth="1"/>
    <col min="9995" max="9995" width="6" style="11" bestFit="1" customWidth="1"/>
    <col min="9996" max="9996" width="0.85546875" style="11" customWidth="1"/>
    <col min="9997" max="9997" width="9.42578125" style="11" customWidth="1"/>
    <col min="9998" max="9998" width="10.5703125" style="11" bestFit="1" customWidth="1"/>
    <col min="9999" max="10000" width="7.85546875" style="11" bestFit="1" customWidth="1"/>
    <col min="10001" max="10001" width="9.140625" style="11"/>
    <col min="10002" max="10002" width="10.5703125" style="11" customWidth="1"/>
    <col min="10003" max="10003" width="12.85546875" style="11" customWidth="1"/>
    <col min="10004" max="10004" width="9.140625" style="11"/>
    <col min="10005" max="10005" width="10.140625" style="11" bestFit="1" customWidth="1"/>
    <col min="10006" max="10244" width="9.140625" style="11"/>
    <col min="10245" max="10245" width="5.85546875" style="11" customWidth="1"/>
    <col min="10246" max="10246" width="12" style="11" bestFit="1" customWidth="1"/>
    <col min="10247" max="10248" width="10.42578125" style="11" bestFit="1" customWidth="1"/>
    <col min="10249" max="10249" width="14" style="11" bestFit="1" customWidth="1"/>
    <col min="10250" max="10250" width="10.28515625" style="11" bestFit="1" customWidth="1"/>
    <col min="10251" max="10251" width="6" style="11" bestFit="1" customWidth="1"/>
    <col min="10252" max="10252" width="0.85546875" style="11" customWidth="1"/>
    <col min="10253" max="10253" width="9.42578125" style="11" customWidth="1"/>
    <col min="10254" max="10254" width="10.5703125" style="11" bestFit="1" customWidth="1"/>
    <col min="10255" max="10256" width="7.85546875" style="11" bestFit="1" customWidth="1"/>
    <col min="10257" max="10257" width="9.140625" style="11"/>
    <col min="10258" max="10258" width="10.5703125" style="11" customWidth="1"/>
    <col min="10259" max="10259" width="12.85546875" style="11" customWidth="1"/>
    <col min="10260" max="10260" width="9.140625" style="11"/>
    <col min="10261" max="10261" width="10.140625" style="11" bestFit="1" customWidth="1"/>
    <col min="10262" max="10500" width="9.140625" style="11"/>
    <col min="10501" max="10501" width="5.85546875" style="11" customWidth="1"/>
    <col min="10502" max="10502" width="12" style="11" bestFit="1" customWidth="1"/>
    <col min="10503" max="10504" width="10.42578125" style="11" bestFit="1" customWidth="1"/>
    <col min="10505" max="10505" width="14" style="11" bestFit="1" customWidth="1"/>
    <col min="10506" max="10506" width="10.28515625" style="11" bestFit="1" customWidth="1"/>
    <col min="10507" max="10507" width="6" style="11" bestFit="1" customWidth="1"/>
    <col min="10508" max="10508" width="0.85546875" style="11" customWidth="1"/>
    <col min="10509" max="10509" width="9.42578125" style="11" customWidth="1"/>
    <col min="10510" max="10510" width="10.5703125" style="11" bestFit="1" customWidth="1"/>
    <col min="10511" max="10512" width="7.85546875" style="11" bestFit="1" customWidth="1"/>
    <col min="10513" max="10513" width="9.140625" style="11"/>
    <col min="10514" max="10514" width="10.5703125" style="11" customWidth="1"/>
    <col min="10515" max="10515" width="12.85546875" style="11" customWidth="1"/>
    <col min="10516" max="10516" width="9.140625" style="11"/>
    <col min="10517" max="10517" width="10.140625" style="11" bestFit="1" customWidth="1"/>
    <col min="10518" max="10756" width="9.140625" style="11"/>
    <col min="10757" max="10757" width="5.85546875" style="11" customWidth="1"/>
    <col min="10758" max="10758" width="12" style="11" bestFit="1" customWidth="1"/>
    <col min="10759" max="10760" width="10.42578125" style="11" bestFit="1" customWidth="1"/>
    <col min="10761" max="10761" width="14" style="11" bestFit="1" customWidth="1"/>
    <col min="10762" max="10762" width="10.28515625" style="11" bestFit="1" customWidth="1"/>
    <col min="10763" max="10763" width="6" style="11" bestFit="1" customWidth="1"/>
    <col min="10764" max="10764" width="0.85546875" style="11" customWidth="1"/>
    <col min="10765" max="10765" width="9.42578125" style="11" customWidth="1"/>
    <col min="10766" max="10766" width="10.5703125" style="11" bestFit="1" customWidth="1"/>
    <col min="10767" max="10768" width="7.85546875" style="11" bestFit="1" customWidth="1"/>
    <col min="10769" max="10769" width="9.140625" style="11"/>
    <col min="10770" max="10770" width="10.5703125" style="11" customWidth="1"/>
    <col min="10771" max="10771" width="12.85546875" style="11" customWidth="1"/>
    <col min="10772" max="10772" width="9.140625" style="11"/>
    <col min="10773" max="10773" width="10.140625" style="11" bestFit="1" customWidth="1"/>
    <col min="10774" max="11012" width="9.140625" style="11"/>
    <col min="11013" max="11013" width="5.85546875" style="11" customWidth="1"/>
    <col min="11014" max="11014" width="12" style="11" bestFit="1" customWidth="1"/>
    <col min="11015" max="11016" width="10.42578125" style="11" bestFit="1" customWidth="1"/>
    <col min="11017" max="11017" width="14" style="11" bestFit="1" customWidth="1"/>
    <col min="11018" max="11018" width="10.28515625" style="11" bestFit="1" customWidth="1"/>
    <col min="11019" max="11019" width="6" style="11" bestFit="1" customWidth="1"/>
    <col min="11020" max="11020" width="0.85546875" style="11" customWidth="1"/>
    <col min="11021" max="11021" width="9.42578125" style="11" customWidth="1"/>
    <col min="11022" max="11022" width="10.5703125" style="11" bestFit="1" customWidth="1"/>
    <col min="11023" max="11024" width="7.85546875" style="11" bestFit="1" customWidth="1"/>
    <col min="11025" max="11025" width="9.140625" style="11"/>
    <col min="11026" max="11026" width="10.5703125" style="11" customWidth="1"/>
    <col min="11027" max="11027" width="12.85546875" style="11" customWidth="1"/>
    <col min="11028" max="11028" width="9.140625" style="11"/>
    <col min="11029" max="11029" width="10.140625" style="11" bestFit="1" customWidth="1"/>
    <col min="11030" max="11268" width="9.140625" style="11"/>
    <col min="11269" max="11269" width="5.85546875" style="11" customWidth="1"/>
    <col min="11270" max="11270" width="12" style="11" bestFit="1" customWidth="1"/>
    <col min="11271" max="11272" width="10.42578125" style="11" bestFit="1" customWidth="1"/>
    <col min="11273" max="11273" width="14" style="11" bestFit="1" customWidth="1"/>
    <col min="11274" max="11274" width="10.28515625" style="11" bestFit="1" customWidth="1"/>
    <col min="11275" max="11275" width="6" style="11" bestFit="1" customWidth="1"/>
    <col min="11276" max="11276" width="0.85546875" style="11" customWidth="1"/>
    <col min="11277" max="11277" width="9.42578125" style="11" customWidth="1"/>
    <col min="11278" max="11278" width="10.5703125" style="11" bestFit="1" customWidth="1"/>
    <col min="11279" max="11280" width="7.85546875" style="11" bestFit="1" customWidth="1"/>
    <col min="11281" max="11281" width="9.140625" style="11"/>
    <col min="11282" max="11282" width="10.5703125" style="11" customWidth="1"/>
    <col min="11283" max="11283" width="12.85546875" style="11" customWidth="1"/>
    <col min="11284" max="11284" width="9.140625" style="11"/>
    <col min="11285" max="11285" width="10.140625" style="11" bestFit="1" customWidth="1"/>
    <col min="11286" max="11524" width="9.140625" style="11"/>
    <col min="11525" max="11525" width="5.85546875" style="11" customWidth="1"/>
    <col min="11526" max="11526" width="12" style="11" bestFit="1" customWidth="1"/>
    <col min="11527" max="11528" width="10.42578125" style="11" bestFit="1" customWidth="1"/>
    <col min="11529" max="11529" width="14" style="11" bestFit="1" customWidth="1"/>
    <col min="11530" max="11530" width="10.28515625" style="11" bestFit="1" customWidth="1"/>
    <col min="11531" max="11531" width="6" style="11" bestFit="1" customWidth="1"/>
    <col min="11532" max="11532" width="0.85546875" style="11" customWidth="1"/>
    <col min="11533" max="11533" width="9.42578125" style="11" customWidth="1"/>
    <col min="11534" max="11534" width="10.5703125" style="11" bestFit="1" customWidth="1"/>
    <col min="11535" max="11536" width="7.85546875" style="11" bestFit="1" customWidth="1"/>
    <col min="11537" max="11537" width="9.140625" style="11"/>
    <col min="11538" max="11538" width="10.5703125" style="11" customWidth="1"/>
    <col min="11539" max="11539" width="12.85546875" style="11" customWidth="1"/>
    <col min="11540" max="11540" width="9.140625" style="11"/>
    <col min="11541" max="11541" width="10.140625" style="11" bestFit="1" customWidth="1"/>
    <col min="11542" max="11780" width="9.140625" style="11"/>
    <col min="11781" max="11781" width="5.85546875" style="11" customWidth="1"/>
    <col min="11782" max="11782" width="12" style="11" bestFit="1" customWidth="1"/>
    <col min="11783" max="11784" width="10.42578125" style="11" bestFit="1" customWidth="1"/>
    <col min="11785" max="11785" width="14" style="11" bestFit="1" customWidth="1"/>
    <col min="11786" max="11786" width="10.28515625" style="11" bestFit="1" customWidth="1"/>
    <col min="11787" max="11787" width="6" style="11" bestFit="1" customWidth="1"/>
    <col min="11788" max="11788" width="0.85546875" style="11" customWidth="1"/>
    <col min="11789" max="11789" width="9.42578125" style="11" customWidth="1"/>
    <col min="11790" max="11790" width="10.5703125" style="11" bestFit="1" customWidth="1"/>
    <col min="11791" max="11792" width="7.85546875" style="11" bestFit="1" customWidth="1"/>
    <col min="11793" max="11793" width="9.140625" style="11"/>
    <col min="11794" max="11794" width="10.5703125" style="11" customWidth="1"/>
    <col min="11795" max="11795" width="12.85546875" style="11" customWidth="1"/>
    <col min="11796" max="11796" width="9.140625" style="11"/>
    <col min="11797" max="11797" width="10.140625" style="11" bestFit="1" customWidth="1"/>
    <col min="11798" max="12036" width="9.140625" style="11"/>
    <col min="12037" max="12037" width="5.85546875" style="11" customWidth="1"/>
    <col min="12038" max="12038" width="12" style="11" bestFit="1" customWidth="1"/>
    <col min="12039" max="12040" width="10.42578125" style="11" bestFit="1" customWidth="1"/>
    <col min="12041" max="12041" width="14" style="11" bestFit="1" customWidth="1"/>
    <col min="12042" max="12042" width="10.28515625" style="11" bestFit="1" customWidth="1"/>
    <col min="12043" max="12043" width="6" style="11" bestFit="1" customWidth="1"/>
    <col min="12044" max="12044" width="0.85546875" style="11" customWidth="1"/>
    <col min="12045" max="12045" width="9.42578125" style="11" customWidth="1"/>
    <col min="12046" max="12046" width="10.5703125" style="11" bestFit="1" customWidth="1"/>
    <col min="12047" max="12048" width="7.85546875" style="11" bestFit="1" customWidth="1"/>
    <col min="12049" max="12049" width="9.140625" style="11"/>
    <col min="12050" max="12050" width="10.5703125" style="11" customWidth="1"/>
    <col min="12051" max="12051" width="12.85546875" style="11" customWidth="1"/>
    <col min="12052" max="12052" width="9.140625" style="11"/>
    <col min="12053" max="12053" width="10.140625" style="11" bestFit="1" customWidth="1"/>
    <col min="12054" max="12292" width="9.140625" style="11"/>
    <col min="12293" max="12293" width="5.85546875" style="11" customWidth="1"/>
    <col min="12294" max="12294" width="12" style="11" bestFit="1" customWidth="1"/>
    <col min="12295" max="12296" width="10.42578125" style="11" bestFit="1" customWidth="1"/>
    <col min="12297" max="12297" width="14" style="11" bestFit="1" customWidth="1"/>
    <col min="12298" max="12298" width="10.28515625" style="11" bestFit="1" customWidth="1"/>
    <col min="12299" max="12299" width="6" style="11" bestFit="1" customWidth="1"/>
    <col min="12300" max="12300" width="0.85546875" style="11" customWidth="1"/>
    <col min="12301" max="12301" width="9.42578125" style="11" customWidth="1"/>
    <col min="12302" max="12302" width="10.5703125" style="11" bestFit="1" customWidth="1"/>
    <col min="12303" max="12304" width="7.85546875" style="11" bestFit="1" customWidth="1"/>
    <col min="12305" max="12305" width="9.140625" style="11"/>
    <col min="12306" max="12306" width="10.5703125" style="11" customWidth="1"/>
    <col min="12307" max="12307" width="12.85546875" style="11" customWidth="1"/>
    <col min="12308" max="12308" width="9.140625" style="11"/>
    <col min="12309" max="12309" width="10.140625" style="11" bestFit="1" customWidth="1"/>
    <col min="12310" max="12548" width="9.140625" style="11"/>
    <col min="12549" max="12549" width="5.85546875" style="11" customWidth="1"/>
    <col min="12550" max="12550" width="12" style="11" bestFit="1" customWidth="1"/>
    <col min="12551" max="12552" width="10.42578125" style="11" bestFit="1" customWidth="1"/>
    <col min="12553" max="12553" width="14" style="11" bestFit="1" customWidth="1"/>
    <col min="12554" max="12554" width="10.28515625" style="11" bestFit="1" customWidth="1"/>
    <col min="12555" max="12555" width="6" style="11" bestFit="1" customWidth="1"/>
    <col min="12556" max="12556" width="0.85546875" style="11" customWidth="1"/>
    <col min="12557" max="12557" width="9.42578125" style="11" customWidth="1"/>
    <col min="12558" max="12558" width="10.5703125" style="11" bestFit="1" customWidth="1"/>
    <col min="12559" max="12560" width="7.85546875" style="11" bestFit="1" customWidth="1"/>
    <col min="12561" max="12561" width="9.140625" style="11"/>
    <col min="12562" max="12562" width="10.5703125" style="11" customWidth="1"/>
    <col min="12563" max="12563" width="12.85546875" style="11" customWidth="1"/>
    <col min="12564" max="12564" width="9.140625" style="11"/>
    <col min="12565" max="12565" width="10.140625" style="11" bestFit="1" customWidth="1"/>
    <col min="12566" max="12804" width="9.140625" style="11"/>
    <col min="12805" max="12805" width="5.85546875" style="11" customWidth="1"/>
    <col min="12806" max="12806" width="12" style="11" bestFit="1" customWidth="1"/>
    <col min="12807" max="12808" width="10.42578125" style="11" bestFit="1" customWidth="1"/>
    <col min="12809" max="12809" width="14" style="11" bestFit="1" customWidth="1"/>
    <col min="12810" max="12810" width="10.28515625" style="11" bestFit="1" customWidth="1"/>
    <col min="12811" max="12811" width="6" style="11" bestFit="1" customWidth="1"/>
    <col min="12812" max="12812" width="0.85546875" style="11" customWidth="1"/>
    <col min="12813" max="12813" width="9.42578125" style="11" customWidth="1"/>
    <col min="12814" max="12814" width="10.5703125" style="11" bestFit="1" customWidth="1"/>
    <col min="12815" max="12816" width="7.85546875" style="11" bestFit="1" customWidth="1"/>
    <col min="12817" max="12817" width="9.140625" style="11"/>
    <col min="12818" max="12818" width="10.5703125" style="11" customWidth="1"/>
    <col min="12819" max="12819" width="12.85546875" style="11" customWidth="1"/>
    <col min="12820" max="12820" width="9.140625" style="11"/>
    <col min="12821" max="12821" width="10.140625" style="11" bestFit="1" customWidth="1"/>
    <col min="12822" max="13060" width="9.140625" style="11"/>
    <col min="13061" max="13061" width="5.85546875" style="11" customWidth="1"/>
    <col min="13062" max="13062" width="12" style="11" bestFit="1" customWidth="1"/>
    <col min="13063" max="13064" width="10.42578125" style="11" bestFit="1" customWidth="1"/>
    <col min="13065" max="13065" width="14" style="11" bestFit="1" customWidth="1"/>
    <col min="13066" max="13066" width="10.28515625" style="11" bestFit="1" customWidth="1"/>
    <col min="13067" max="13067" width="6" style="11" bestFit="1" customWidth="1"/>
    <col min="13068" max="13068" width="0.85546875" style="11" customWidth="1"/>
    <col min="13069" max="13069" width="9.42578125" style="11" customWidth="1"/>
    <col min="13070" max="13070" width="10.5703125" style="11" bestFit="1" customWidth="1"/>
    <col min="13071" max="13072" width="7.85546875" style="11" bestFit="1" customWidth="1"/>
    <col min="13073" max="13073" width="9.140625" style="11"/>
    <col min="13074" max="13074" width="10.5703125" style="11" customWidth="1"/>
    <col min="13075" max="13075" width="12.85546875" style="11" customWidth="1"/>
    <col min="13076" max="13076" width="9.140625" style="11"/>
    <col min="13077" max="13077" width="10.140625" style="11" bestFit="1" customWidth="1"/>
    <col min="13078" max="13316" width="9.140625" style="11"/>
    <col min="13317" max="13317" width="5.85546875" style="11" customWidth="1"/>
    <col min="13318" max="13318" width="12" style="11" bestFit="1" customWidth="1"/>
    <col min="13319" max="13320" width="10.42578125" style="11" bestFit="1" customWidth="1"/>
    <col min="13321" max="13321" width="14" style="11" bestFit="1" customWidth="1"/>
    <col min="13322" max="13322" width="10.28515625" style="11" bestFit="1" customWidth="1"/>
    <col min="13323" max="13323" width="6" style="11" bestFit="1" customWidth="1"/>
    <col min="13324" max="13324" width="0.85546875" style="11" customWidth="1"/>
    <col min="13325" max="13325" width="9.42578125" style="11" customWidth="1"/>
    <col min="13326" max="13326" width="10.5703125" style="11" bestFit="1" customWidth="1"/>
    <col min="13327" max="13328" width="7.85546875" style="11" bestFit="1" customWidth="1"/>
    <col min="13329" max="13329" width="9.140625" style="11"/>
    <col min="13330" max="13330" width="10.5703125" style="11" customWidth="1"/>
    <col min="13331" max="13331" width="12.85546875" style="11" customWidth="1"/>
    <col min="13332" max="13332" width="9.140625" style="11"/>
    <col min="13333" max="13333" width="10.140625" style="11" bestFit="1" customWidth="1"/>
    <col min="13334" max="13572" width="9.140625" style="11"/>
    <col min="13573" max="13573" width="5.85546875" style="11" customWidth="1"/>
    <col min="13574" max="13574" width="12" style="11" bestFit="1" customWidth="1"/>
    <col min="13575" max="13576" width="10.42578125" style="11" bestFit="1" customWidth="1"/>
    <col min="13577" max="13577" width="14" style="11" bestFit="1" customWidth="1"/>
    <col min="13578" max="13578" width="10.28515625" style="11" bestFit="1" customWidth="1"/>
    <col min="13579" max="13579" width="6" style="11" bestFit="1" customWidth="1"/>
    <col min="13580" max="13580" width="0.85546875" style="11" customWidth="1"/>
    <col min="13581" max="13581" width="9.42578125" style="11" customWidth="1"/>
    <col min="13582" max="13582" width="10.5703125" style="11" bestFit="1" customWidth="1"/>
    <col min="13583" max="13584" width="7.85546875" style="11" bestFit="1" customWidth="1"/>
    <col min="13585" max="13585" width="9.140625" style="11"/>
    <col min="13586" max="13586" width="10.5703125" style="11" customWidth="1"/>
    <col min="13587" max="13587" width="12.85546875" style="11" customWidth="1"/>
    <col min="13588" max="13588" width="9.140625" style="11"/>
    <col min="13589" max="13589" width="10.140625" style="11" bestFit="1" customWidth="1"/>
    <col min="13590" max="13828" width="9.140625" style="11"/>
    <col min="13829" max="13829" width="5.85546875" style="11" customWidth="1"/>
    <col min="13830" max="13830" width="12" style="11" bestFit="1" customWidth="1"/>
    <col min="13831" max="13832" width="10.42578125" style="11" bestFit="1" customWidth="1"/>
    <col min="13833" max="13833" width="14" style="11" bestFit="1" customWidth="1"/>
    <col min="13834" max="13834" width="10.28515625" style="11" bestFit="1" customWidth="1"/>
    <col min="13835" max="13835" width="6" style="11" bestFit="1" customWidth="1"/>
    <col min="13836" max="13836" width="0.85546875" style="11" customWidth="1"/>
    <col min="13837" max="13837" width="9.42578125" style="11" customWidth="1"/>
    <col min="13838" max="13838" width="10.5703125" style="11" bestFit="1" customWidth="1"/>
    <col min="13839" max="13840" width="7.85546875" style="11" bestFit="1" customWidth="1"/>
    <col min="13841" max="13841" width="9.140625" style="11"/>
    <col min="13842" max="13842" width="10.5703125" style="11" customWidth="1"/>
    <col min="13843" max="13843" width="12.85546875" style="11" customWidth="1"/>
    <col min="13844" max="13844" width="9.140625" style="11"/>
    <col min="13845" max="13845" width="10.140625" style="11" bestFit="1" customWidth="1"/>
    <col min="13846" max="14084" width="9.140625" style="11"/>
    <col min="14085" max="14085" width="5.85546875" style="11" customWidth="1"/>
    <col min="14086" max="14086" width="12" style="11" bestFit="1" customWidth="1"/>
    <col min="14087" max="14088" width="10.42578125" style="11" bestFit="1" customWidth="1"/>
    <col min="14089" max="14089" width="14" style="11" bestFit="1" customWidth="1"/>
    <col min="14090" max="14090" width="10.28515625" style="11" bestFit="1" customWidth="1"/>
    <col min="14091" max="14091" width="6" style="11" bestFit="1" customWidth="1"/>
    <col min="14092" max="14092" width="0.85546875" style="11" customWidth="1"/>
    <col min="14093" max="14093" width="9.42578125" style="11" customWidth="1"/>
    <col min="14094" max="14094" width="10.5703125" style="11" bestFit="1" customWidth="1"/>
    <col min="14095" max="14096" width="7.85546875" style="11" bestFit="1" customWidth="1"/>
    <col min="14097" max="14097" width="9.140625" style="11"/>
    <col min="14098" max="14098" width="10.5703125" style="11" customWidth="1"/>
    <col min="14099" max="14099" width="12.85546875" style="11" customWidth="1"/>
    <col min="14100" max="14100" width="9.140625" style="11"/>
    <col min="14101" max="14101" width="10.140625" style="11" bestFit="1" customWidth="1"/>
    <col min="14102" max="14340" width="9.140625" style="11"/>
    <col min="14341" max="14341" width="5.85546875" style="11" customWidth="1"/>
    <col min="14342" max="14342" width="12" style="11" bestFit="1" customWidth="1"/>
    <col min="14343" max="14344" width="10.42578125" style="11" bestFit="1" customWidth="1"/>
    <col min="14345" max="14345" width="14" style="11" bestFit="1" customWidth="1"/>
    <col min="14346" max="14346" width="10.28515625" style="11" bestFit="1" customWidth="1"/>
    <col min="14347" max="14347" width="6" style="11" bestFit="1" customWidth="1"/>
    <col min="14348" max="14348" width="0.85546875" style="11" customWidth="1"/>
    <col min="14349" max="14349" width="9.42578125" style="11" customWidth="1"/>
    <col min="14350" max="14350" width="10.5703125" style="11" bestFit="1" customWidth="1"/>
    <col min="14351" max="14352" width="7.85546875" style="11" bestFit="1" customWidth="1"/>
    <col min="14353" max="14353" width="9.140625" style="11"/>
    <col min="14354" max="14354" width="10.5703125" style="11" customWidth="1"/>
    <col min="14355" max="14355" width="12.85546875" style="11" customWidth="1"/>
    <col min="14356" max="14356" width="9.140625" style="11"/>
    <col min="14357" max="14357" width="10.140625" style="11" bestFit="1" customWidth="1"/>
    <col min="14358" max="14596" width="9.140625" style="11"/>
    <col min="14597" max="14597" width="5.85546875" style="11" customWidth="1"/>
    <col min="14598" max="14598" width="12" style="11" bestFit="1" customWidth="1"/>
    <col min="14599" max="14600" width="10.42578125" style="11" bestFit="1" customWidth="1"/>
    <col min="14601" max="14601" width="14" style="11" bestFit="1" customWidth="1"/>
    <col min="14602" max="14602" width="10.28515625" style="11" bestFit="1" customWidth="1"/>
    <col min="14603" max="14603" width="6" style="11" bestFit="1" customWidth="1"/>
    <col min="14604" max="14604" width="0.85546875" style="11" customWidth="1"/>
    <col min="14605" max="14605" width="9.42578125" style="11" customWidth="1"/>
    <col min="14606" max="14606" width="10.5703125" style="11" bestFit="1" customWidth="1"/>
    <col min="14607" max="14608" width="7.85546875" style="11" bestFit="1" customWidth="1"/>
    <col min="14609" max="14609" width="9.140625" style="11"/>
    <col min="14610" max="14610" width="10.5703125" style="11" customWidth="1"/>
    <col min="14611" max="14611" width="12.85546875" style="11" customWidth="1"/>
    <col min="14612" max="14612" width="9.140625" style="11"/>
    <col min="14613" max="14613" width="10.140625" style="11" bestFit="1" customWidth="1"/>
    <col min="14614" max="14852" width="9.140625" style="11"/>
    <col min="14853" max="14853" width="5.85546875" style="11" customWidth="1"/>
    <col min="14854" max="14854" width="12" style="11" bestFit="1" customWidth="1"/>
    <col min="14855" max="14856" width="10.42578125" style="11" bestFit="1" customWidth="1"/>
    <col min="14857" max="14857" width="14" style="11" bestFit="1" customWidth="1"/>
    <col min="14858" max="14858" width="10.28515625" style="11" bestFit="1" customWidth="1"/>
    <col min="14859" max="14859" width="6" style="11" bestFit="1" customWidth="1"/>
    <col min="14860" max="14860" width="0.85546875" style="11" customWidth="1"/>
    <col min="14861" max="14861" width="9.42578125" style="11" customWidth="1"/>
    <col min="14862" max="14862" width="10.5703125" style="11" bestFit="1" customWidth="1"/>
    <col min="14863" max="14864" width="7.85546875" style="11" bestFit="1" customWidth="1"/>
    <col min="14865" max="14865" width="9.140625" style="11"/>
    <col min="14866" max="14866" width="10.5703125" style="11" customWidth="1"/>
    <col min="14867" max="14867" width="12.85546875" style="11" customWidth="1"/>
    <col min="14868" max="14868" width="9.140625" style="11"/>
    <col min="14869" max="14869" width="10.140625" style="11" bestFit="1" customWidth="1"/>
    <col min="14870" max="15108" width="9.140625" style="11"/>
    <col min="15109" max="15109" width="5.85546875" style="11" customWidth="1"/>
    <col min="15110" max="15110" width="12" style="11" bestFit="1" customWidth="1"/>
    <col min="15111" max="15112" width="10.42578125" style="11" bestFit="1" customWidth="1"/>
    <col min="15113" max="15113" width="14" style="11" bestFit="1" customWidth="1"/>
    <col min="15114" max="15114" width="10.28515625" style="11" bestFit="1" customWidth="1"/>
    <col min="15115" max="15115" width="6" style="11" bestFit="1" customWidth="1"/>
    <col min="15116" max="15116" width="0.85546875" style="11" customWidth="1"/>
    <col min="15117" max="15117" width="9.42578125" style="11" customWidth="1"/>
    <col min="15118" max="15118" width="10.5703125" style="11" bestFit="1" customWidth="1"/>
    <col min="15119" max="15120" width="7.85546875" style="11" bestFit="1" customWidth="1"/>
    <col min="15121" max="15121" width="9.140625" style="11"/>
    <col min="15122" max="15122" width="10.5703125" style="11" customWidth="1"/>
    <col min="15123" max="15123" width="12.85546875" style="11" customWidth="1"/>
    <col min="15124" max="15124" width="9.140625" style="11"/>
    <col min="15125" max="15125" width="10.140625" style="11" bestFit="1" customWidth="1"/>
    <col min="15126" max="15364" width="9.140625" style="11"/>
    <col min="15365" max="15365" width="5.85546875" style="11" customWidth="1"/>
    <col min="15366" max="15366" width="12" style="11" bestFit="1" customWidth="1"/>
    <col min="15367" max="15368" width="10.42578125" style="11" bestFit="1" customWidth="1"/>
    <col min="15369" max="15369" width="14" style="11" bestFit="1" customWidth="1"/>
    <col min="15370" max="15370" width="10.28515625" style="11" bestFit="1" customWidth="1"/>
    <col min="15371" max="15371" width="6" style="11" bestFit="1" customWidth="1"/>
    <col min="15372" max="15372" width="0.85546875" style="11" customWidth="1"/>
    <col min="15373" max="15373" width="9.42578125" style="11" customWidth="1"/>
    <col min="15374" max="15374" width="10.5703125" style="11" bestFit="1" customWidth="1"/>
    <col min="15375" max="15376" width="7.85546875" style="11" bestFit="1" customWidth="1"/>
    <col min="15377" max="15377" width="9.140625" style="11"/>
    <col min="15378" max="15378" width="10.5703125" style="11" customWidth="1"/>
    <col min="15379" max="15379" width="12.85546875" style="11" customWidth="1"/>
    <col min="15380" max="15380" width="9.140625" style="11"/>
    <col min="15381" max="15381" width="10.140625" style="11" bestFit="1" customWidth="1"/>
    <col min="15382" max="15620" width="9.140625" style="11"/>
    <col min="15621" max="15621" width="5.85546875" style="11" customWidth="1"/>
    <col min="15622" max="15622" width="12" style="11" bestFit="1" customWidth="1"/>
    <col min="15623" max="15624" width="10.42578125" style="11" bestFit="1" customWidth="1"/>
    <col min="15625" max="15625" width="14" style="11" bestFit="1" customWidth="1"/>
    <col min="15626" max="15626" width="10.28515625" style="11" bestFit="1" customWidth="1"/>
    <col min="15627" max="15627" width="6" style="11" bestFit="1" customWidth="1"/>
    <col min="15628" max="15628" width="0.85546875" style="11" customWidth="1"/>
    <col min="15629" max="15629" width="9.42578125" style="11" customWidth="1"/>
    <col min="15630" max="15630" width="10.5703125" style="11" bestFit="1" customWidth="1"/>
    <col min="15631" max="15632" width="7.85546875" style="11" bestFit="1" customWidth="1"/>
    <col min="15633" max="15633" width="9.140625" style="11"/>
    <col min="15634" max="15634" width="10.5703125" style="11" customWidth="1"/>
    <col min="15635" max="15635" width="12.85546875" style="11" customWidth="1"/>
    <col min="15636" max="15636" width="9.140625" style="11"/>
    <col min="15637" max="15637" width="10.140625" style="11" bestFit="1" customWidth="1"/>
    <col min="15638" max="15876" width="9.140625" style="11"/>
    <col min="15877" max="15877" width="5.85546875" style="11" customWidth="1"/>
    <col min="15878" max="15878" width="12" style="11" bestFit="1" customWidth="1"/>
    <col min="15879" max="15880" width="10.42578125" style="11" bestFit="1" customWidth="1"/>
    <col min="15881" max="15881" width="14" style="11" bestFit="1" customWidth="1"/>
    <col min="15882" max="15882" width="10.28515625" style="11" bestFit="1" customWidth="1"/>
    <col min="15883" max="15883" width="6" style="11" bestFit="1" customWidth="1"/>
    <col min="15884" max="15884" width="0.85546875" style="11" customWidth="1"/>
    <col min="15885" max="15885" width="9.42578125" style="11" customWidth="1"/>
    <col min="15886" max="15886" width="10.5703125" style="11" bestFit="1" customWidth="1"/>
    <col min="15887" max="15888" width="7.85546875" style="11" bestFit="1" customWidth="1"/>
    <col min="15889" max="15889" width="9.140625" style="11"/>
    <col min="15890" max="15890" width="10.5703125" style="11" customWidth="1"/>
    <col min="15891" max="15891" width="12.85546875" style="11" customWidth="1"/>
    <col min="15892" max="15892" width="9.140625" style="11"/>
    <col min="15893" max="15893" width="10.140625" style="11" bestFit="1" customWidth="1"/>
    <col min="15894" max="16132" width="9.140625" style="11"/>
    <col min="16133" max="16133" width="5.85546875" style="11" customWidth="1"/>
    <col min="16134" max="16134" width="12" style="11" bestFit="1" customWidth="1"/>
    <col min="16135" max="16136" width="10.42578125" style="11" bestFit="1" customWidth="1"/>
    <col min="16137" max="16137" width="14" style="11" bestFit="1" customWidth="1"/>
    <col min="16138" max="16138" width="10.28515625" style="11" bestFit="1" customWidth="1"/>
    <col min="16139" max="16139" width="6" style="11" bestFit="1" customWidth="1"/>
    <col min="16140" max="16140" width="0.85546875" style="11" customWidth="1"/>
    <col min="16141" max="16141" width="9.42578125" style="11" customWidth="1"/>
    <col min="16142" max="16142" width="10.5703125" style="11" bestFit="1" customWidth="1"/>
    <col min="16143" max="16144" width="7.85546875" style="11" bestFit="1" customWidth="1"/>
    <col min="16145" max="16145" width="9.140625" style="11"/>
    <col min="16146" max="16146" width="10.5703125" style="11" customWidth="1"/>
    <col min="16147" max="16147" width="12.85546875" style="11" customWidth="1"/>
    <col min="16148" max="16148" width="9.140625" style="11"/>
    <col min="16149" max="16149" width="10.140625" style="11" bestFit="1" customWidth="1"/>
    <col min="16150" max="16384" width="9.140625" style="11"/>
  </cols>
  <sheetData>
    <row r="1" spans="1:21" ht="12.75" x14ac:dyDescent="0.2">
      <c r="A1" s="129" t="s">
        <v>303</v>
      </c>
    </row>
    <row r="2" spans="1:21" ht="12.75" x14ac:dyDescent="0.2">
      <c r="A2" s="130" t="s">
        <v>304</v>
      </c>
      <c r="B2" s="93"/>
      <c r="C2" s="67"/>
      <c r="D2" s="93"/>
      <c r="E2" s="67"/>
      <c r="F2" s="93"/>
      <c r="G2" s="67"/>
      <c r="H2" s="93"/>
      <c r="I2" s="67"/>
      <c r="J2" s="93"/>
      <c r="K2" s="67"/>
      <c r="L2" s="93"/>
      <c r="M2" s="93"/>
      <c r="N2" s="93"/>
      <c r="O2" s="67"/>
      <c r="P2" s="93"/>
      <c r="Q2" s="67"/>
      <c r="R2" s="93"/>
      <c r="S2" s="67"/>
      <c r="T2" s="9"/>
    </row>
    <row r="3" spans="1:21" ht="24.75" customHeight="1" x14ac:dyDescent="0.2">
      <c r="A3" s="12"/>
      <c r="B3" s="384" t="s">
        <v>150</v>
      </c>
      <c r="C3" s="383"/>
      <c r="D3" s="383"/>
      <c r="E3" s="383"/>
      <c r="F3" s="383"/>
      <c r="G3" s="383"/>
      <c r="H3" s="383"/>
      <c r="I3" s="94"/>
      <c r="J3" s="95"/>
      <c r="K3" s="94"/>
      <c r="L3" s="95"/>
      <c r="M3" s="96"/>
      <c r="N3" s="394" t="s">
        <v>178</v>
      </c>
      <c r="O3" s="394"/>
      <c r="P3" s="394"/>
      <c r="Q3" s="394"/>
      <c r="R3" s="394"/>
      <c r="S3" s="394"/>
      <c r="T3" s="394"/>
    </row>
    <row r="4" spans="1:21" ht="62.25" customHeight="1" x14ac:dyDescent="0.2">
      <c r="A4" s="19" t="s">
        <v>0</v>
      </c>
      <c r="B4" s="98" t="s">
        <v>151</v>
      </c>
      <c r="C4" s="63"/>
      <c r="D4" s="21" t="s">
        <v>138</v>
      </c>
      <c r="E4" s="63"/>
      <c r="F4" s="21" t="s">
        <v>139</v>
      </c>
      <c r="G4" s="63"/>
      <c r="H4" s="21" t="s">
        <v>140</v>
      </c>
      <c r="I4" s="63"/>
      <c r="J4" s="21" t="s">
        <v>152</v>
      </c>
      <c r="K4" s="63"/>
      <c r="L4" s="22" t="s">
        <v>143</v>
      </c>
      <c r="M4" s="93"/>
      <c r="N4" s="98" t="s">
        <v>144</v>
      </c>
      <c r="O4" s="63"/>
      <c r="P4" s="21" t="s">
        <v>153</v>
      </c>
      <c r="Q4" s="21"/>
      <c r="R4" s="21" t="s">
        <v>146</v>
      </c>
      <c r="S4" s="21"/>
      <c r="T4" s="21" t="s">
        <v>154</v>
      </c>
    </row>
    <row r="5" spans="1:21" x14ac:dyDescent="0.2">
      <c r="A5" s="23"/>
      <c r="B5" s="99"/>
      <c r="D5" s="99"/>
      <c r="F5" s="99"/>
      <c r="H5" s="99"/>
      <c r="J5" s="99"/>
    </row>
    <row r="6" spans="1:21" s="91" customFormat="1" x14ac:dyDescent="0.2">
      <c r="A6" s="86">
        <v>2007</v>
      </c>
      <c r="B6" s="87">
        <v>50.6</v>
      </c>
      <c r="C6" s="65" t="s">
        <v>123</v>
      </c>
      <c r="D6" s="87">
        <v>12.12</v>
      </c>
      <c r="E6" s="65" t="s">
        <v>123</v>
      </c>
      <c r="F6" s="87">
        <v>36.24</v>
      </c>
      <c r="G6" s="65" t="s">
        <v>123</v>
      </c>
      <c r="H6" s="87">
        <v>1.03</v>
      </c>
      <c r="I6" s="65" t="s">
        <v>123</v>
      </c>
      <c r="J6" s="87">
        <v>49.4</v>
      </c>
      <c r="K6" s="65" t="s">
        <v>123</v>
      </c>
      <c r="L6" s="88">
        <v>100</v>
      </c>
      <c r="M6" s="89" t="s">
        <v>123</v>
      </c>
      <c r="N6" s="90">
        <v>84.09</v>
      </c>
      <c r="O6" s="65" t="s">
        <v>123</v>
      </c>
      <c r="P6" s="167">
        <v>8.7100000000000009</v>
      </c>
      <c r="Q6" s="65" t="s">
        <v>123</v>
      </c>
      <c r="R6" s="90">
        <v>7.2</v>
      </c>
      <c r="S6" s="65" t="s">
        <v>123</v>
      </c>
      <c r="T6" s="88">
        <v>100</v>
      </c>
    </row>
    <row r="7" spans="1:21" s="92" customFormat="1" x14ac:dyDescent="0.2">
      <c r="A7" s="86">
        <v>2008</v>
      </c>
      <c r="B7" s="89">
        <v>49.91</v>
      </c>
      <c r="C7" s="65" t="s">
        <v>123</v>
      </c>
      <c r="D7" s="87">
        <v>13.67</v>
      </c>
      <c r="E7" s="65" t="s">
        <v>123</v>
      </c>
      <c r="F7" s="87">
        <v>35.450000000000003</v>
      </c>
      <c r="G7" s="65" t="s">
        <v>123</v>
      </c>
      <c r="H7" s="87">
        <v>0.97</v>
      </c>
      <c r="I7" s="65" t="s">
        <v>123</v>
      </c>
      <c r="J7" s="87">
        <v>50.09</v>
      </c>
      <c r="K7" s="65" t="s">
        <v>123</v>
      </c>
      <c r="L7" s="88">
        <v>100</v>
      </c>
      <c r="M7" s="89" t="s">
        <v>123</v>
      </c>
      <c r="N7" s="90">
        <v>84.05</v>
      </c>
      <c r="O7" s="65" t="s">
        <v>123</v>
      </c>
      <c r="P7" s="89">
        <v>9.24</v>
      </c>
      <c r="Q7" s="65" t="s">
        <v>123</v>
      </c>
      <c r="R7" s="90">
        <v>6.71</v>
      </c>
      <c r="S7" s="65" t="s">
        <v>123</v>
      </c>
      <c r="T7" s="88">
        <v>100</v>
      </c>
      <c r="U7" s="91"/>
    </row>
    <row r="8" spans="1:21" x14ac:dyDescent="0.2">
      <c r="A8" s="52">
        <v>2009</v>
      </c>
      <c r="B8" s="89">
        <v>49.78</v>
      </c>
      <c r="C8" s="65" t="s">
        <v>123</v>
      </c>
      <c r="D8" s="87">
        <v>13.36</v>
      </c>
      <c r="E8" s="65" t="s">
        <v>123</v>
      </c>
      <c r="F8" s="87">
        <v>35.950000000000003</v>
      </c>
      <c r="G8" s="65" t="s">
        <v>123</v>
      </c>
      <c r="H8" s="87">
        <v>0.91</v>
      </c>
      <c r="I8" s="65" t="s">
        <v>123</v>
      </c>
      <c r="J8" s="87">
        <v>50.22</v>
      </c>
      <c r="K8" s="65" t="s">
        <v>123</v>
      </c>
      <c r="L8" s="88">
        <v>100</v>
      </c>
      <c r="M8" s="89" t="s">
        <v>123</v>
      </c>
      <c r="N8" s="90">
        <v>83.81</v>
      </c>
      <c r="O8" s="65" t="s">
        <v>123</v>
      </c>
      <c r="P8" s="89">
        <v>9.2100000000000009</v>
      </c>
      <c r="Q8" s="65" t="s">
        <v>123</v>
      </c>
      <c r="R8" s="90">
        <v>6.98</v>
      </c>
      <c r="S8" s="65" t="s">
        <v>123</v>
      </c>
      <c r="T8" s="58">
        <v>100</v>
      </c>
      <c r="U8" s="10"/>
    </row>
    <row r="9" spans="1:21" x14ac:dyDescent="0.2">
      <c r="A9" s="52">
        <v>2010</v>
      </c>
      <c r="B9" s="89">
        <v>49.92</v>
      </c>
      <c r="C9" s="81" t="s">
        <v>123</v>
      </c>
      <c r="D9" s="87">
        <v>13.71</v>
      </c>
      <c r="E9" s="81" t="s">
        <v>123</v>
      </c>
      <c r="F9" s="87">
        <v>35.619999999999997</v>
      </c>
      <c r="G9" s="81" t="s">
        <v>123</v>
      </c>
      <c r="H9" s="87">
        <v>0.75</v>
      </c>
      <c r="I9" s="81" t="s">
        <v>123</v>
      </c>
      <c r="J9" s="87">
        <v>50.08</v>
      </c>
      <c r="K9" s="81" t="s">
        <v>123</v>
      </c>
      <c r="L9" s="88">
        <v>100</v>
      </c>
      <c r="M9" s="89" t="s">
        <v>123</v>
      </c>
      <c r="N9" s="90">
        <v>83.9</v>
      </c>
      <c r="O9" s="81" t="s">
        <v>123</v>
      </c>
      <c r="P9" s="89">
        <v>9.16</v>
      </c>
      <c r="Q9" s="81" t="s">
        <v>123</v>
      </c>
      <c r="R9" s="90">
        <v>6.95</v>
      </c>
      <c r="S9" s="81" t="s">
        <v>123</v>
      </c>
      <c r="T9" s="58">
        <v>100</v>
      </c>
    </row>
    <row r="10" spans="1:21" x14ac:dyDescent="0.2">
      <c r="A10" s="52">
        <v>2011</v>
      </c>
      <c r="B10" s="89">
        <v>49.85</v>
      </c>
      <c r="C10" s="81" t="s">
        <v>123</v>
      </c>
      <c r="D10" s="87">
        <v>14.29</v>
      </c>
      <c r="E10" s="81" t="s">
        <v>123</v>
      </c>
      <c r="F10" s="87">
        <v>35.35</v>
      </c>
      <c r="G10" s="81" t="s">
        <v>123</v>
      </c>
      <c r="H10" s="87">
        <v>0.51</v>
      </c>
      <c r="I10" s="81" t="s">
        <v>123</v>
      </c>
      <c r="J10" s="87">
        <v>50.15</v>
      </c>
      <c r="K10" s="81" t="s">
        <v>123</v>
      </c>
      <c r="L10" s="88">
        <v>100</v>
      </c>
      <c r="M10" s="89" t="s">
        <v>123</v>
      </c>
      <c r="N10" s="90">
        <v>84.14</v>
      </c>
      <c r="O10" s="81" t="s">
        <v>123</v>
      </c>
      <c r="P10" s="89">
        <v>8.8800000000000008</v>
      </c>
      <c r="Q10" s="81" t="s">
        <v>123</v>
      </c>
      <c r="R10" s="90">
        <v>6.99</v>
      </c>
      <c r="S10" s="81" t="s">
        <v>123</v>
      </c>
      <c r="T10" s="58">
        <v>100</v>
      </c>
    </row>
    <row r="11" spans="1:21" x14ac:dyDescent="0.2">
      <c r="A11" s="52">
        <v>2012</v>
      </c>
      <c r="B11" s="89">
        <v>50.56</v>
      </c>
      <c r="C11" s="81" t="s">
        <v>123</v>
      </c>
      <c r="D11" s="87">
        <v>5.33</v>
      </c>
      <c r="E11" s="81" t="s">
        <v>123</v>
      </c>
      <c r="F11" s="87">
        <v>43.6</v>
      </c>
      <c r="G11" s="81" t="s">
        <v>123</v>
      </c>
      <c r="H11" s="87">
        <v>0.52</v>
      </c>
      <c r="I11" s="81" t="s">
        <v>123</v>
      </c>
      <c r="J11" s="87">
        <v>49.44</v>
      </c>
      <c r="K11" s="81" t="s">
        <v>123</v>
      </c>
      <c r="L11" s="88">
        <v>100</v>
      </c>
      <c r="M11" s="89" t="s">
        <v>123</v>
      </c>
      <c r="N11" s="90">
        <v>84.13</v>
      </c>
      <c r="O11" s="81" t="s">
        <v>123</v>
      </c>
      <c r="P11" s="89">
        <v>8.83</v>
      </c>
      <c r="Q11" s="81" t="s">
        <v>123</v>
      </c>
      <c r="R11" s="90">
        <v>7.04</v>
      </c>
      <c r="S11" s="81" t="s">
        <v>123</v>
      </c>
      <c r="T11" s="58">
        <v>100</v>
      </c>
    </row>
    <row r="12" spans="1:21" x14ac:dyDescent="0.2">
      <c r="A12" s="52">
        <v>2013</v>
      </c>
      <c r="B12" s="89">
        <v>50.03</v>
      </c>
      <c r="C12" s="81" t="s">
        <v>123</v>
      </c>
      <c r="D12" s="87">
        <v>5.21</v>
      </c>
      <c r="E12" s="81" t="s">
        <v>123</v>
      </c>
      <c r="F12" s="87">
        <v>43.41</v>
      </c>
      <c r="G12" s="81" t="s">
        <v>123</v>
      </c>
      <c r="H12" s="87">
        <v>1.35</v>
      </c>
      <c r="I12" s="81" t="s">
        <v>123</v>
      </c>
      <c r="J12" s="87">
        <v>49.97</v>
      </c>
      <c r="K12" s="81" t="s">
        <v>123</v>
      </c>
      <c r="L12" s="88">
        <v>100</v>
      </c>
      <c r="M12" s="89" t="s">
        <v>123</v>
      </c>
      <c r="N12" s="90">
        <v>83.27</v>
      </c>
      <c r="O12" s="81" t="s">
        <v>123</v>
      </c>
      <c r="P12" s="89">
        <v>8.17</v>
      </c>
      <c r="Q12" s="81" t="s">
        <v>123</v>
      </c>
      <c r="R12" s="90">
        <v>8.57</v>
      </c>
      <c r="S12" s="81" t="s">
        <v>123</v>
      </c>
      <c r="T12" s="58">
        <v>100</v>
      </c>
    </row>
    <row r="13" spans="1:21" x14ac:dyDescent="0.2">
      <c r="A13" s="52">
        <v>2014</v>
      </c>
      <c r="B13" s="89">
        <v>48.92</v>
      </c>
      <c r="C13" s="81" t="s">
        <v>228</v>
      </c>
      <c r="D13" s="87">
        <v>5.61</v>
      </c>
      <c r="E13" s="81" t="s">
        <v>123</v>
      </c>
      <c r="F13" s="87">
        <v>44.33</v>
      </c>
      <c r="G13" s="81" t="s">
        <v>123</v>
      </c>
      <c r="H13" s="87">
        <v>1.1000000000000001</v>
      </c>
      <c r="I13" s="81" t="s">
        <v>123</v>
      </c>
      <c r="J13" s="87">
        <v>51.03</v>
      </c>
      <c r="K13" s="81" t="s">
        <v>123</v>
      </c>
      <c r="L13" s="88">
        <v>100</v>
      </c>
      <c r="M13" s="89" t="s">
        <v>123</v>
      </c>
      <c r="N13" s="90">
        <v>82.28</v>
      </c>
      <c r="O13" s="81" t="s">
        <v>228</v>
      </c>
      <c r="P13" s="89">
        <v>9.51</v>
      </c>
      <c r="Q13" s="81" t="s">
        <v>123</v>
      </c>
      <c r="R13" s="90">
        <v>8.1999999999999993</v>
      </c>
      <c r="S13" s="81" t="s">
        <v>228</v>
      </c>
      <c r="T13" s="58">
        <v>100</v>
      </c>
    </row>
    <row r="14" spans="1:21" x14ac:dyDescent="0.2">
      <c r="A14" s="134">
        <v>2015</v>
      </c>
      <c r="B14" s="89">
        <v>48.28</v>
      </c>
      <c r="C14" s="81" t="s">
        <v>123</v>
      </c>
      <c r="D14" s="87">
        <v>5.19</v>
      </c>
      <c r="E14" s="81" t="s">
        <v>123</v>
      </c>
      <c r="F14" s="87">
        <v>45.53</v>
      </c>
      <c r="G14" s="81" t="s">
        <v>123</v>
      </c>
      <c r="H14" s="87">
        <v>1</v>
      </c>
      <c r="I14" s="81" t="s">
        <v>123</v>
      </c>
      <c r="J14" s="87">
        <v>51.72</v>
      </c>
      <c r="K14" s="81" t="s">
        <v>123</v>
      </c>
      <c r="L14" s="88">
        <v>100</v>
      </c>
      <c r="M14" s="89" t="s">
        <v>123</v>
      </c>
      <c r="N14" s="90">
        <v>82.77</v>
      </c>
      <c r="O14" s="81" t="s">
        <v>123</v>
      </c>
      <c r="P14" s="89">
        <v>9.3800000000000008</v>
      </c>
      <c r="Q14" s="81" t="s">
        <v>123</v>
      </c>
      <c r="R14" s="90">
        <v>7.85</v>
      </c>
      <c r="S14" s="81" t="s">
        <v>123</v>
      </c>
      <c r="T14" s="58">
        <v>100</v>
      </c>
    </row>
    <row r="15" spans="1:21" ht="11.25" customHeight="1" x14ac:dyDescent="0.2">
      <c r="A15" s="69"/>
      <c r="B15" s="133"/>
      <c r="C15" s="133"/>
      <c r="D15" s="133"/>
      <c r="E15" s="133"/>
      <c r="F15" s="133"/>
      <c r="G15" s="133"/>
      <c r="H15" s="133"/>
      <c r="I15" s="133"/>
      <c r="J15" s="133"/>
      <c r="K15" s="133"/>
      <c r="L15" s="133"/>
      <c r="M15" s="133"/>
      <c r="N15" s="96"/>
      <c r="O15" s="96"/>
      <c r="P15" s="96"/>
      <c r="Q15" s="96"/>
      <c r="R15" s="96"/>
      <c r="S15" s="96"/>
      <c r="T15" s="17"/>
    </row>
  </sheetData>
  <mergeCells count="2">
    <mergeCell ref="B3:H3"/>
    <mergeCell ref="N3:T3"/>
  </mergeCells>
  <pageMargins left="0.75" right="0.75" top="1" bottom="1" header="0.5" footer="0.5"/>
  <pageSetup paperSize="9" scale="8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5">
    <tabColor rgb="FF7030A0"/>
  </sheetPr>
  <dimension ref="A1:V73"/>
  <sheetViews>
    <sheetView workbookViewId="0">
      <selection activeCell="H6" sqref="H6"/>
    </sheetView>
  </sheetViews>
  <sheetFormatPr defaultRowHeight="12.75" x14ac:dyDescent="0.2"/>
  <cols>
    <col min="2" max="3" width="7.42578125" customWidth="1"/>
    <col min="4" max="4" width="7.85546875" customWidth="1"/>
    <col min="8" max="8" width="9.42578125" customWidth="1"/>
    <col min="10" max="10" width="8.5703125" bestFit="1" customWidth="1"/>
    <col min="11" max="11" width="7.5703125" customWidth="1"/>
    <col min="12" max="12" width="7.7109375" customWidth="1"/>
    <col min="13" max="13" width="6.7109375" customWidth="1"/>
    <col min="18" max="18" width="11.5703125" bestFit="1" customWidth="1"/>
  </cols>
  <sheetData>
    <row r="1" spans="1:22" x14ac:dyDescent="0.2">
      <c r="A1" s="266" t="s">
        <v>339</v>
      </c>
    </row>
    <row r="2" spans="1:22" s="270" customFormat="1" ht="39" thickBot="1" x14ac:dyDescent="0.25">
      <c r="A2" s="267"/>
      <c r="B2" s="268" t="s">
        <v>340</v>
      </c>
      <c r="C2" s="269" t="s">
        <v>341</v>
      </c>
      <c r="D2" s="269" t="s">
        <v>342</v>
      </c>
      <c r="E2" s="269" t="s">
        <v>343</v>
      </c>
      <c r="F2" s="269" t="s">
        <v>344</v>
      </c>
      <c r="G2" s="269" t="s">
        <v>345</v>
      </c>
      <c r="H2" s="269" t="s">
        <v>346</v>
      </c>
      <c r="I2" s="269" t="s">
        <v>347</v>
      </c>
      <c r="J2" s="269" t="s">
        <v>348</v>
      </c>
      <c r="K2" s="269" t="s">
        <v>349</v>
      </c>
      <c r="L2" s="269" t="s">
        <v>350</v>
      </c>
      <c r="M2" s="269" t="s">
        <v>351</v>
      </c>
      <c r="N2" s="269" t="s">
        <v>352</v>
      </c>
      <c r="O2" s="267" t="s">
        <v>353</v>
      </c>
      <c r="P2" s="267" t="s">
        <v>354</v>
      </c>
      <c r="Q2" s="267" t="s">
        <v>355</v>
      </c>
      <c r="R2" s="267" t="s">
        <v>356</v>
      </c>
      <c r="S2" s="267" t="s">
        <v>357</v>
      </c>
    </row>
    <row r="3" spans="1:22" x14ac:dyDescent="0.2">
      <c r="A3" s="271">
        <v>1950</v>
      </c>
      <c r="B3" s="272">
        <v>7</v>
      </c>
      <c r="C3" s="273">
        <v>0.47473813923714409</v>
      </c>
      <c r="D3" s="273">
        <v>2.9</v>
      </c>
      <c r="E3" s="274">
        <v>10.374738139237143</v>
      </c>
      <c r="F3" s="273">
        <v>6.6</v>
      </c>
      <c r="G3" s="273">
        <v>1</v>
      </c>
      <c r="H3" s="273"/>
      <c r="I3" s="274">
        <v>7.6</v>
      </c>
      <c r="J3" s="273"/>
      <c r="K3" s="273"/>
      <c r="L3" s="273">
        <v>3.4364125519999997</v>
      </c>
      <c r="M3" s="274">
        <v>21.411150691237143</v>
      </c>
      <c r="N3" s="274"/>
      <c r="O3" s="275">
        <v>21.411150691237143</v>
      </c>
      <c r="P3" s="275">
        <v>7.4747381392371439</v>
      </c>
      <c r="Q3" s="275">
        <v>10.5</v>
      </c>
      <c r="R3" s="275">
        <v>3.4364125519999997</v>
      </c>
      <c r="S3" s="275">
        <v>49.039867830631323</v>
      </c>
      <c r="U3" s="276"/>
      <c r="V3" t="s">
        <v>358</v>
      </c>
    </row>
    <row r="4" spans="1:22" x14ac:dyDescent="0.2">
      <c r="A4" s="271">
        <v>1951</v>
      </c>
      <c r="B4" s="272">
        <v>8.5</v>
      </c>
      <c r="C4" s="273">
        <v>0.61526578882206173</v>
      </c>
      <c r="D4" s="273">
        <v>3.5</v>
      </c>
      <c r="E4" s="274">
        <v>12.615265788822061</v>
      </c>
      <c r="F4" s="273">
        <v>6.5</v>
      </c>
      <c r="G4" s="273">
        <v>1</v>
      </c>
      <c r="H4" s="273"/>
      <c r="I4" s="274">
        <v>7.5</v>
      </c>
      <c r="J4" s="273"/>
      <c r="K4" s="273"/>
      <c r="L4" s="273">
        <v>3.4586720864</v>
      </c>
      <c r="M4" s="274">
        <v>23.573937875222061</v>
      </c>
      <c r="N4" s="274"/>
      <c r="O4" s="275">
        <v>23.573937875222061</v>
      </c>
      <c r="P4" s="275">
        <v>9.115265788822061</v>
      </c>
      <c r="Q4" s="275">
        <v>11</v>
      </c>
      <c r="R4" s="275">
        <v>3.4586720864</v>
      </c>
      <c r="S4" s="275">
        <v>46.661699280890218</v>
      </c>
    </row>
    <row r="5" spans="1:22" x14ac:dyDescent="0.2">
      <c r="A5" s="271">
        <v>1952</v>
      </c>
      <c r="B5" s="272">
        <v>10.3</v>
      </c>
      <c r="C5" s="273">
        <v>0.69779767316961838</v>
      </c>
      <c r="D5" s="273">
        <v>3.8</v>
      </c>
      <c r="E5" s="274">
        <v>14.797797673169619</v>
      </c>
      <c r="F5" s="273">
        <v>6.3</v>
      </c>
      <c r="G5" s="273">
        <v>1</v>
      </c>
      <c r="H5" s="273"/>
      <c r="I5" s="274">
        <v>7.3</v>
      </c>
      <c r="J5" s="273"/>
      <c r="K5" s="273"/>
      <c r="L5" s="273">
        <v>3.4809316207999994</v>
      </c>
      <c r="M5" s="274">
        <v>25.578729293969619</v>
      </c>
      <c r="N5" s="274"/>
      <c r="O5" s="275">
        <v>25.578729293969619</v>
      </c>
      <c r="P5" s="275">
        <v>10.99779767316962</v>
      </c>
      <c r="Q5" s="275">
        <v>11.1</v>
      </c>
      <c r="R5" s="275">
        <v>3.4809316207999994</v>
      </c>
      <c r="S5" s="275">
        <v>43.39543169807466</v>
      </c>
    </row>
    <row r="6" spans="1:22" x14ac:dyDescent="0.2">
      <c r="A6" s="271">
        <v>1953</v>
      </c>
      <c r="B6" s="272">
        <v>12.4</v>
      </c>
      <c r="C6" s="273">
        <v>0.82512390832283355</v>
      </c>
      <c r="D6" s="273">
        <v>4.0999999999999996</v>
      </c>
      <c r="E6" s="274">
        <v>17.325123908322833</v>
      </c>
      <c r="F6" s="273">
        <v>6.1</v>
      </c>
      <c r="G6" s="273">
        <v>1.1000000000000001</v>
      </c>
      <c r="H6" s="273"/>
      <c r="I6" s="274">
        <v>7.2</v>
      </c>
      <c r="J6" s="273"/>
      <c r="K6" s="273"/>
      <c r="L6" s="273">
        <v>3.5031911551999997</v>
      </c>
      <c r="M6" s="274">
        <v>28.028315063522832</v>
      </c>
      <c r="N6" s="274"/>
      <c r="O6" s="275">
        <v>28.028315063522832</v>
      </c>
      <c r="P6" s="275">
        <v>13.225123908322834</v>
      </c>
      <c r="Q6" s="275">
        <v>11.3</v>
      </c>
      <c r="R6" s="275">
        <v>3.5031911551999997</v>
      </c>
      <c r="S6" s="275">
        <v>40.316372833650178</v>
      </c>
    </row>
    <row r="7" spans="1:22" x14ac:dyDescent="0.2">
      <c r="A7" s="271">
        <v>1954</v>
      </c>
      <c r="B7" s="272">
        <v>14.8</v>
      </c>
      <c r="C7" s="273">
        <v>0.9403667718910399</v>
      </c>
      <c r="D7" s="273">
        <v>4.4000000000000004</v>
      </c>
      <c r="E7" s="274">
        <v>20.140366771891038</v>
      </c>
      <c r="F7" s="273">
        <v>6.1</v>
      </c>
      <c r="G7" s="273">
        <v>1.1000000000000001</v>
      </c>
      <c r="H7" s="273"/>
      <c r="I7" s="274">
        <v>7.2</v>
      </c>
      <c r="J7" s="273"/>
      <c r="K7" s="273"/>
      <c r="L7" s="273">
        <v>3.5254506895999995</v>
      </c>
      <c r="M7" s="274">
        <v>30.865817461491037</v>
      </c>
      <c r="N7" s="274"/>
      <c r="O7" s="275">
        <v>30.865817461491037</v>
      </c>
      <c r="P7" s="275">
        <v>15.74036677189104</v>
      </c>
      <c r="Q7" s="275">
        <v>11.6</v>
      </c>
      <c r="R7" s="275">
        <v>3.5254506895999995</v>
      </c>
      <c r="S7" s="275">
        <v>37.582027479014442</v>
      </c>
    </row>
    <row r="8" spans="1:22" x14ac:dyDescent="0.2">
      <c r="A8" s="271">
        <v>1955</v>
      </c>
      <c r="B8" s="272">
        <v>17.8</v>
      </c>
      <c r="C8" s="273">
        <v>0.97065897866084117</v>
      </c>
      <c r="D8" s="273">
        <v>4.4000000000000004</v>
      </c>
      <c r="E8" s="274">
        <v>23.170658978660839</v>
      </c>
      <c r="F8" s="273">
        <v>6.2</v>
      </c>
      <c r="G8" s="273">
        <v>1.1000000000000001</v>
      </c>
      <c r="H8" s="273"/>
      <c r="I8" s="274">
        <v>7.3</v>
      </c>
      <c r="J8" s="273"/>
      <c r="K8" s="273"/>
      <c r="L8" s="273">
        <v>3.5477102239999994</v>
      </c>
      <c r="M8" s="274">
        <v>34.018369202660836</v>
      </c>
      <c r="N8" s="274"/>
      <c r="O8" s="275">
        <v>34.018369202660836</v>
      </c>
      <c r="P8" s="275">
        <v>18.77065897866084</v>
      </c>
      <c r="Q8" s="275">
        <v>11.7</v>
      </c>
      <c r="R8" s="275">
        <v>3.5477102239999994</v>
      </c>
      <c r="S8" s="275">
        <v>34.393183077937948</v>
      </c>
    </row>
    <row r="9" spans="1:22" x14ac:dyDescent="0.2">
      <c r="A9" s="271">
        <v>1956</v>
      </c>
      <c r="B9" s="272">
        <v>18.8</v>
      </c>
      <c r="C9" s="273">
        <v>0.95624532816569618</v>
      </c>
      <c r="D9" s="273">
        <v>4.5999999999999996</v>
      </c>
      <c r="E9" s="274">
        <v>24.356245328165699</v>
      </c>
      <c r="F9" s="273">
        <v>6.2</v>
      </c>
      <c r="G9" s="273">
        <v>1.1000000000000001</v>
      </c>
      <c r="H9" s="273"/>
      <c r="I9" s="274">
        <v>7.3</v>
      </c>
      <c r="J9" s="273"/>
      <c r="K9" s="273"/>
      <c r="L9" s="273">
        <v>3.5699697583999996</v>
      </c>
      <c r="M9" s="274">
        <v>35.226215086565702</v>
      </c>
      <c r="N9" s="274"/>
      <c r="O9" s="275">
        <v>35.226215086565702</v>
      </c>
      <c r="P9" s="275">
        <v>19.756245328165697</v>
      </c>
      <c r="Q9" s="275">
        <v>11.9</v>
      </c>
      <c r="R9" s="275">
        <v>3.5699697583999996</v>
      </c>
      <c r="S9" s="275">
        <v>33.781659399843754</v>
      </c>
    </row>
    <row r="10" spans="1:22" x14ac:dyDescent="0.2">
      <c r="A10" s="271">
        <v>1957</v>
      </c>
      <c r="B10" s="272">
        <v>21.7</v>
      </c>
      <c r="C10" s="273">
        <v>0.95383514053641838</v>
      </c>
      <c r="D10" s="273">
        <v>4.9000000000000004</v>
      </c>
      <c r="E10" s="274">
        <v>27.553835140536421</v>
      </c>
      <c r="F10" s="273">
        <v>5.6</v>
      </c>
      <c r="G10" s="273">
        <v>1.1000000000000001</v>
      </c>
      <c r="H10" s="273"/>
      <c r="I10" s="274">
        <v>6.7</v>
      </c>
      <c r="J10" s="273">
        <v>0.10199999999999999</v>
      </c>
      <c r="K10" s="273"/>
      <c r="L10" s="273">
        <v>3.5922292927999995</v>
      </c>
      <c r="M10" s="274">
        <v>37.94806443333642</v>
      </c>
      <c r="N10" s="274"/>
      <c r="O10" s="275">
        <v>37.846064433336423</v>
      </c>
      <c r="P10" s="275">
        <v>22.653835140536419</v>
      </c>
      <c r="Q10" s="275">
        <v>11.6</v>
      </c>
      <c r="R10" s="275">
        <v>3.5922292927999995</v>
      </c>
      <c r="S10" s="275">
        <v>30.650478916857274</v>
      </c>
    </row>
    <row r="11" spans="1:22" x14ac:dyDescent="0.2">
      <c r="A11" s="271">
        <v>1958</v>
      </c>
      <c r="B11" s="272">
        <v>25.3</v>
      </c>
      <c r="C11" s="273">
        <v>0.90901718688587463</v>
      </c>
      <c r="D11" s="273">
        <v>5.3</v>
      </c>
      <c r="E11" s="274">
        <v>31.509017186885877</v>
      </c>
      <c r="F11" s="273">
        <v>5.3</v>
      </c>
      <c r="G11" s="273">
        <v>1.3</v>
      </c>
      <c r="H11" s="273"/>
      <c r="I11" s="274">
        <v>6.6</v>
      </c>
      <c r="J11" s="273">
        <v>0.12</v>
      </c>
      <c r="K11" s="273"/>
      <c r="L11" s="273">
        <v>3.6144888271999993</v>
      </c>
      <c r="M11" s="274">
        <v>41.843506014085875</v>
      </c>
      <c r="N11" s="274"/>
      <c r="O11" s="275">
        <v>41.723506014085878</v>
      </c>
      <c r="P11" s="275">
        <v>26.209017186885877</v>
      </c>
      <c r="Q11" s="275">
        <v>11.9</v>
      </c>
      <c r="R11" s="275">
        <v>3.6144888271999993</v>
      </c>
      <c r="S11" s="275">
        <v>28.521093112315516</v>
      </c>
    </row>
    <row r="12" spans="1:22" x14ac:dyDescent="0.2">
      <c r="A12" s="271">
        <v>1959</v>
      </c>
      <c r="B12" s="272">
        <v>29.5</v>
      </c>
      <c r="C12" s="273">
        <v>0.84666698078388825</v>
      </c>
      <c r="D12" s="273">
        <v>5.8</v>
      </c>
      <c r="E12" s="274">
        <v>36.146666980783884</v>
      </c>
      <c r="F12" s="273">
        <v>5.0999999999999996</v>
      </c>
      <c r="G12" s="273">
        <v>1.2</v>
      </c>
      <c r="H12" s="273"/>
      <c r="I12" s="274">
        <v>6.3</v>
      </c>
      <c r="J12" s="273">
        <v>0.14000000000000001</v>
      </c>
      <c r="K12" s="273"/>
      <c r="L12" s="273">
        <v>3.6367483615999991</v>
      </c>
      <c r="M12" s="274">
        <v>46.22341534238388</v>
      </c>
      <c r="N12" s="274"/>
      <c r="O12" s="275">
        <v>46.08341534238388</v>
      </c>
      <c r="P12" s="275">
        <v>30.346666980783887</v>
      </c>
      <c r="Q12" s="275">
        <v>12.1</v>
      </c>
      <c r="R12" s="275">
        <v>3.6367483615999991</v>
      </c>
      <c r="S12" s="275">
        <v>26.256734467489387</v>
      </c>
    </row>
    <row r="13" spans="1:22" x14ac:dyDescent="0.2">
      <c r="A13" s="271">
        <v>1960</v>
      </c>
      <c r="B13" s="272">
        <v>34.299999999999997</v>
      </c>
      <c r="C13" s="273">
        <v>0.77256909255808726</v>
      </c>
      <c r="D13" s="273">
        <v>6</v>
      </c>
      <c r="E13" s="274">
        <v>41.072569092558084</v>
      </c>
      <c r="F13" s="273">
        <v>5.2</v>
      </c>
      <c r="G13" s="273">
        <v>1.2</v>
      </c>
      <c r="H13" s="273"/>
      <c r="I13" s="274">
        <v>6.4</v>
      </c>
      <c r="J13" s="273">
        <v>0.155</v>
      </c>
      <c r="K13" s="273"/>
      <c r="L13" s="273">
        <v>3.6590078959999999</v>
      </c>
      <c r="M13" s="274">
        <v>51.286576988558082</v>
      </c>
      <c r="N13" s="274"/>
      <c r="O13" s="275">
        <v>51.131576988558081</v>
      </c>
      <c r="P13" s="275">
        <v>35.072569092558084</v>
      </c>
      <c r="Q13" s="275">
        <v>12.4</v>
      </c>
      <c r="R13" s="275">
        <v>3.6590078959999999</v>
      </c>
      <c r="S13" s="275">
        <v>24.251158932130721</v>
      </c>
    </row>
    <row r="14" spans="1:22" x14ac:dyDescent="0.2">
      <c r="A14" s="271">
        <v>1961</v>
      </c>
      <c r="B14" s="272">
        <v>37.4</v>
      </c>
      <c r="C14" s="273">
        <v>0.67769590952819647</v>
      </c>
      <c r="D14" s="273">
        <v>6.2</v>
      </c>
      <c r="E14" s="274">
        <v>44.277695909528198</v>
      </c>
      <c r="F14" s="273">
        <v>5.3</v>
      </c>
      <c r="G14" s="273">
        <v>1.2</v>
      </c>
      <c r="H14" s="273"/>
      <c r="I14" s="274">
        <v>6.5</v>
      </c>
      <c r="J14" s="273">
        <v>0.21199999999999999</v>
      </c>
      <c r="K14" s="273"/>
      <c r="L14" s="273">
        <v>3.6874710815999996</v>
      </c>
      <c r="M14" s="274">
        <v>54.677166991128203</v>
      </c>
      <c r="N14" s="274"/>
      <c r="O14" s="275">
        <v>54.4651669911282</v>
      </c>
      <c r="P14" s="275">
        <v>38.077695909528195</v>
      </c>
      <c r="Q14" s="275">
        <v>12.7</v>
      </c>
      <c r="R14" s="275">
        <v>3.6874710815999996</v>
      </c>
      <c r="S14" s="275">
        <v>23.317655488082313</v>
      </c>
    </row>
    <row r="15" spans="1:22" x14ac:dyDescent="0.2">
      <c r="A15" s="271">
        <v>1962</v>
      </c>
      <c r="B15" s="272">
        <v>40.9</v>
      </c>
      <c r="C15" s="273">
        <v>0.60865671809932431</v>
      </c>
      <c r="D15" s="273">
        <v>6.5</v>
      </c>
      <c r="E15" s="274">
        <v>48.008656718099324</v>
      </c>
      <c r="F15" s="273">
        <v>5.4</v>
      </c>
      <c r="G15" s="273">
        <v>1.2</v>
      </c>
      <c r="H15" s="273"/>
      <c r="I15" s="274">
        <v>6.6</v>
      </c>
      <c r="J15" s="273">
        <v>0.26400000000000001</v>
      </c>
      <c r="K15" s="273"/>
      <c r="L15" s="273">
        <v>3.7159342672000002</v>
      </c>
      <c r="M15" s="274">
        <v>58.588590985299327</v>
      </c>
      <c r="N15" s="274"/>
      <c r="O15" s="275">
        <v>58.324590985299324</v>
      </c>
      <c r="P15" s="275">
        <v>41.508656718099324</v>
      </c>
      <c r="Q15" s="275">
        <v>13.1</v>
      </c>
      <c r="R15" s="275">
        <v>3.7159342672000002</v>
      </c>
      <c r="S15" s="275">
        <v>22.46050898719864</v>
      </c>
    </row>
    <row r="16" spans="1:22" x14ac:dyDescent="0.2">
      <c r="A16" s="271">
        <v>1963</v>
      </c>
      <c r="B16" s="272">
        <v>43.7</v>
      </c>
      <c r="C16" s="273">
        <v>0.51237600397384508</v>
      </c>
      <c r="D16" s="273">
        <v>6.4</v>
      </c>
      <c r="E16" s="274">
        <v>50.61237600397385</v>
      </c>
      <c r="F16" s="273">
        <v>5.2</v>
      </c>
      <c r="G16" s="273">
        <v>1.2</v>
      </c>
      <c r="H16" s="273"/>
      <c r="I16" s="274">
        <v>6.4</v>
      </c>
      <c r="J16" s="273">
        <v>0.26200000000000001</v>
      </c>
      <c r="K16" s="273"/>
      <c r="L16" s="273">
        <v>3.7443974528000004</v>
      </c>
      <c r="M16" s="274">
        <v>61.01877345677385</v>
      </c>
      <c r="N16" s="274"/>
      <c r="O16" s="275">
        <v>60.75677345677385</v>
      </c>
      <c r="P16" s="275">
        <v>44.212376003973851</v>
      </c>
      <c r="Q16" s="275">
        <v>12.8</v>
      </c>
      <c r="R16" s="275">
        <v>3.7443974528000004</v>
      </c>
      <c r="S16" s="275">
        <v>21.067609867575861</v>
      </c>
    </row>
    <row r="17" spans="1:19" x14ac:dyDescent="0.2">
      <c r="A17" s="271">
        <v>1964</v>
      </c>
      <c r="B17" s="272">
        <v>45.9</v>
      </c>
      <c r="C17" s="273">
        <v>0.46094048852577335</v>
      </c>
      <c r="D17" s="273">
        <v>6.7</v>
      </c>
      <c r="E17" s="274">
        <v>53.060940488525773</v>
      </c>
      <c r="F17" s="273">
        <v>5.4</v>
      </c>
      <c r="G17" s="273">
        <v>1.2</v>
      </c>
      <c r="H17" s="273"/>
      <c r="I17" s="274">
        <v>6.6</v>
      </c>
      <c r="J17" s="273">
        <v>0.30199999999999999</v>
      </c>
      <c r="K17" s="273"/>
      <c r="L17" s="273">
        <v>3.7728606384000005</v>
      </c>
      <c r="M17" s="274">
        <v>63.735801126925772</v>
      </c>
      <c r="N17" s="274"/>
      <c r="O17" s="275">
        <v>63.433801126925772</v>
      </c>
      <c r="P17" s="275">
        <v>46.36094048852577</v>
      </c>
      <c r="Q17" s="275">
        <v>13.3</v>
      </c>
      <c r="R17" s="275">
        <v>3.7728606384000005</v>
      </c>
      <c r="S17" s="275">
        <v>20.966739756597281</v>
      </c>
    </row>
    <row r="18" spans="1:19" x14ac:dyDescent="0.2">
      <c r="A18" s="271">
        <v>1965</v>
      </c>
      <c r="B18" s="272">
        <v>47</v>
      </c>
      <c r="C18" s="273">
        <v>0.39526715148724673</v>
      </c>
      <c r="D18" s="273">
        <v>6.8</v>
      </c>
      <c r="E18" s="274">
        <v>54.195267151487243</v>
      </c>
      <c r="F18" s="273">
        <v>5.3</v>
      </c>
      <c r="G18" s="273">
        <v>1.2</v>
      </c>
      <c r="H18" s="273"/>
      <c r="I18" s="274">
        <v>6.5</v>
      </c>
      <c r="J18" s="273">
        <v>0.30299999999999999</v>
      </c>
      <c r="K18" s="273"/>
      <c r="L18" s="273">
        <v>3.8013238240000007</v>
      </c>
      <c r="M18" s="274">
        <v>64.799590975487234</v>
      </c>
      <c r="N18" s="274"/>
      <c r="O18" s="275">
        <v>64.496590975487237</v>
      </c>
      <c r="P18" s="275">
        <v>47.395267151487246</v>
      </c>
      <c r="Q18" s="275">
        <v>13.3</v>
      </c>
      <c r="R18" s="275">
        <v>3.8013238240000007</v>
      </c>
      <c r="S18" s="275">
        <v>20.621244935340592</v>
      </c>
    </row>
    <row r="19" spans="1:19" x14ac:dyDescent="0.2">
      <c r="A19" s="271">
        <v>1966</v>
      </c>
      <c r="B19" s="272">
        <v>48.6</v>
      </c>
      <c r="C19" s="273">
        <v>0.3125618756864626</v>
      </c>
      <c r="D19" s="273">
        <v>7.4</v>
      </c>
      <c r="E19" s="274">
        <v>56.312561875686463</v>
      </c>
      <c r="F19" s="273">
        <v>5.0999999999999996</v>
      </c>
      <c r="G19" s="273">
        <v>1.2</v>
      </c>
      <c r="H19" s="273"/>
      <c r="I19" s="274">
        <v>6.3</v>
      </c>
      <c r="J19" s="273">
        <v>0.32100000000000001</v>
      </c>
      <c r="K19" s="273"/>
      <c r="L19" s="273">
        <v>3.8297870096000004</v>
      </c>
      <c r="M19" s="274">
        <v>66.763348885286462</v>
      </c>
      <c r="N19" s="274"/>
      <c r="O19" s="275">
        <v>66.442348885286464</v>
      </c>
      <c r="P19" s="275">
        <v>48.912561875686464</v>
      </c>
      <c r="Q19" s="275">
        <v>13.7</v>
      </c>
      <c r="R19" s="275">
        <v>3.8297870096000004</v>
      </c>
      <c r="S19" s="275">
        <v>20.619379401612093</v>
      </c>
    </row>
    <row r="20" spans="1:19" x14ac:dyDescent="0.2">
      <c r="A20" s="271">
        <v>1967</v>
      </c>
      <c r="B20" s="272">
        <v>50.1</v>
      </c>
      <c r="C20" s="273">
        <v>0.25538354002366714</v>
      </c>
      <c r="D20" s="273">
        <v>7.7</v>
      </c>
      <c r="E20" s="274">
        <v>58.055383540023669</v>
      </c>
      <c r="F20" s="273">
        <v>4.8</v>
      </c>
      <c r="G20" s="273">
        <v>1.2</v>
      </c>
      <c r="H20" s="273"/>
      <c r="I20" s="274">
        <v>6</v>
      </c>
      <c r="J20" s="273">
        <v>0.38500000000000001</v>
      </c>
      <c r="K20" s="273"/>
      <c r="L20" s="273">
        <v>3.8582501952000006</v>
      </c>
      <c r="M20" s="274">
        <v>68.298633735223675</v>
      </c>
      <c r="N20" s="274"/>
      <c r="O20" s="275">
        <v>67.913633735223669</v>
      </c>
      <c r="P20" s="275">
        <v>50.355383540023666</v>
      </c>
      <c r="Q20" s="275">
        <v>13.7</v>
      </c>
      <c r="R20" s="275">
        <v>3.8582501952000006</v>
      </c>
      <c r="S20" s="275">
        <v>20.172679985601246</v>
      </c>
    </row>
    <row r="21" spans="1:19" x14ac:dyDescent="0.2">
      <c r="A21" s="271">
        <v>1968</v>
      </c>
      <c r="B21" s="272">
        <v>51.9</v>
      </c>
      <c r="C21" s="273">
        <v>0.23231814383278079</v>
      </c>
      <c r="D21" s="273">
        <v>7.9</v>
      </c>
      <c r="E21" s="274">
        <v>60.032318143832775</v>
      </c>
      <c r="F21" s="273">
        <v>4.5999999999999996</v>
      </c>
      <c r="G21" s="273">
        <v>1.2</v>
      </c>
      <c r="H21" s="273"/>
      <c r="I21" s="274">
        <v>5.8</v>
      </c>
      <c r="J21" s="273">
        <v>0.42199999999999999</v>
      </c>
      <c r="K21" s="273"/>
      <c r="L21" s="273">
        <v>3.8867133808000007</v>
      </c>
      <c r="M21" s="274">
        <v>70.14103152463278</v>
      </c>
      <c r="N21" s="274"/>
      <c r="O21" s="275">
        <v>69.719031524632783</v>
      </c>
      <c r="P21" s="275">
        <v>52.132318143832777</v>
      </c>
      <c r="Q21" s="275">
        <v>13.7</v>
      </c>
      <c r="R21" s="275">
        <v>3.8867133808000007</v>
      </c>
      <c r="S21" s="275">
        <v>19.650301647061152</v>
      </c>
    </row>
    <row r="22" spans="1:19" x14ac:dyDescent="0.2">
      <c r="A22" s="271">
        <v>1969</v>
      </c>
      <c r="B22" s="272">
        <v>53.9</v>
      </c>
      <c r="C22" s="273">
        <v>0.21908839709634789</v>
      </c>
      <c r="D22" s="273">
        <v>8.3000000000000007</v>
      </c>
      <c r="E22" s="274">
        <v>62.419088397096345</v>
      </c>
      <c r="F22" s="273">
        <v>4.8</v>
      </c>
      <c r="G22" s="273">
        <v>1.2</v>
      </c>
      <c r="H22" s="273"/>
      <c r="I22" s="274">
        <v>6</v>
      </c>
      <c r="J22" s="273">
        <v>0.505</v>
      </c>
      <c r="K22" s="273"/>
      <c r="L22" s="273">
        <v>3.9151765664000009</v>
      </c>
      <c r="M22" s="274">
        <v>72.839264963496348</v>
      </c>
      <c r="N22" s="274"/>
      <c r="O22" s="275">
        <v>72.334264963496352</v>
      </c>
      <c r="P22" s="275">
        <v>54.119088397096348</v>
      </c>
      <c r="Q22" s="275">
        <v>14.3</v>
      </c>
      <c r="R22" s="275">
        <v>3.9151765664000009</v>
      </c>
      <c r="S22" s="275">
        <v>19.769330630810344</v>
      </c>
    </row>
    <row r="23" spans="1:19" x14ac:dyDescent="0.2">
      <c r="A23" s="271">
        <v>1970</v>
      </c>
      <c r="B23" s="272">
        <v>56.1</v>
      </c>
      <c r="C23" s="273">
        <v>0.21503304229383385</v>
      </c>
      <c r="D23" s="273">
        <v>8.5</v>
      </c>
      <c r="E23" s="274">
        <v>64.815033042293834</v>
      </c>
      <c r="F23" s="273">
        <v>4.5999999999999996</v>
      </c>
      <c r="G23" s="273">
        <v>1.1000000000000001</v>
      </c>
      <c r="H23" s="273"/>
      <c r="I23" s="274">
        <v>5.7</v>
      </c>
      <c r="J23" s="273">
        <v>0.56699999999999995</v>
      </c>
      <c r="K23" s="273"/>
      <c r="L23" s="273">
        <v>3.9436397520000002</v>
      </c>
      <c r="M23" s="274">
        <v>75.025672794293826</v>
      </c>
      <c r="N23" s="274"/>
      <c r="O23" s="275">
        <v>74.458672794293832</v>
      </c>
      <c r="P23" s="275">
        <v>56.315033042293834</v>
      </c>
      <c r="Q23" s="275">
        <v>14.2</v>
      </c>
      <c r="R23" s="275">
        <v>3.9436397520000002</v>
      </c>
      <c r="S23" s="275">
        <v>19.070981884447747</v>
      </c>
    </row>
    <row r="24" spans="1:19" x14ac:dyDescent="0.2">
      <c r="A24" s="271">
        <v>1971</v>
      </c>
      <c r="B24" s="272">
        <v>58.1</v>
      </c>
      <c r="C24" s="273">
        <v>0.21709247457622197</v>
      </c>
      <c r="D24" s="273">
        <v>8.5</v>
      </c>
      <c r="E24" s="274">
        <v>66.817092474576214</v>
      </c>
      <c r="F24" s="273">
        <v>4</v>
      </c>
      <c r="G24" s="273">
        <v>1.2</v>
      </c>
      <c r="H24" s="273"/>
      <c r="I24" s="274">
        <v>5.2</v>
      </c>
      <c r="J24" s="273">
        <v>0.67400000000000004</v>
      </c>
      <c r="K24" s="273"/>
      <c r="L24" s="273">
        <v>3.9551911024000002</v>
      </c>
      <c r="M24" s="274">
        <v>76.646283576976217</v>
      </c>
      <c r="N24" s="274"/>
      <c r="O24" s="275">
        <v>75.97228357697621</v>
      </c>
      <c r="P24" s="275">
        <v>58.317092474576221</v>
      </c>
      <c r="Q24" s="275">
        <v>13.7</v>
      </c>
      <c r="R24" s="275">
        <v>3.9551911024000002</v>
      </c>
      <c r="S24" s="275">
        <v>18.032892200902403</v>
      </c>
    </row>
    <row r="25" spans="1:19" x14ac:dyDescent="0.2">
      <c r="A25" s="271">
        <v>1972</v>
      </c>
      <c r="B25" s="272">
        <v>60</v>
      </c>
      <c r="C25" s="273">
        <v>0.22149530322085509</v>
      </c>
      <c r="D25" s="273">
        <v>8.9</v>
      </c>
      <c r="E25" s="274">
        <v>69.121495303220854</v>
      </c>
      <c r="F25" s="273">
        <v>4.5</v>
      </c>
      <c r="G25" s="273">
        <v>1.2</v>
      </c>
      <c r="H25" s="273"/>
      <c r="I25" s="274">
        <v>5.7</v>
      </c>
      <c r="J25" s="273">
        <v>0.68400000000000005</v>
      </c>
      <c r="K25" s="273"/>
      <c r="L25" s="273">
        <v>3.9667424527999997</v>
      </c>
      <c r="M25" s="274">
        <v>79.47223775602086</v>
      </c>
      <c r="N25" s="274"/>
      <c r="O25" s="275">
        <v>78.788237756020862</v>
      </c>
      <c r="P25" s="275">
        <v>60.221495303220856</v>
      </c>
      <c r="Q25" s="275">
        <v>14.6</v>
      </c>
      <c r="R25" s="275">
        <v>3.9667424527999997</v>
      </c>
      <c r="S25" s="275">
        <v>18.530684802484107</v>
      </c>
    </row>
    <row r="26" spans="1:19" x14ac:dyDescent="0.2">
      <c r="A26" s="271">
        <v>1973</v>
      </c>
      <c r="B26" s="272">
        <v>62.7</v>
      </c>
      <c r="C26" s="273">
        <v>0.24520645449850734</v>
      </c>
      <c r="D26" s="273">
        <v>9.6999999999999993</v>
      </c>
      <c r="E26" s="274">
        <v>72.645206454498506</v>
      </c>
      <c r="F26" s="273">
        <v>4.5999999999999996</v>
      </c>
      <c r="G26" s="273">
        <v>1.2</v>
      </c>
      <c r="H26" s="273"/>
      <c r="I26" s="274">
        <v>5.8</v>
      </c>
      <c r="J26" s="273">
        <v>0.73199999999999998</v>
      </c>
      <c r="K26" s="273"/>
      <c r="L26" s="273">
        <v>3.9782938031999997</v>
      </c>
      <c r="M26" s="274">
        <v>83.155500257698506</v>
      </c>
      <c r="N26" s="274"/>
      <c r="O26" s="275">
        <v>82.423500257698507</v>
      </c>
      <c r="P26" s="275">
        <v>62.945206454498511</v>
      </c>
      <c r="Q26" s="275">
        <v>15.5</v>
      </c>
      <c r="R26" s="275">
        <v>3.9782938031999997</v>
      </c>
      <c r="S26" s="275">
        <v>18.805316386150771</v>
      </c>
    </row>
    <row r="27" spans="1:19" x14ac:dyDescent="0.2">
      <c r="A27" s="271">
        <v>1974</v>
      </c>
      <c r="B27" s="272">
        <v>60.7</v>
      </c>
      <c r="C27" s="273">
        <v>0.23947675864219461</v>
      </c>
      <c r="D27" s="273">
        <v>8.8000000000000007</v>
      </c>
      <c r="E27" s="274">
        <v>69.739476758642198</v>
      </c>
      <c r="F27" s="273">
        <v>5.5</v>
      </c>
      <c r="G27" s="273">
        <v>1.3</v>
      </c>
      <c r="H27" s="273"/>
      <c r="I27" s="274">
        <v>6.8</v>
      </c>
      <c r="J27" s="273">
        <v>0.79200000000000004</v>
      </c>
      <c r="K27" s="273"/>
      <c r="L27" s="273">
        <v>3.9898451535999993</v>
      </c>
      <c r="M27" s="274">
        <v>81.321321912242198</v>
      </c>
      <c r="N27" s="274"/>
      <c r="O27" s="275">
        <v>80.529321912242196</v>
      </c>
      <c r="P27" s="275">
        <v>60.939476758642201</v>
      </c>
      <c r="Q27" s="275">
        <v>15.6</v>
      </c>
      <c r="R27" s="275">
        <v>3.9898451535999993</v>
      </c>
      <c r="S27" s="275">
        <v>19.371825851210186</v>
      </c>
    </row>
    <row r="28" spans="1:19" x14ac:dyDescent="0.2">
      <c r="A28" s="271">
        <v>1975</v>
      </c>
      <c r="B28" s="272">
        <v>65</v>
      </c>
      <c r="C28" s="273">
        <v>0.23885715270937236</v>
      </c>
      <c r="D28" s="273">
        <v>8.1</v>
      </c>
      <c r="E28" s="274">
        <v>73.338857152709366</v>
      </c>
      <c r="F28" s="273">
        <v>5.6150000000000002</v>
      </c>
      <c r="G28" s="273">
        <v>1.3</v>
      </c>
      <c r="H28" s="273"/>
      <c r="I28" s="274">
        <v>6.915</v>
      </c>
      <c r="J28" s="273">
        <v>0.80900000000000005</v>
      </c>
      <c r="K28" s="273"/>
      <c r="L28" s="273">
        <v>4.0013965039999997</v>
      </c>
      <c r="M28" s="274">
        <v>85.064253656709369</v>
      </c>
      <c r="N28" s="274"/>
      <c r="O28" s="275">
        <v>84.255253656709371</v>
      </c>
      <c r="P28" s="275">
        <v>65.238857152709372</v>
      </c>
      <c r="Q28" s="275">
        <v>15.015000000000001</v>
      </c>
      <c r="R28" s="275">
        <v>4.0013965039999997</v>
      </c>
      <c r="S28" s="275">
        <v>17.820847185597824</v>
      </c>
    </row>
    <row r="29" spans="1:19" x14ac:dyDescent="0.2">
      <c r="A29" s="271">
        <v>1976</v>
      </c>
      <c r="B29" s="272">
        <v>67.2</v>
      </c>
      <c r="C29" s="273">
        <v>0.24581919347026596</v>
      </c>
      <c r="D29" s="273">
        <v>7.7</v>
      </c>
      <c r="E29" s="274">
        <v>75.145819193470274</v>
      </c>
      <c r="F29" s="273">
        <v>5.617</v>
      </c>
      <c r="G29" s="273">
        <v>1.4</v>
      </c>
      <c r="H29" s="273"/>
      <c r="I29" s="274">
        <v>7.0169999999999995</v>
      </c>
      <c r="J29" s="273">
        <v>0.92500000000000004</v>
      </c>
      <c r="K29" s="273"/>
      <c r="L29" s="273">
        <v>4.0129478543999992</v>
      </c>
      <c r="M29" s="274">
        <v>87.100767047870264</v>
      </c>
      <c r="N29" s="274"/>
      <c r="O29" s="275">
        <v>86.175767047870266</v>
      </c>
      <c r="P29" s="275">
        <v>67.445819193470271</v>
      </c>
      <c r="Q29" s="275">
        <v>14.716999999999999</v>
      </c>
      <c r="R29" s="275">
        <v>4.0129478543999992</v>
      </c>
      <c r="S29" s="275">
        <v>17.077886863281144</v>
      </c>
    </row>
    <row r="30" spans="1:19" x14ac:dyDescent="0.2">
      <c r="A30" s="271">
        <v>1977</v>
      </c>
      <c r="B30" s="272">
        <v>69</v>
      </c>
      <c r="C30" s="273">
        <v>0.24479029612779249</v>
      </c>
      <c r="D30" s="273">
        <v>7.5</v>
      </c>
      <c r="E30" s="274">
        <v>76.744790296127789</v>
      </c>
      <c r="F30" s="273">
        <v>5.5629999999999997</v>
      </c>
      <c r="G30" s="273">
        <v>1.4</v>
      </c>
      <c r="H30" s="273"/>
      <c r="I30" s="274">
        <v>6.9629999999999992</v>
      </c>
      <c r="J30" s="273">
        <v>0.85599999999999998</v>
      </c>
      <c r="K30" s="273"/>
      <c r="L30" s="273">
        <v>4.0244992047999997</v>
      </c>
      <c r="M30" s="274">
        <v>88.588289500927772</v>
      </c>
      <c r="N30" s="274"/>
      <c r="O30" s="275">
        <v>87.732289500927777</v>
      </c>
      <c r="P30" s="275">
        <v>69.244790296127789</v>
      </c>
      <c r="Q30" s="275">
        <v>14.462999999999999</v>
      </c>
      <c r="R30" s="275">
        <v>4.0244992047999997</v>
      </c>
      <c r="S30" s="275">
        <v>16.485378510322647</v>
      </c>
    </row>
    <row r="31" spans="1:19" x14ac:dyDescent="0.2">
      <c r="A31" s="271">
        <v>1978</v>
      </c>
      <c r="B31" s="272">
        <v>69.400000000000006</v>
      </c>
      <c r="C31" s="273">
        <v>0.24305603913446458</v>
      </c>
      <c r="D31" s="273">
        <v>7.4</v>
      </c>
      <c r="E31" s="274">
        <v>77.04305603913447</v>
      </c>
      <c r="F31" s="273">
        <v>5.5570000000000004</v>
      </c>
      <c r="G31" s="273">
        <v>1.3380000000000001</v>
      </c>
      <c r="H31" s="273"/>
      <c r="I31" s="274">
        <v>6.8949999999999996</v>
      </c>
      <c r="J31" s="273">
        <v>1.032</v>
      </c>
      <c r="K31" s="273"/>
      <c r="L31" s="273">
        <v>4.0360505551999992</v>
      </c>
      <c r="M31" s="274">
        <v>89.006106594334454</v>
      </c>
      <c r="N31" s="274"/>
      <c r="O31" s="275">
        <v>87.974106594334472</v>
      </c>
      <c r="P31" s="275">
        <v>69.643056039134464</v>
      </c>
      <c r="Q31" s="275">
        <v>14.295</v>
      </c>
      <c r="R31" s="275">
        <v>4.0360505551999992</v>
      </c>
      <c r="S31" s="275">
        <v>16.249099369564497</v>
      </c>
    </row>
    <row r="32" spans="1:19" x14ac:dyDescent="0.2">
      <c r="A32" s="271">
        <v>1979</v>
      </c>
      <c r="B32" s="272">
        <v>69.5</v>
      </c>
      <c r="C32" s="273">
        <v>0.25032414561059907</v>
      </c>
      <c r="D32" s="273">
        <v>7.4</v>
      </c>
      <c r="E32" s="274">
        <v>77.150324145610611</v>
      </c>
      <c r="F32" s="273">
        <v>6.2240000000000002</v>
      </c>
      <c r="G32" s="273">
        <v>1.3979999999999999</v>
      </c>
      <c r="H32" s="273"/>
      <c r="I32" s="274">
        <v>7.6219999999999999</v>
      </c>
      <c r="J32" s="273">
        <v>1.3320000000000001</v>
      </c>
      <c r="K32" s="273"/>
      <c r="L32" s="273">
        <v>4.0476019055999988</v>
      </c>
      <c r="M32" s="274">
        <v>90.151926051210609</v>
      </c>
      <c r="N32" s="274"/>
      <c r="O32" s="275">
        <v>88.819926051210615</v>
      </c>
      <c r="P32" s="275">
        <v>69.750324145610605</v>
      </c>
      <c r="Q32" s="275">
        <v>15.022</v>
      </c>
      <c r="R32" s="275">
        <v>4.0476019055999988</v>
      </c>
      <c r="S32" s="275">
        <v>16.912871545669624</v>
      </c>
    </row>
    <row r="33" spans="1:19" x14ac:dyDescent="0.2">
      <c r="A33" s="271">
        <v>1980</v>
      </c>
      <c r="B33" s="272">
        <v>67.400000000000006</v>
      </c>
      <c r="C33" s="273">
        <v>0.27391532798155821</v>
      </c>
      <c r="D33" s="273">
        <v>7.3</v>
      </c>
      <c r="E33" s="274">
        <v>74.973915327981558</v>
      </c>
      <c r="F33" s="273">
        <v>6.9980000000000002</v>
      </c>
      <c r="G33" s="273">
        <v>1.498</v>
      </c>
      <c r="H33" s="273"/>
      <c r="I33" s="274">
        <v>8.4960000000000004</v>
      </c>
      <c r="J33" s="273">
        <v>1.3859999999999999</v>
      </c>
      <c r="K33" s="273"/>
      <c r="L33" s="273">
        <v>4.0591532560000001</v>
      </c>
      <c r="M33" s="274">
        <v>88.915068583981551</v>
      </c>
      <c r="N33" s="274"/>
      <c r="O33" s="275">
        <v>87.529068583981555</v>
      </c>
      <c r="P33" s="275">
        <v>67.673915327981561</v>
      </c>
      <c r="Q33" s="275">
        <v>15.795999999999999</v>
      </c>
      <c r="R33" s="275">
        <v>4.0591532560000001</v>
      </c>
      <c r="S33" s="275">
        <v>18.046576132412746</v>
      </c>
    </row>
    <row r="34" spans="1:19" x14ac:dyDescent="0.2">
      <c r="A34" s="271">
        <v>1981</v>
      </c>
      <c r="B34" s="272">
        <v>67.5</v>
      </c>
      <c r="C34" s="273">
        <v>0.32868508390992351</v>
      </c>
      <c r="D34" s="273">
        <v>7.4</v>
      </c>
      <c r="E34" s="274">
        <v>75.228685083909923</v>
      </c>
      <c r="F34" s="273">
        <v>7.0620000000000003</v>
      </c>
      <c r="G34" s="273">
        <v>1.5009999999999999</v>
      </c>
      <c r="H34" s="273"/>
      <c r="I34" s="274">
        <v>8.5630000000000006</v>
      </c>
      <c r="J34" s="273">
        <v>1.597</v>
      </c>
      <c r="K34" s="273"/>
      <c r="L34" s="273">
        <v>4.0724606744000003</v>
      </c>
      <c r="M34" s="274">
        <v>89.461145758309925</v>
      </c>
      <c r="N34" s="274"/>
      <c r="O34" s="275">
        <v>87.864145758309931</v>
      </c>
      <c r="P34" s="275">
        <v>67.828685083909917</v>
      </c>
      <c r="Q34" s="275">
        <v>15.963000000000001</v>
      </c>
      <c r="R34" s="275">
        <v>4.0724606744000003</v>
      </c>
      <c r="S34" s="275">
        <v>18.167820175375994</v>
      </c>
    </row>
    <row r="35" spans="1:19" x14ac:dyDescent="0.2">
      <c r="A35" s="271">
        <v>1982</v>
      </c>
      <c r="B35" s="272">
        <v>68.5</v>
      </c>
      <c r="C35" s="273">
        <v>0.4114784485625943</v>
      </c>
      <c r="D35" s="273">
        <v>7.5</v>
      </c>
      <c r="E35" s="274">
        <v>76.41147844856259</v>
      </c>
      <c r="F35" s="273">
        <v>6.6950000000000003</v>
      </c>
      <c r="G35" s="273">
        <v>1.5369999999999999</v>
      </c>
      <c r="H35" s="273"/>
      <c r="I35" s="274">
        <v>8.2319999999999993</v>
      </c>
      <c r="J35" s="273">
        <v>0.17829999999999999</v>
      </c>
      <c r="K35" s="273"/>
      <c r="L35" s="273">
        <v>4.0857680927999995</v>
      </c>
      <c r="M35" s="274">
        <v>88.907546541362578</v>
      </c>
      <c r="N35" s="274"/>
      <c r="O35" s="275">
        <v>88.729246541362585</v>
      </c>
      <c r="P35" s="275">
        <v>68.91147844856259</v>
      </c>
      <c r="Q35" s="275">
        <v>15.731999999999999</v>
      </c>
      <c r="R35" s="275">
        <v>4.0857680927999995</v>
      </c>
      <c r="S35" s="275">
        <v>17.730343278263128</v>
      </c>
    </row>
    <row r="36" spans="1:19" x14ac:dyDescent="0.2">
      <c r="A36" s="271">
        <v>1983</v>
      </c>
      <c r="B36" s="272">
        <v>70</v>
      </c>
      <c r="C36" s="273">
        <v>0.49087455100065813</v>
      </c>
      <c r="D36" s="273">
        <v>7.5</v>
      </c>
      <c r="E36" s="274">
        <v>77.990874551000658</v>
      </c>
      <c r="F36" s="273">
        <v>6.7759999999999998</v>
      </c>
      <c r="G36" s="273">
        <v>1.544</v>
      </c>
      <c r="H36" s="273"/>
      <c r="I36" s="274">
        <v>8.32</v>
      </c>
      <c r="J36" s="273">
        <v>1.9650000000000001</v>
      </c>
      <c r="K36" s="273"/>
      <c r="L36" s="273">
        <v>4.0990755112000006</v>
      </c>
      <c r="M36" s="274">
        <v>92.374950062200668</v>
      </c>
      <c r="N36" s="274"/>
      <c r="O36" s="275">
        <v>90.409950062200664</v>
      </c>
      <c r="P36" s="275">
        <v>70.490874551000658</v>
      </c>
      <c r="Q36" s="275">
        <v>15.82</v>
      </c>
      <c r="R36" s="275">
        <v>4.0990755112000006</v>
      </c>
      <c r="S36" s="275">
        <v>17.498074038439444</v>
      </c>
    </row>
    <row r="37" spans="1:19" x14ac:dyDescent="0.2">
      <c r="A37" s="271">
        <v>1984</v>
      </c>
      <c r="B37" s="272">
        <v>72.3</v>
      </c>
      <c r="C37" s="273">
        <v>0.53980683806686358</v>
      </c>
      <c r="D37" s="273">
        <v>7.5</v>
      </c>
      <c r="E37" s="274">
        <v>80.339806838066863</v>
      </c>
      <c r="F37" s="273">
        <v>6.7969999999999997</v>
      </c>
      <c r="G37" s="273">
        <v>1.5209999999999999</v>
      </c>
      <c r="H37" s="273"/>
      <c r="I37" s="274">
        <v>8.3179999999999996</v>
      </c>
      <c r="J37" s="273">
        <v>2.2229999999999999</v>
      </c>
      <c r="K37" s="273"/>
      <c r="L37" s="273">
        <v>4.1123829296000007</v>
      </c>
      <c r="M37" s="274">
        <v>94.993189767666863</v>
      </c>
      <c r="N37" s="274"/>
      <c r="O37" s="275">
        <v>92.770189767666864</v>
      </c>
      <c r="P37" s="275">
        <v>72.839806838066863</v>
      </c>
      <c r="Q37" s="275">
        <v>15.818</v>
      </c>
      <c r="R37" s="275">
        <v>4.1123829296000007</v>
      </c>
      <c r="S37" s="275">
        <v>17.050735844795089</v>
      </c>
    </row>
    <row r="38" spans="1:19" x14ac:dyDescent="0.2">
      <c r="A38" s="271">
        <v>1985</v>
      </c>
      <c r="B38" s="272">
        <v>72.900000000000006</v>
      </c>
      <c r="C38" s="273">
        <v>0.54318599999999995</v>
      </c>
      <c r="D38" s="273">
        <v>7.7</v>
      </c>
      <c r="E38" s="274">
        <v>81.143186000000014</v>
      </c>
      <c r="F38" s="273">
        <v>6.9109999999999996</v>
      </c>
      <c r="G38" s="273">
        <v>1.508</v>
      </c>
      <c r="H38" s="273"/>
      <c r="I38" s="274">
        <v>8.4190000000000005</v>
      </c>
      <c r="J38" s="273">
        <v>2.3140000000000001</v>
      </c>
      <c r="K38" s="273"/>
      <c r="L38" s="273">
        <v>4.1256903480000009</v>
      </c>
      <c r="M38" s="274">
        <v>96.001876348000025</v>
      </c>
      <c r="N38" s="274"/>
      <c r="O38" s="275">
        <v>93.687876348000017</v>
      </c>
      <c r="P38" s="275">
        <v>73.443186000000011</v>
      </c>
      <c r="Q38" s="275">
        <v>16.119</v>
      </c>
      <c r="R38" s="275">
        <v>4.1256903480000009</v>
      </c>
      <c r="S38" s="275">
        <v>17.205000933233446</v>
      </c>
    </row>
    <row r="39" spans="1:19" x14ac:dyDescent="0.2">
      <c r="A39" s="271">
        <v>1986</v>
      </c>
      <c r="B39" s="272">
        <v>75.5</v>
      </c>
      <c r="C39" s="273">
        <v>0.53498000000000001</v>
      </c>
      <c r="D39" s="273">
        <v>7.9</v>
      </c>
      <c r="E39" s="274">
        <v>83.93498000000001</v>
      </c>
      <c r="F39" s="273">
        <v>6.5709999999999997</v>
      </c>
      <c r="G39" s="273">
        <v>1.4870000000000001</v>
      </c>
      <c r="H39" s="273"/>
      <c r="I39" s="274">
        <v>8.0579999999999998</v>
      </c>
      <c r="J39" s="273">
        <v>2.6779999999999999</v>
      </c>
      <c r="K39" s="273"/>
      <c r="L39" s="273">
        <v>4.1389977664000011</v>
      </c>
      <c r="M39" s="274">
        <v>98.80997776640001</v>
      </c>
      <c r="N39" s="274"/>
      <c r="O39" s="275">
        <v>96.131977766400013</v>
      </c>
      <c r="P39" s="275">
        <v>76.034980000000004</v>
      </c>
      <c r="Q39" s="275">
        <v>15.958</v>
      </c>
      <c r="R39" s="275">
        <v>4.1389977664000011</v>
      </c>
      <c r="S39" s="275">
        <v>16.600095380101116</v>
      </c>
    </row>
    <row r="40" spans="1:19" x14ac:dyDescent="0.2">
      <c r="A40" s="271">
        <v>1987</v>
      </c>
      <c r="B40" s="272">
        <v>79.2</v>
      </c>
      <c r="C40" s="273">
        <v>0.52185199999999998</v>
      </c>
      <c r="D40" s="273">
        <v>8.3000000000000007</v>
      </c>
      <c r="E40" s="274">
        <v>88.021851999999996</v>
      </c>
      <c r="F40" s="273">
        <v>6.4329999999999998</v>
      </c>
      <c r="G40" s="273">
        <v>1.496</v>
      </c>
      <c r="H40" s="273"/>
      <c r="I40" s="274">
        <v>7.9290000000000003</v>
      </c>
      <c r="J40" s="273">
        <v>2.923</v>
      </c>
      <c r="K40" s="273"/>
      <c r="L40" s="273">
        <v>4.1523051848000012</v>
      </c>
      <c r="M40" s="274">
        <v>103.0261571848</v>
      </c>
      <c r="N40" s="274"/>
      <c r="O40" s="275">
        <v>100.1031571848</v>
      </c>
      <c r="P40" s="275">
        <v>79.721851999999998</v>
      </c>
      <c r="Q40" s="275">
        <v>16.228999999999999</v>
      </c>
      <c r="R40" s="275">
        <v>4.1523051848000012</v>
      </c>
      <c r="S40" s="275">
        <v>16.212275872617798</v>
      </c>
    </row>
    <row r="41" spans="1:19" x14ac:dyDescent="0.2">
      <c r="A41" s="271">
        <v>1988</v>
      </c>
      <c r="B41" s="272">
        <v>84</v>
      </c>
      <c r="C41" s="273">
        <v>0.52900000000000003</v>
      </c>
      <c r="D41" s="273">
        <v>9</v>
      </c>
      <c r="E41" s="274">
        <v>93.528999999999996</v>
      </c>
      <c r="F41" s="273">
        <v>6.6689999999999996</v>
      </c>
      <c r="G41" s="273">
        <v>1.4</v>
      </c>
      <c r="H41" s="273"/>
      <c r="I41" s="274">
        <v>8.0689999999999991</v>
      </c>
      <c r="J41" s="273">
        <v>3.173</v>
      </c>
      <c r="K41" s="273"/>
      <c r="L41" s="273">
        <v>4.1656126032000023</v>
      </c>
      <c r="M41" s="274">
        <v>108.9366126032</v>
      </c>
      <c r="N41" s="274"/>
      <c r="O41" s="275">
        <v>105.7636126032</v>
      </c>
      <c r="P41" s="275">
        <v>84.528999999999996</v>
      </c>
      <c r="Q41" s="275">
        <v>17.068999999999999</v>
      </c>
      <c r="R41" s="275">
        <v>4.1656126032000023</v>
      </c>
      <c r="S41" s="275">
        <v>16.138820885438964</v>
      </c>
    </row>
    <row r="42" spans="1:19" x14ac:dyDescent="0.2">
      <c r="A42" s="271">
        <v>1989</v>
      </c>
      <c r="B42" s="272">
        <v>88.1</v>
      </c>
      <c r="C42" s="273">
        <v>0.52325999999999995</v>
      </c>
      <c r="D42" s="273">
        <v>10</v>
      </c>
      <c r="E42" s="274">
        <v>98.623259999999988</v>
      </c>
      <c r="F42" s="273">
        <v>6.6470000000000002</v>
      </c>
      <c r="G42" s="273">
        <v>1.5</v>
      </c>
      <c r="H42" s="273"/>
      <c r="I42" s="274">
        <v>8.1470000000000002</v>
      </c>
      <c r="J42" s="273">
        <v>3.3079999999999998</v>
      </c>
      <c r="K42" s="273"/>
      <c r="L42" s="273">
        <v>4.1789200216000024</v>
      </c>
      <c r="M42" s="274">
        <v>114.25718002160001</v>
      </c>
      <c r="N42" s="274"/>
      <c r="O42" s="275">
        <v>110.9491800216</v>
      </c>
      <c r="P42" s="275">
        <v>88.623259999999988</v>
      </c>
      <c r="Q42" s="275">
        <v>18.146999999999998</v>
      </c>
      <c r="R42" s="275">
        <v>4.1789200216000024</v>
      </c>
      <c r="S42" s="275">
        <v>16.356137103912864</v>
      </c>
    </row>
    <row r="43" spans="1:19" x14ac:dyDescent="0.2">
      <c r="A43" s="271">
        <v>1990</v>
      </c>
      <c r="B43" s="272">
        <v>85.945059611669834</v>
      </c>
      <c r="C43" s="273">
        <v>0.33083600000000002</v>
      </c>
      <c r="D43" s="273">
        <v>9.6635653963577433</v>
      </c>
      <c r="E43" s="274">
        <v>95.939461008027578</v>
      </c>
      <c r="F43" s="273">
        <v>6.6</v>
      </c>
      <c r="G43" s="273">
        <v>1.5</v>
      </c>
      <c r="H43" s="273"/>
      <c r="I43" s="274">
        <v>8.1</v>
      </c>
      <c r="J43" s="273">
        <v>3.9237668999999999</v>
      </c>
      <c r="K43" s="273"/>
      <c r="L43" s="273">
        <v>4.1922274399999999</v>
      </c>
      <c r="M43" s="274">
        <v>112.15545534802757</v>
      </c>
      <c r="N43" s="274"/>
      <c r="O43" s="275">
        <v>108.23168844802757</v>
      </c>
      <c r="P43" s="275">
        <v>86.275895611669839</v>
      </c>
      <c r="Q43" s="275">
        <v>17.763565396357741</v>
      </c>
      <c r="R43" s="275">
        <v>4.1922274399999999</v>
      </c>
      <c r="S43" s="275">
        <v>16.412536523337835</v>
      </c>
    </row>
    <row r="44" spans="1:19" x14ac:dyDescent="0.2">
      <c r="A44" s="271">
        <v>1991</v>
      </c>
      <c r="B44" s="272">
        <v>86.494069556427021</v>
      </c>
      <c r="C44" s="273">
        <v>0.34803600000000001</v>
      </c>
      <c r="D44" s="273">
        <v>9.6778711795402756</v>
      </c>
      <c r="E44" s="274">
        <v>96.51997673596729</v>
      </c>
      <c r="F44" s="273">
        <v>5.9850000000000003</v>
      </c>
      <c r="G44" s="273">
        <v>1.4</v>
      </c>
      <c r="H44" s="273"/>
      <c r="I44" s="274">
        <v>7.3849999999999998</v>
      </c>
      <c r="J44" s="273">
        <v>3.2439212999999998</v>
      </c>
      <c r="K44" s="273"/>
      <c r="L44" s="273">
        <v>4.2173560239999999</v>
      </c>
      <c r="M44" s="274">
        <v>111.36625405996729</v>
      </c>
      <c r="N44" s="274"/>
      <c r="O44" s="275">
        <v>108.12233275996729</v>
      </c>
      <c r="P44" s="275">
        <v>86.842105556427015</v>
      </c>
      <c r="Q44" s="275">
        <v>17.062871179540274</v>
      </c>
      <c r="R44" s="275">
        <v>4.2173560239999999</v>
      </c>
      <c r="S44" s="275">
        <v>15.781079397741099</v>
      </c>
    </row>
    <row r="45" spans="1:19" x14ac:dyDescent="0.2">
      <c r="A45" s="271">
        <v>1992</v>
      </c>
      <c r="B45" s="272">
        <v>87.552462017094001</v>
      </c>
      <c r="C45" s="273">
        <v>0.37359599999999998</v>
      </c>
      <c r="D45" s="273">
        <v>9.6995793412478779</v>
      </c>
      <c r="E45" s="274">
        <v>97.625637358341891</v>
      </c>
      <c r="F45" s="273">
        <v>5.9630000000000001</v>
      </c>
      <c r="G45" s="273">
        <v>1.4</v>
      </c>
      <c r="H45" s="273"/>
      <c r="I45" s="274">
        <v>7.3629999999999995</v>
      </c>
      <c r="J45" s="273">
        <v>3.09</v>
      </c>
      <c r="K45" s="273">
        <v>0.45963431786216602</v>
      </c>
      <c r="L45" s="273">
        <v>4.2457019919999999</v>
      </c>
      <c r="M45" s="274">
        <v>112.78397366820406</v>
      </c>
      <c r="N45" s="274"/>
      <c r="O45" s="275">
        <v>109.69397366820405</v>
      </c>
      <c r="P45" s="275">
        <v>87.926058017094007</v>
      </c>
      <c r="Q45" s="275">
        <v>17.52221365911004</v>
      </c>
      <c r="R45" s="275">
        <v>4.2457019919999999</v>
      </c>
      <c r="S45" s="275">
        <v>15.973724966979693</v>
      </c>
    </row>
    <row r="46" spans="1:19" x14ac:dyDescent="0.2">
      <c r="A46" s="271">
        <v>1993</v>
      </c>
      <c r="B46" s="272">
        <v>85.68295270047588</v>
      </c>
      <c r="C46" s="273">
        <v>0.37341200000000002</v>
      </c>
      <c r="D46" s="273">
        <v>9.4212064737659045</v>
      </c>
      <c r="E46" s="274">
        <v>95.477571174241788</v>
      </c>
      <c r="F46" s="273">
        <v>6.4219999999999997</v>
      </c>
      <c r="G46" s="273">
        <v>1.4</v>
      </c>
      <c r="H46" s="273"/>
      <c r="I46" s="274">
        <v>7.8219999999999992</v>
      </c>
      <c r="J46" s="273">
        <v>3.03</v>
      </c>
      <c r="K46" s="273">
        <v>0.5237693389592124</v>
      </c>
      <c r="L46" s="273">
        <v>4.2676131919999998</v>
      </c>
      <c r="M46" s="274">
        <v>111.120953705201</v>
      </c>
      <c r="N46" s="274"/>
      <c r="O46" s="275">
        <v>108.090953705201</v>
      </c>
      <c r="P46" s="275">
        <v>86.056364700475882</v>
      </c>
      <c r="Q46" s="275">
        <v>17.766975812725114</v>
      </c>
      <c r="R46" s="275">
        <v>4.2676131919999998</v>
      </c>
      <c r="S46" s="275">
        <v>16.4370608304386</v>
      </c>
    </row>
    <row r="47" spans="1:19" x14ac:dyDescent="0.2">
      <c r="A47" s="271">
        <v>1994</v>
      </c>
      <c r="B47" s="272">
        <v>86.650344934791477</v>
      </c>
      <c r="C47" s="273">
        <v>0.39798600000000001</v>
      </c>
      <c r="D47" s="273">
        <v>9.5313567300668325</v>
      </c>
      <c r="E47" s="274">
        <v>96.579687664858312</v>
      </c>
      <c r="F47" s="273">
        <v>6.5069999999999997</v>
      </c>
      <c r="G47" s="273">
        <v>1.4</v>
      </c>
      <c r="H47" s="273"/>
      <c r="I47" s="274">
        <v>7.907</v>
      </c>
      <c r="J47" s="273">
        <v>3.14</v>
      </c>
      <c r="K47" s="273">
        <v>0.59296765119549932</v>
      </c>
      <c r="L47" s="273">
        <v>4.3023939280000008</v>
      </c>
      <c r="M47" s="274">
        <v>112.5220492440538</v>
      </c>
      <c r="N47" s="274"/>
      <c r="O47" s="275">
        <v>109.3820492440538</v>
      </c>
      <c r="P47" s="275">
        <v>87.04833093479148</v>
      </c>
      <c r="Q47" s="275">
        <v>18.031324381262333</v>
      </c>
      <c r="R47" s="275">
        <v>4.3023939280000008</v>
      </c>
      <c r="S47" s="275">
        <v>16.484719847431958</v>
      </c>
    </row>
    <row r="48" spans="1:19" x14ac:dyDescent="0.2">
      <c r="A48" s="271">
        <v>1995</v>
      </c>
      <c r="B48" s="272">
        <v>87.622361008746523</v>
      </c>
      <c r="C48" s="273">
        <v>0.40192499999999998</v>
      </c>
      <c r="D48" s="273">
        <v>9.7031829883458602</v>
      </c>
      <c r="E48" s="274">
        <v>97.727468997092387</v>
      </c>
      <c r="F48" s="273">
        <v>6.8390000000000004</v>
      </c>
      <c r="G48" s="273">
        <v>1.4</v>
      </c>
      <c r="H48" s="273"/>
      <c r="I48" s="274">
        <v>8.2390000000000008</v>
      </c>
      <c r="J48" s="273">
        <v>2.96</v>
      </c>
      <c r="K48" s="273">
        <v>0.57383966244725737</v>
      </c>
      <c r="L48" s="273">
        <v>4.8612109999999999</v>
      </c>
      <c r="M48" s="274">
        <v>114.36151965953964</v>
      </c>
      <c r="N48" s="274"/>
      <c r="O48" s="275">
        <v>111.40151965953964</v>
      </c>
      <c r="P48" s="275">
        <v>88.024286008746529</v>
      </c>
      <c r="Q48" s="275">
        <v>18.516022650793118</v>
      </c>
      <c r="R48" s="275">
        <v>4.8612109999999999</v>
      </c>
      <c r="S48" s="275">
        <v>16.620978517511215</v>
      </c>
    </row>
    <row r="49" spans="1:19" x14ac:dyDescent="0.2">
      <c r="A49" s="271">
        <v>1996</v>
      </c>
      <c r="B49" s="272">
        <v>87.98314237056033</v>
      </c>
      <c r="C49" s="273">
        <v>0.40561399999999997</v>
      </c>
      <c r="D49" s="273">
        <v>9.8158816424687956</v>
      </c>
      <c r="E49" s="274">
        <v>98.204638013029125</v>
      </c>
      <c r="F49" s="273">
        <v>6.97</v>
      </c>
      <c r="G49" s="273">
        <v>1.5</v>
      </c>
      <c r="H49" s="273"/>
      <c r="I49" s="274">
        <v>8.4700000000000006</v>
      </c>
      <c r="J49" s="273">
        <v>2.97</v>
      </c>
      <c r="K49" s="273">
        <v>0.61997187060478209</v>
      </c>
      <c r="L49" s="273">
        <v>4.3226550000000001</v>
      </c>
      <c r="M49" s="274">
        <v>114.58726488363391</v>
      </c>
      <c r="N49" s="274"/>
      <c r="O49" s="275">
        <v>111.61726488363391</v>
      </c>
      <c r="P49" s="275">
        <v>88.38875637056033</v>
      </c>
      <c r="Q49" s="275">
        <v>18.905853513073577</v>
      </c>
      <c r="R49" s="275">
        <v>4.3226550000000001</v>
      </c>
      <c r="S49" s="275">
        <v>16.938108573780045</v>
      </c>
    </row>
    <row r="50" spans="1:19" x14ac:dyDescent="0.2">
      <c r="A50" s="271">
        <v>1997</v>
      </c>
      <c r="B50" s="272">
        <v>88.10673312983991</v>
      </c>
      <c r="C50" s="273">
        <v>0.43091099999999999</v>
      </c>
      <c r="D50" s="273">
        <v>9.8222182493582775</v>
      </c>
      <c r="E50" s="274">
        <v>98.359862379198177</v>
      </c>
      <c r="F50" s="273">
        <v>7.0389999999999997</v>
      </c>
      <c r="G50" s="273">
        <v>1.496</v>
      </c>
      <c r="H50" s="273">
        <v>0.375</v>
      </c>
      <c r="I50" s="274">
        <v>8.91</v>
      </c>
      <c r="J50" s="273">
        <v>3.08</v>
      </c>
      <c r="K50" s="273">
        <v>0.65654008438818567</v>
      </c>
      <c r="L50" s="273">
        <v>4.6959210000000002</v>
      </c>
      <c r="M50" s="274">
        <v>115.70232346358635</v>
      </c>
      <c r="N50" s="274"/>
      <c r="O50" s="275">
        <v>112.62232346358635</v>
      </c>
      <c r="P50" s="275">
        <v>88.537644129839904</v>
      </c>
      <c r="Q50" s="275">
        <v>19.388758333746463</v>
      </c>
      <c r="R50" s="275">
        <v>4.6959210000000002</v>
      </c>
      <c r="S50" s="275">
        <v>17.215732847152047</v>
      </c>
    </row>
    <row r="51" spans="1:19" x14ac:dyDescent="0.2">
      <c r="A51" s="271">
        <v>1998</v>
      </c>
      <c r="B51" s="272">
        <v>88.81140292883461</v>
      </c>
      <c r="C51" s="273">
        <v>0.43786399999999998</v>
      </c>
      <c r="D51" s="273">
        <v>9.7775213602288478</v>
      </c>
      <c r="E51" s="274">
        <v>99.026788289063461</v>
      </c>
      <c r="F51" s="273">
        <v>7.23</v>
      </c>
      <c r="G51" s="273">
        <v>1.5049999999999999</v>
      </c>
      <c r="H51" s="273">
        <v>0.374</v>
      </c>
      <c r="I51" s="274">
        <v>9.109</v>
      </c>
      <c r="J51" s="273">
        <v>3.3</v>
      </c>
      <c r="K51" s="273">
        <v>0.65316455696202536</v>
      </c>
      <c r="L51" s="273">
        <v>4.5732400000000002</v>
      </c>
      <c r="M51" s="274">
        <v>116.66219284602548</v>
      </c>
      <c r="N51" s="274"/>
      <c r="O51" s="275">
        <v>113.36219284602548</v>
      </c>
      <c r="P51" s="275">
        <v>89.249266928834615</v>
      </c>
      <c r="Q51" s="275">
        <v>19.539685917190873</v>
      </c>
      <c r="R51" s="275">
        <v>4.5732400000000002</v>
      </c>
      <c r="S51" s="275">
        <v>17.236510186187655</v>
      </c>
    </row>
    <row r="52" spans="1:19" x14ac:dyDescent="0.2">
      <c r="A52" s="271">
        <v>1999</v>
      </c>
      <c r="B52" s="272">
        <v>90.754483680509026</v>
      </c>
      <c r="C52" s="273">
        <v>0.48308400000000001</v>
      </c>
      <c r="D52" s="273">
        <v>9.7557506258374378</v>
      </c>
      <c r="E52" s="274">
        <v>100.99331830634647</v>
      </c>
      <c r="F52" s="273">
        <v>7.7009999999999996</v>
      </c>
      <c r="G52" s="273">
        <v>1.526</v>
      </c>
      <c r="H52" s="273">
        <v>0.38</v>
      </c>
      <c r="I52" s="274">
        <v>9.6070000000000011</v>
      </c>
      <c r="J52" s="273">
        <v>3.49</v>
      </c>
      <c r="K52" s="273">
        <v>0.68860759493670898</v>
      </c>
      <c r="L52" s="273">
        <v>4.4900919999999998</v>
      </c>
      <c r="M52" s="274">
        <v>119.26901790128318</v>
      </c>
      <c r="N52" s="274"/>
      <c r="O52" s="275">
        <v>115.77901790128318</v>
      </c>
      <c r="P52" s="275">
        <v>91.237567680509031</v>
      </c>
      <c r="Q52" s="275">
        <v>20.051358220774148</v>
      </c>
      <c r="R52" s="275">
        <v>4.4900919999999998</v>
      </c>
      <c r="S52" s="275">
        <v>17.318645972511671</v>
      </c>
    </row>
    <row r="53" spans="1:19" x14ac:dyDescent="0.2">
      <c r="A53" s="271">
        <v>2000</v>
      </c>
      <c r="B53" s="272">
        <v>91.867739605618794</v>
      </c>
      <c r="C53" s="273">
        <v>0.50684399999999996</v>
      </c>
      <c r="D53" s="273">
        <v>9.4515166315415957</v>
      </c>
      <c r="E53" s="274">
        <v>101.82610023716039</v>
      </c>
      <c r="F53" s="273">
        <v>8.2430000000000003</v>
      </c>
      <c r="G53" s="273">
        <v>1.5880000000000001</v>
      </c>
      <c r="H53" s="273">
        <v>0.39400000000000002</v>
      </c>
      <c r="I53" s="274">
        <v>10.225</v>
      </c>
      <c r="J53" s="273">
        <v>3.62</v>
      </c>
      <c r="K53" s="273">
        <v>0.8</v>
      </c>
      <c r="L53" s="273">
        <v>4.4264159999999997</v>
      </c>
      <c r="M53" s="274">
        <v>120.89751623716039</v>
      </c>
      <c r="N53" s="274">
        <v>24.096516631541597</v>
      </c>
      <c r="O53" s="275">
        <v>117.27751623716038</v>
      </c>
      <c r="P53" s="275">
        <v>92.374583605618795</v>
      </c>
      <c r="Q53" s="275">
        <v>20.476516631541596</v>
      </c>
      <c r="R53" s="275">
        <v>4.4264159999999997</v>
      </c>
      <c r="S53" s="275">
        <v>17.459882583234176</v>
      </c>
    </row>
    <row r="54" spans="1:19" x14ac:dyDescent="0.2">
      <c r="A54" s="271">
        <v>2001</v>
      </c>
      <c r="B54" s="272">
        <v>92.779678480307297</v>
      </c>
      <c r="C54" s="273">
        <v>0.568743</v>
      </c>
      <c r="D54" s="273">
        <v>9.1926882788262816</v>
      </c>
      <c r="E54" s="274">
        <v>102.54110975913358</v>
      </c>
      <c r="F54" s="273">
        <v>8.7319999999999993</v>
      </c>
      <c r="G54" s="273">
        <v>1.581</v>
      </c>
      <c r="H54" s="273">
        <v>0.41</v>
      </c>
      <c r="I54" s="274">
        <v>10.722999999999999</v>
      </c>
      <c r="J54" s="273">
        <v>3.66</v>
      </c>
      <c r="K54" s="273">
        <v>0.8</v>
      </c>
      <c r="L54" s="273">
        <v>4.7465529999999996</v>
      </c>
      <c r="M54" s="274">
        <v>122.47066275913357</v>
      </c>
      <c r="N54" s="274">
        <v>24.375688278826281</v>
      </c>
      <c r="O54" s="275">
        <v>118.81066275913358</v>
      </c>
      <c r="P54" s="275">
        <v>93.348421480307294</v>
      </c>
      <c r="Q54" s="275">
        <v>20.715688278826281</v>
      </c>
      <c r="R54" s="275">
        <v>4.7465529999999996</v>
      </c>
      <c r="S54" s="275">
        <v>17.435883108255588</v>
      </c>
    </row>
    <row r="55" spans="1:19" x14ac:dyDescent="0.2">
      <c r="A55" s="271">
        <v>2002</v>
      </c>
      <c r="B55" s="272">
        <v>95.419747224518147</v>
      </c>
      <c r="C55" s="273">
        <v>0.65545200000000003</v>
      </c>
      <c r="D55" s="273">
        <v>9.2699308426758886</v>
      </c>
      <c r="E55" s="274">
        <v>105.34513006719403</v>
      </c>
      <c r="F55" s="273">
        <v>8.8740000000000006</v>
      </c>
      <c r="G55" s="273">
        <v>1.5780000000000001</v>
      </c>
      <c r="H55" s="273">
        <v>0.41499999999999998</v>
      </c>
      <c r="I55" s="274">
        <v>10.866999999999999</v>
      </c>
      <c r="J55" s="273">
        <v>3.4</v>
      </c>
      <c r="K55" s="273">
        <v>0.8</v>
      </c>
      <c r="L55" s="273">
        <v>4.3631045439999996</v>
      </c>
      <c r="M55" s="274">
        <v>124.77523461119404</v>
      </c>
      <c r="N55" s="274">
        <v>24.336930842675887</v>
      </c>
      <c r="O55" s="275">
        <v>121.37523461119403</v>
      </c>
      <c r="P55" s="275">
        <v>96.075199224518144</v>
      </c>
      <c r="Q55" s="275">
        <v>20.936930842675888</v>
      </c>
      <c r="R55" s="275">
        <v>4.3631045439999996</v>
      </c>
      <c r="S55" s="275">
        <v>17.249755199027188</v>
      </c>
    </row>
    <row r="56" spans="1:19" x14ac:dyDescent="0.2">
      <c r="A56" s="271">
        <v>2003</v>
      </c>
      <c r="B56" s="272">
        <v>96.32494684880335</v>
      </c>
      <c r="C56" s="273">
        <v>0.69</v>
      </c>
      <c r="D56" s="273">
        <v>9.1265747636135206</v>
      </c>
      <c r="E56" s="274">
        <v>106.14152161241687</v>
      </c>
      <c r="F56" s="273">
        <v>8.8339999999999996</v>
      </c>
      <c r="G56" s="273">
        <v>1.5580000000000001</v>
      </c>
      <c r="H56" s="273">
        <v>0.436</v>
      </c>
      <c r="I56" s="274">
        <v>10.827999999999999</v>
      </c>
      <c r="J56" s="273">
        <v>3.17</v>
      </c>
      <c r="K56" s="273">
        <v>0.8</v>
      </c>
      <c r="L56" s="273">
        <v>4.3801269599999992</v>
      </c>
      <c r="M56" s="274">
        <v>125.31964857241687</v>
      </c>
      <c r="N56" s="274">
        <v>23.924574763613524</v>
      </c>
      <c r="O56" s="275">
        <v>122.14964857241687</v>
      </c>
      <c r="P56" s="275">
        <v>97.014946848803348</v>
      </c>
      <c r="Q56" s="275">
        <v>20.754574763613522</v>
      </c>
      <c r="R56" s="275">
        <v>4.3801269599999992</v>
      </c>
      <c r="S56" s="275">
        <v>16.991104768761655</v>
      </c>
    </row>
    <row r="57" spans="1:19" x14ac:dyDescent="0.2">
      <c r="A57" s="271">
        <v>2004</v>
      </c>
      <c r="B57" s="272">
        <v>96.975145682659601</v>
      </c>
      <c r="C57" s="273">
        <v>0.745444</v>
      </c>
      <c r="D57" s="273">
        <v>8.895604098507814</v>
      </c>
      <c r="E57" s="274">
        <v>106.61619378116742</v>
      </c>
      <c r="F57" s="273">
        <v>8.6579999999999995</v>
      </c>
      <c r="G57" s="273">
        <v>1.556</v>
      </c>
      <c r="H57" s="273">
        <v>0.46200000000000002</v>
      </c>
      <c r="I57" s="274">
        <v>10.675999999999998</v>
      </c>
      <c r="J57" s="273">
        <v>3.274</v>
      </c>
      <c r="K57" s="273">
        <v>0.8</v>
      </c>
      <c r="L57" s="273">
        <v>4.3975592960000007</v>
      </c>
      <c r="M57" s="274">
        <v>125.76375307716742</v>
      </c>
      <c r="N57" s="274">
        <v>23.645604098507814</v>
      </c>
      <c r="O57" s="275">
        <v>122.48975307716742</v>
      </c>
      <c r="P57" s="275">
        <v>97.720589682659607</v>
      </c>
      <c r="Q57" s="275">
        <v>20.371604098507813</v>
      </c>
      <c r="R57" s="275">
        <v>4.3975592960000007</v>
      </c>
      <c r="S57" s="275">
        <v>16.631272075202805</v>
      </c>
    </row>
    <row r="58" spans="1:19" x14ac:dyDescent="0.2">
      <c r="A58" s="271">
        <v>2005</v>
      </c>
      <c r="B58" s="272">
        <v>97.309520000000006</v>
      </c>
      <c r="C58" s="273">
        <v>0.78320000000000001</v>
      </c>
      <c r="D58" s="273">
        <v>8.76</v>
      </c>
      <c r="E58" s="274">
        <v>106.85272000000001</v>
      </c>
      <c r="F58" s="273">
        <v>8.9359999999999999</v>
      </c>
      <c r="G58" s="273">
        <v>1.5409999999999999</v>
      </c>
      <c r="H58" s="273">
        <v>0.47299999999999998</v>
      </c>
      <c r="I58" s="274">
        <v>10.95</v>
      </c>
      <c r="J58" s="273">
        <v>3.33</v>
      </c>
      <c r="K58" s="273">
        <v>0.81655299999999997</v>
      </c>
      <c r="L58" s="273">
        <v>4.4153029999999998</v>
      </c>
      <c r="M58" s="274">
        <v>126.364576</v>
      </c>
      <c r="N58" s="274">
        <v>23.856552999999998</v>
      </c>
      <c r="O58" s="275">
        <v>123.034576</v>
      </c>
      <c r="P58" s="275">
        <v>98.09272</v>
      </c>
      <c r="Q58" s="275">
        <v>20.526553</v>
      </c>
      <c r="R58" s="275">
        <v>4.4153029999999998</v>
      </c>
      <c r="S58" s="275">
        <v>16.683564626581067</v>
      </c>
    </row>
    <row r="59" spans="1:19" x14ac:dyDescent="0.2">
      <c r="A59" s="271">
        <v>2006</v>
      </c>
      <c r="B59" s="272">
        <v>96.987660000000005</v>
      </c>
      <c r="C59" s="273">
        <v>0.833924</v>
      </c>
      <c r="D59" s="273">
        <v>8.8679000000000006</v>
      </c>
      <c r="E59" s="274">
        <v>106.68948400000001</v>
      </c>
      <c r="F59" s="273">
        <v>9.6170000000000009</v>
      </c>
      <c r="G59" s="273">
        <v>1.657</v>
      </c>
      <c r="H59" s="273">
        <v>0.48199999999999998</v>
      </c>
      <c r="I59" s="274">
        <v>11.756</v>
      </c>
      <c r="J59" s="273">
        <v>3.29</v>
      </c>
      <c r="K59" s="273">
        <v>0.81312200000000001</v>
      </c>
      <c r="L59" s="273">
        <v>5.2025269999999999</v>
      </c>
      <c r="M59" s="274">
        <v>127.75113300000002</v>
      </c>
      <c r="N59" s="274">
        <v>24.727021999999998</v>
      </c>
      <c r="O59" s="275">
        <v>124.46113300000002</v>
      </c>
      <c r="P59" s="275">
        <v>97.821584000000001</v>
      </c>
      <c r="Q59" s="275">
        <v>21.437021999999999</v>
      </c>
      <c r="R59" s="275">
        <v>5.2025269999999999</v>
      </c>
      <c r="S59" s="275">
        <v>17.223868595186254</v>
      </c>
    </row>
    <row r="60" spans="1:19" x14ac:dyDescent="0.2">
      <c r="A60" s="271">
        <v>2007</v>
      </c>
      <c r="B60" s="272">
        <v>99.315399999999997</v>
      </c>
      <c r="C60" s="273">
        <v>0.89319999999999999</v>
      </c>
      <c r="D60" s="273">
        <v>8.6547000000000001</v>
      </c>
      <c r="E60" s="274">
        <v>108.8633</v>
      </c>
      <c r="F60" s="273">
        <v>10.260999999999999</v>
      </c>
      <c r="G60" s="273">
        <v>1.69</v>
      </c>
      <c r="H60" s="273">
        <v>0.51400000000000001</v>
      </c>
      <c r="I60" s="274">
        <v>12.465</v>
      </c>
      <c r="J60" s="273">
        <v>3.25</v>
      </c>
      <c r="K60" s="273">
        <v>0.83845999999999998</v>
      </c>
      <c r="L60" s="273">
        <v>5.2025269999999999</v>
      </c>
      <c r="M60" s="274">
        <v>130.61928699999999</v>
      </c>
      <c r="N60" s="274">
        <v>25.208159999999999</v>
      </c>
      <c r="O60" s="275">
        <v>127.369287</v>
      </c>
      <c r="P60" s="275">
        <v>100.20859999999999</v>
      </c>
      <c r="Q60" s="275">
        <v>21.958159999999999</v>
      </c>
      <c r="R60" s="275">
        <v>5.2025269999999999</v>
      </c>
      <c r="S60" s="275">
        <v>17.239760476950771</v>
      </c>
    </row>
    <row r="61" spans="1:19" x14ac:dyDescent="0.2">
      <c r="A61" s="277">
        <v>2008</v>
      </c>
      <c r="B61" s="273">
        <v>98.421560999999997</v>
      </c>
      <c r="C61" s="273">
        <v>0.89755200000000002</v>
      </c>
      <c r="D61" s="273">
        <v>8.7579999999999991</v>
      </c>
      <c r="E61" s="274">
        <v>108.077113</v>
      </c>
      <c r="F61" s="273">
        <v>11.016999999999999</v>
      </c>
      <c r="G61" s="278">
        <v>1.7150000000000001</v>
      </c>
      <c r="H61" s="278">
        <v>0.52400000000000002</v>
      </c>
      <c r="I61" s="274">
        <v>13.256</v>
      </c>
      <c r="J61" s="278">
        <v>3.23</v>
      </c>
      <c r="K61" s="278">
        <v>0.83549899999999999</v>
      </c>
      <c r="L61" s="273">
        <v>5.2025269999999999</v>
      </c>
      <c r="M61" s="274">
        <v>130.60113899999999</v>
      </c>
      <c r="N61" s="274">
        <v>26.079498999999998</v>
      </c>
      <c r="O61" s="275">
        <v>127.371139</v>
      </c>
      <c r="P61" s="275">
        <v>99.319113000000002</v>
      </c>
      <c r="Q61" s="275">
        <v>22.849498999999998</v>
      </c>
      <c r="R61" s="275">
        <v>5.2025269999999999</v>
      </c>
      <c r="S61" s="275">
        <v>17.939306486063533</v>
      </c>
    </row>
    <row r="62" spans="1:19" s="281" customFormat="1" x14ac:dyDescent="0.2">
      <c r="A62" s="279"/>
      <c r="B62" s="280"/>
      <c r="C62" s="280"/>
      <c r="D62" s="280"/>
      <c r="P62" s="282"/>
    </row>
    <row r="63" spans="1:19" x14ac:dyDescent="0.2">
      <c r="B63" s="273"/>
      <c r="C63" s="273"/>
      <c r="D63" s="273"/>
      <c r="M63" s="274"/>
    </row>
    <row r="64" spans="1:19" x14ac:dyDescent="0.2">
      <c r="B64" s="273"/>
      <c r="C64" s="273"/>
      <c r="D64" s="273"/>
      <c r="J64" s="283"/>
    </row>
    <row r="65" spans="2:12" x14ac:dyDescent="0.2">
      <c r="B65" s="273"/>
      <c r="C65" s="273"/>
      <c r="D65" s="273"/>
      <c r="L65" s="284"/>
    </row>
    <row r="66" spans="2:12" x14ac:dyDescent="0.2">
      <c r="B66" s="273"/>
      <c r="C66" s="273"/>
      <c r="D66" s="273"/>
      <c r="K66" s="285"/>
    </row>
    <row r="67" spans="2:12" x14ac:dyDescent="0.2">
      <c r="B67" s="273"/>
      <c r="C67" s="273"/>
      <c r="D67" s="273"/>
    </row>
    <row r="68" spans="2:12" x14ac:dyDescent="0.2">
      <c r="B68" s="273"/>
      <c r="C68" s="273"/>
      <c r="D68" s="273"/>
    </row>
    <row r="69" spans="2:12" x14ac:dyDescent="0.2">
      <c r="B69" s="273"/>
      <c r="C69" s="273"/>
      <c r="D69" s="273"/>
    </row>
    <row r="70" spans="2:12" x14ac:dyDescent="0.2">
      <c r="B70" s="273"/>
      <c r="C70" s="273"/>
      <c r="D70" s="273"/>
    </row>
    <row r="71" spans="2:12" x14ac:dyDescent="0.2">
      <c r="B71" s="273"/>
      <c r="C71" s="273"/>
      <c r="D71" s="273"/>
    </row>
    <row r="72" spans="2:12" x14ac:dyDescent="0.2">
      <c r="B72" s="273"/>
      <c r="C72" s="273"/>
      <c r="D72" s="273"/>
    </row>
    <row r="73" spans="2:12" x14ac:dyDescent="0.2">
      <c r="B73" s="286"/>
      <c r="C73" s="287" t="s">
        <v>359</v>
      </c>
      <c r="D73" s="273"/>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2"/>
  <dimension ref="A1:H82"/>
  <sheetViews>
    <sheetView zoomScaleNormal="100" workbookViewId="0">
      <selection activeCell="F4" sqref="F4"/>
    </sheetView>
  </sheetViews>
  <sheetFormatPr defaultColWidth="12.5703125" defaultRowHeight="11.25" x14ac:dyDescent="0.2"/>
  <cols>
    <col min="1" max="1" width="16.7109375" style="5" customWidth="1"/>
    <col min="2" max="2" width="18.28515625" style="5" customWidth="1"/>
    <col min="3" max="3" width="1.42578125" style="5" customWidth="1"/>
    <col min="4" max="5" width="16.7109375" style="5" customWidth="1"/>
    <col min="6" max="7" width="12.5703125" style="5"/>
    <col min="8" max="8" width="12.5703125" style="131"/>
    <col min="9" max="256" width="12.5703125" style="5"/>
    <col min="257" max="258" width="16.7109375" style="5" customWidth="1"/>
    <col min="259" max="259" width="1.42578125" style="5" customWidth="1"/>
    <col min="260" max="261" width="16.7109375" style="5" customWidth="1"/>
    <col min="262" max="512" width="12.5703125" style="5"/>
    <col min="513" max="514" width="16.7109375" style="5" customWidth="1"/>
    <col min="515" max="515" width="1.42578125" style="5" customWidth="1"/>
    <col min="516" max="517" width="16.7109375" style="5" customWidth="1"/>
    <col min="518" max="768" width="12.5703125" style="5"/>
    <col min="769" max="770" width="16.7109375" style="5" customWidth="1"/>
    <col min="771" max="771" width="1.42578125" style="5" customWidth="1"/>
    <col min="772" max="773" width="16.7109375" style="5" customWidth="1"/>
    <col min="774" max="1024" width="12.5703125" style="5"/>
    <col min="1025" max="1026" width="16.7109375" style="5" customWidth="1"/>
    <col min="1027" max="1027" width="1.42578125" style="5" customWidth="1"/>
    <col min="1028" max="1029" width="16.7109375" style="5" customWidth="1"/>
    <col min="1030" max="1280" width="12.5703125" style="5"/>
    <col min="1281" max="1282" width="16.7109375" style="5" customWidth="1"/>
    <col min="1283" max="1283" width="1.42578125" style="5" customWidth="1"/>
    <col min="1284" max="1285" width="16.7109375" style="5" customWidth="1"/>
    <col min="1286" max="1536" width="12.5703125" style="5"/>
    <col min="1537" max="1538" width="16.7109375" style="5" customWidth="1"/>
    <col min="1539" max="1539" width="1.42578125" style="5" customWidth="1"/>
    <col min="1540" max="1541" width="16.7109375" style="5" customWidth="1"/>
    <col min="1542" max="1792" width="12.5703125" style="5"/>
    <col min="1793" max="1794" width="16.7109375" style="5" customWidth="1"/>
    <col min="1795" max="1795" width="1.42578125" style="5" customWidth="1"/>
    <col min="1796" max="1797" width="16.7109375" style="5" customWidth="1"/>
    <col min="1798" max="2048" width="12.5703125" style="5"/>
    <col min="2049" max="2050" width="16.7109375" style="5" customWidth="1"/>
    <col min="2051" max="2051" width="1.42578125" style="5" customWidth="1"/>
    <col min="2052" max="2053" width="16.7109375" style="5" customWidth="1"/>
    <col min="2054" max="2304" width="12.5703125" style="5"/>
    <col min="2305" max="2306" width="16.7109375" style="5" customWidth="1"/>
    <col min="2307" max="2307" width="1.42578125" style="5" customWidth="1"/>
    <col min="2308" max="2309" width="16.7109375" style="5" customWidth="1"/>
    <col min="2310" max="2560" width="12.5703125" style="5"/>
    <col min="2561" max="2562" width="16.7109375" style="5" customWidth="1"/>
    <col min="2563" max="2563" width="1.42578125" style="5" customWidth="1"/>
    <col min="2564" max="2565" width="16.7109375" style="5" customWidth="1"/>
    <col min="2566" max="2816" width="12.5703125" style="5"/>
    <col min="2817" max="2818" width="16.7109375" style="5" customWidth="1"/>
    <col min="2819" max="2819" width="1.42578125" style="5" customWidth="1"/>
    <col min="2820" max="2821" width="16.7109375" style="5" customWidth="1"/>
    <col min="2822" max="3072" width="12.5703125" style="5"/>
    <col min="3073" max="3074" width="16.7109375" style="5" customWidth="1"/>
    <col min="3075" max="3075" width="1.42578125" style="5" customWidth="1"/>
    <col min="3076" max="3077" width="16.7109375" style="5" customWidth="1"/>
    <col min="3078" max="3328" width="12.5703125" style="5"/>
    <col min="3329" max="3330" width="16.7109375" style="5" customWidth="1"/>
    <col min="3331" max="3331" width="1.42578125" style="5" customWidth="1"/>
    <col min="3332" max="3333" width="16.7109375" style="5" customWidth="1"/>
    <col min="3334" max="3584" width="12.5703125" style="5"/>
    <col min="3585" max="3586" width="16.7109375" style="5" customWidth="1"/>
    <col min="3587" max="3587" width="1.42578125" style="5" customWidth="1"/>
    <col min="3588" max="3589" width="16.7109375" style="5" customWidth="1"/>
    <col min="3590" max="3840" width="12.5703125" style="5"/>
    <col min="3841" max="3842" width="16.7109375" style="5" customWidth="1"/>
    <col min="3843" max="3843" width="1.42578125" style="5" customWidth="1"/>
    <col min="3844" max="3845" width="16.7109375" style="5" customWidth="1"/>
    <col min="3846" max="4096" width="12.5703125" style="5"/>
    <col min="4097" max="4098" width="16.7109375" style="5" customWidth="1"/>
    <col min="4099" max="4099" width="1.42578125" style="5" customWidth="1"/>
    <col min="4100" max="4101" width="16.7109375" style="5" customWidth="1"/>
    <col min="4102" max="4352" width="12.5703125" style="5"/>
    <col min="4353" max="4354" width="16.7109375" style="5" customWidth="1"/>
    <col min="4355" max="4355" width="1.42578125" style="5" customWidth="1"/>
    <col min="4356" max="4357" width="16.7109375" style="5" customWidth="1"/>
    <col min="4358" max="4608" width="12.5703125" style="5"/>
    <col min="4609" max="4610" width="16.7109375" style="5" customWidth="1"/>
    <col min="4611" max="4611" width="1.42578125" style="5" customWidth="1"/>
    <col min="4612" max="4613" width="16.7109375" style="5" customWidth="1"/>
    <col min="4614" max="4864" width="12.5703125" style="5"/>
    <col min="4865" max="4866" width="16.7109375" style="5" customWidth="1"/>
    <col min="4867" max="4867" width="1.42578125" style="5" customWidth="1"/>
    <col min="4868" max="4869" width="16.7109375" style="5" customWidth="1"/>
    <col min="4870" max="5120" width="12.5703125" style="5"/>
    <col min="5121" max="5122" width="16.7109375" style="5" customWidth="1"/>
    <col min="5123" max="5123" width="1.42578125" style="5" customWidth="1"/>
    <col min="5124" max="5125" width="16.7109375" style="5" customWidth="1"/>
    <col min="5126" max="5376" width="12.5703125" style="5"/>
    <col min="5377" max="5378" width="16.7109375" style="5" customWidth="1"/>
    <col min="5379" max="5379" width="1.42578125" style="5" customWidth="1"/>
    <col min="5380" max="5381" width="16.7109375" style="5" customWidth="1"/>
    <col min="5382" max="5632" width="12.5703125" style="5"/>
    <col min="5633" max="5634" width="16.7109375" style="5" customWidth="1"/>
    <col min="5635" max="5635" width="1.42578125" style="5" customWidth="1"/>
    <col min="5636" max="5637" width="16.7109375" style="5" customWidth="1"/>
    <col min="5638" max="5888" width="12.5703125" style="5"/>
    <col min="5889" max="5890" width="16.7109375" style="5" customWidth="1"/>
    <col min="5891" max="5891" width="1.42578125" style="5" customWidth="1"/>
    <col min="5892" max="5893" width="16.7109375" style="5" customWidth="1"/>
    <col min="5894" max="6144" width="12.5703125" style="5"/>
    <col min="6145" max="6146" width="16.7109375" style="5" customWidth="1"/>
    <col min="6147" max="6147" width="1.42578125" style="5" customWidth="1"/>
    <col min="6148" max="6149" width="16.7109375" style="5" customWidth="1"/>
    <col min="6150" max="6400" width="12.5703125" style="5"/>
    <col min="6401" max="6402" width="16.7109375" style="5" customWidth="1"/>
    <col min="6403" max="6403" width="1.42578125" style="5" customWidth="1"/>
    <col min="6404" max="6405" width="16.7109375" style="5" customWidth="1"/>
    <col min="6406" max="6656" width="12.5703125" style="5"/>
    <col min="6657" max="6658" width="16.7109375" style="5" customWidth="1"/>
    <col min="6659" max="6659" width="1.42578125" style="5" customWidth="1"/>
    <col min="6660" max="6661" width="16.7109375" style="5" customWidth="1"/>
    <col min="6662" max="6912" width="12.5703125" style="5"/>
    <col min="6913" max="6914" width="16.7109375" style="5" customWidth="1"/>
    <col min="6915" max="6915" width="1.42578125" style="5" customWidth="1"/>
    <col min="6916" max="6917" width="16.7109375" style="5" customWidth="1"/>
    <col min="6918" max="7168" width="12.5703125" style="5"/>
    <col min="7169" max="7170" width="16.7109375" style="5" customWidth="1"/>
    <col min="7171" max="7171" width="1.42578125" style="5" customWidth="1"/>
    <col min="7172" max="7173" width="16.7109375" style="5" customWidth="1"/>
    <col min="7174" max="7424" width="12.5703125" style="5"/>
    <col min="7425" max="7426" width="16.7109375" style="5" customWidth="1"/>
    <col min="7427" max="7427" width="1.42578125" style="5" customWidth="1"/>
    <col min="7428" max="7429" width="16.7109375" style="5" customWidth="1"/>
    <col min="7430" max="7680" width="12.5703125" style="5"/>
    <col min="7681" max="7682" width="16.7109375" style="5" customWidth="1"/>
    <col min="7683" max="7683" width="1.42578125" style="5" customWidth="1"/>
    <col min="7684" max="7685" width="16.7109375" style="5" customWidth="1"/>
    <col min="7686" max="7936" width="12.5703125" style="5"/>
    <col min="7937" max="7938" width="16.7109375" style="5" customWidth="1"/>
    <col min="7939" max="7939" width="1.42578125" style="5" customWidth="1"/>
    <col min="7940" max="7941" width="16.7109375" style="5" customWidth="1"/>
    <col min="7942" max="8192" width="12.5703125" style="5"/>
    <col min="8193" max="8194" width="16.7109375" style="5" customWidth="1"/>
    <col min="8195" max="8195" width="1.42578125" style="5" customWidth="1"/>
    <col min="8196" max="8197" width="16.7109375" style="5" customWidth="1"/>
    <col min="8198" max="8448" width="12.5703125" style="5"/>
    <col min="8449" max="8450" width="16.7109375" style="5" customWidth="1"/>
    <col min="8451" max="8451" width="1.42578125" style="5" customWidth="1"/>
    <col min="8452" max="8453" width="16.7109375" style="5" customWidth="1"/>
    <col min="8454" max="8704" width="12.5703125" style="5"/>
    <col min="8705" max="8706" width="16.7109375" style="5" customWidth="1"/>
    <col min="8707" max="8707" width="1.42578125" style="5" customWidth="1"/>
    <col min="8708" max="8709" width="16.7109375" style="5" customWidth="1"/>
    <col min="8710" max="8960" width="12.5703125" style="5"/>
    <col min="8961" max="8962" width="16.7109375" style="5" customWidth="1"/>
    <col min="8963" max="8963" width="1.42578125" style="5" customWidth="1"/>
    <col min="8964" max="8965" width="16.7109375" style="5" customWidth="1"/>
    <col min="8966" max="9216" width="12.5703125" style="5"/>
    <col min="9217" max="9218" width="16.7109375" style="5" customWidth="1"/>
    <col min="9219" max="9219" width="1.42578125" style="5" customWidth="1"/>
    <col min="9220" max="9221" width="16.7109375" style="5" customWidth="1"/>
    <col min="9222" max="9472" width="12.5703125" style="5"/>
    <col min="9473" max="9474" width="16.7109375" style="5" customWidth="1"/>
    <col min="9475" max="9475" width="1.42578125" style="5" customWidth="1"/>
    <col min="9476" max="9477" width="16.7109375" style="5" customWidth="1"/>
    <col min="9478" max="9728" width="12.5703125" style="5"/>
    <col min="9729" max="9730" width="16.7109375" style="5" customWidth="1"/>
    <col min="9731" max="9731" width="1.42578125" style="5" customWidth="1"/>
    <col min="9732" max="9733" width="16.7109375" style="5" customWidth="1"/>
    <col min="9734" max="9984" width="12.5703125" style="5"/>
    <col min="9985" max="9986" width="16.7109375" style="5" customWidth="1"/>
    <col min="9987" max="9987" width="1.42578125" style="5" customWidth="1"/>
    <col min="9988" max="9989" width="16.7109375" style="5" customWidth="1"/>
    <col min="9990" max="10240" width="12.5703125" style="5"/>
    <col min="10241" max="10242" width="16.7109375" style="5" customWidth="1"/>
    <col min="10243" max="10243" width="1.42578125" style="5" customWidth="1"/>
    <col min="10244" max="10245" width="16.7109375" style="5" customWidth="1"/>
    <col min="10246" max="10496" width="12.5703125" style="5"/>
    <col min="10497" max="10498" width="16.7109375" style="5" customWidth="1"/>
    <col min="10499" max="10499" width="1.42578125" style="5" customWidth="1"/>
    <col min="10500" max="10501" width="16.7109375" style="5" customWidth="1"/>
    <col min="10502" max="10752" width="12.5703125" style="5"/>
    <col min="10753" max="10754" width="16.7109375" style="5" customWidth="1"/>
    <col min="10755" max="10755" width="1.42578125" style="5" customWidth="1"/>
    <col min="10756" max="10757" width="16.7109375" style="5" customWidth="1"/>
    <col min="10758" max="11008" width="12.5703125" style="5"/>
    <col min="11009" max="11010" width="16.7109375" style="5" customWidth="1"/>
    <col min="11011" max="11011" width="1.42578125" style="5" customWidth="1"/>
    <col min="11012" max="11013" width="16.7109375" style="5" customWidth="1"/>
    <col min="11014" max="11264" width="12.5703125" style="5"/>
    <col min="11265" max="11266" width="16.7109375" style="5" customWidth="1"/>
    <col min="11267" max="11267" width="1.42578125" style="5" customWidth="1"/>
    <col min="11268" max="11269" width="16.7109375" style="5" customWidth="1"/>
    <col min="11270" max="11520" width="12.5703125" style="5"/>
    <col min="11521" max="11522" width="16.7109375" style="5" customWidth="1"/>
    <col min="11523" max="11523" width="1.42578125" style="5" customWidth="1"/>
    <col min="11524" max="11525" width="16.7109375" style="5" customWidth="1"/>
    <col min="11526" max="11776" width="12.5703125" style="5"/>
    <col min="11777" max="11778" width="16.7109375" style="5" customWidth="1"/>
    <col min="11779" max="11779" width="1.42578125" style="5" customWidth="1"/>
    <col min="11780" max="11781" width="16.7109375" style="5" customWidth="1"/>
    <col min="11782" max="12032" width="12.5703125" style="5"/>
    <col min="12033" max="12034" width="16.7109375" style="5" customWidth="1"/>
    <col min="12035" max="12035" width="1.42578125" style="5" customWidth="1"/>
    <col min="12036" max="12037" width="16.7109375" style="5" customWidth="1"/>
    <col min="12038" max="12288" width="12.5703125" style="5"/>
    <col min="12289" max="12290" width="16.7109375" style="5" customWidth="1"/>
    <col min="12291" max="12291" width="1.42578125" style="5" customWidth="1"/>
    <col min="12292" max="12293" width="16.7109375" style="5" customWidth="1"/>
    <col min="12294" max="12544" width="12.5703125" style="5"/>
    <col min="12545" max="12546" width="16.7109375" style="5" customWidth="1"/>
    <col min="12547" max="12547" width="1.42578125" style="5" customWidth="1"/>
    <col min="12548" max="12549" width="16.7109375" style="5" customWidth="1"/>
    <col min="12550" max="12800" width="12.5703125" style="5"/>
    <col min="12801" max="12802" width="16.7109375" style="5" customWidth="1"/>
    <col min="12803" max="12803" width="1.42578125" style="5" customWidth="1"/>
    <col min="12804" max="12805" width="16.7109375" style="5" customWidth="1"/>
    <col min="12806" max="13056" width="12.5703125" style="5"/>
    <col min="13057" max="13058" width="16.7109375" style="5" customWidth="1"/>
    <col min="13059" max="13059" width="1.42578125" style="5" customWidth="1"/>
    <col min="13060" max="13061" width="16.7109375" style="5" customWidth="1"/>
    <col min="13062" max="13312" width="12.5703125" style="5"/>
    <col min="13313" max="13314" width="16.7109375" style="5" customWidth="1"/>
    <col min="13315" max="13315" width="1.42578125" style="5" customWidth="1"/>
    <col min="13316" max="13317" width="16.7109375" style="5" customWidth="1"/>
    <col min="13318" max="13568" width="12.5703125" style="5"/>
    <col min="13569" max="13570" width="16.7109375" style="5" customWidth="1"/>
    <col min="13571" max="13571" width="1.42578125" style="5" customWidth="1"/>
    <col min="13572" max="13573" width="16.7109375" style="5" customWidth="1"/>
    <col min="13574" max="13824" width="12.5703125" style="5"/>
    <col min="13825" max="13826" width="16.7109375" style="5" customWidth="1"/>
    <col min="13827" max="13827" width="1.42578125" style="5" customWidth="1"/>
    <col min="13828" max="13829" width="16.7109375" style="5" customWidth="1"/>
    <col min="13830" max="14080" width="12.5703125" style="5"/>
    <col min="14081" max="14082" width="16.7109375" style="5" customWidth="1"/>
    <col min="14083" max="14083" width="1.42578125" style="5" customWidth="1"/>
    <col min="14084" max="14085" width="16.7109375" style="5" customWidth="1"/>
    <col min="14086" max="14336" width="12.5703125" style="5"/>
    <col min="14337" max="14338" width="16.7109375" style="5" customWidth="1"/>
    <col min="14339" max="14339" width="1.42578125" style="5" customWidth="1"/>
    <col min="14340" max="14341" width="16.7109375" style="5" customWidth="1"/>
    <col min="14342" max="14592" width="12.5703125" style="5"/>
    <col min="14593" max="14594" width="16.7109375" style="5" customWidth="1"/>
    <col min="14595" max="14595" width="1.42578125" style="5" customWidth="1"/>
    <col min="14596" max="14597" width="16.7109375" style="5" customWidth="1"/>
    <col min="14598" max="14848" width="12.5703125" style="5"/>
    <col min="14849" max="14850" width="16.7109375" style="5" customWidth="1"/>
    <col min="14851" max="14851" width="1.42578125" style="5" customWidth="1"/>
    <col min="14852" max="14853" width="16.7109375" style="5" customWidth="1"/>
    <col min="14854" max="15104" width="12.5703125" style="5"/>
    <col min="15105" max="15106" width="16.7109375" style="5" customWidth="1"/>
    <col min="15107" max="15107" width="1.42578125" style="5" customWidth="1"/>
    <col min="15108" max="15109" width="16.7109375" style="5" customWidth="1"/>
    <col min="15110" max="15360" width="12.5703125" style="5"/>
    <col min="15361" max="15362" width="16.7109375" style="5" customWidth="1"/>
    <col min="15363" max="15363" width="1.42578125" style="5" customWidth="1"/>
    <col min="15364" max="15365" width="16.7109375" style="5" customWidth="1"/>
    <col min="15366" max="15616" width="12.5703125" style="5"/>
    <col min="15617" max="15618" width="16.7109375" style="5" customWidth="1"/>
    <col min="15619" max="15619" width="1.42578125" style="5" customWidth="1"/>
    <col min="15620" max="15621" width="16.7109375" style="5" customWidth="1"/>
    <col min="15622" max="15872" width="12.5703125" style="5"/>
    <col min="15873" max="15874" width="16.7109375" style="5" customWidth="1"/>
    <col min="15875" max="15875" width="1.42578125" style="5" customWidth="1"/>
    <col min="15876" max="15877" width="16.7109375" style="5" customWidth="1"/>
    <col min="15878" max="16128" width="12.5703125" style="5"/>
    <col min="16129" max="16130" width="16.7109375" style="5" customWidth="1"/>
    <col min="16131" max="16131" width="1.42578125" style="5" customWidth="1"/>
    <col min="16132" max="16133" width="16.7109375" style="5" customWidth="1"/>
    <col min="16134" max="16384" width="12.5703125" style="5"/>
  </cols>
  <sheetData>
    <row r="1" spans="1:7" x14ac:dyDescent="0.2">
      <c r="A1" s="119" t="s">
        <v>4</v>
      </c>
      <c r="B1" s="119" t="s">
        <v>5</v>
      </c>
      <c r="C1" s="120"/>
      <c r="D1" s="119" t="s">
        <v>4</v>
      </c>
      <c r="E1" s="119" t="s">
        <v>5</v>
      </c>
    </row>
    <row r="2" spans="1:7" x14ac:dyDescent="0.2">
      <c r="A2" s="121" t="s">
        <v>6</v>
      </c>
      <c r="B2" s="121" t="s">
        <v>71</v>
      </c>
      <c r="C2" s="121"/>
      <c r="D2" s="121" t="s">
        <v>202</v>
      </c>
      <c r="E2" s="121" t="s">
        <v>182</v>
      </c>
    </row>
    <row r="3" spans="1:7" x14ac:dyDescent="0.2">
      <c r="A3" s="121" t="s">
        <v>8</v>
      </c>
      <c r="B3" s="121" t="s">
        <v>9</v>
      </c>
      <c r="C3" s="121"/>
      <c r="D3" s="121" t="s">
        <v>7</v>
      </c>
      <c r="E3" s="121" t="s">
        <v>7</v>
      </c>
    </row>
    <row r="4" spans="1:7" ht="33.75" x14ac:dyDescent="0.2">
      <c r="A4" s="121" t="s">
        <v>11</v>
      </c>
      <c r="B4" s="121" t="s">
        <v>12</v>
      </c>
      <c r="C4" s="121"/>
      <c r="D4" s="121" t="s">
        <v>126</v>
      </c>
      <c r="E4" s="121" t="s">
        <v>127</v>
      </c>
      <c r="G4" s="131"/>
    </row>
    <row r="5" spans="1:7" x14ac:dyDescent="0.2">
      <c r="A5" s="121" t="s">
        <v>15</v>
      </c>
      <c r="B5" s="121" t="s">
        <v>16</v>
      </c>
      <c r="C5" s="121"/>
      <c r="D5" s="121" t="s">
        <v>10</v>
      </c>
      <c r="E5" s="121" t="s">
        <v>182</v>
      </c>
    </row>
    <row r="6" spans="1:7" x14ac:dyDescent="0.2">
      <c r="A6" s="121" t="s">
        <v>17</v>
      </c>
      <c r="B6" s="121" t="s">
        <v>18</v>
      </c>
      <c r="C6" s="121"/>
      <c r="D6" s="122" t="s">
        <v>13</v>
      </c>
      <c r="E6" s="122" t="s">
        <v>14</v>
      </c>
    </row>
    <row r="7" spans="1:7" x14ac:dyDescent="0.2">
      <c r="A7" s="121" t="s">
        <v>21</v>
      </c>
      <c r="B7" s="121" t="s">
        <v>22</v>
      </c>
      <c r="C7" s="121"/>
      <c r="D7" s="121" t="s">
        <v>19</v>
      </c>
      <c r="E7" s="121" t="s">
        <v>20</v>
      </c>
    </row>
    <row r="8" spans="1:7" ht="22.5" x14ac:dyDescent="0.2">
      <c r="A8" s="121" t="s">
        <v>24</v>
      </c>
      <c r="B8" s="121" t="s">
        <v>128</v>
      </c>
      <c r="C8" s="121"/>
      <c r="D8" s="121" t="s">
        <v>23</v>
      </c>
      <c r="E8" s="121" t="s">
        <v>129</v>
      </c>
    </row>
    <row r="9" spans="1:7" x14ac:dyDescent="0.2">
      <c r="A9" s="121" t="s">
        <v>27</v>
      </c>
      <c r="B9" s="121" t="s">
        <v>28</v>
      </c>
      <c r="C9" s="121"/>
      <c r="D9" s="122" t="s">
        <v>25</v>
      </c>
      <c r="E9" s="122" t="s">
        <v>26</v>
      </c>
    </row>
    <row r="10" spans="1:7" x14ac:dyDescent="0.2">
      <c r="A10" s="121" t="s">
        <v>29</v>
      </c>
      <c r="B10" s="121" t="s">
        <v>30</v>
      </c>
      <c r="C10" s="121"/>
      <c r="D10" s="122" t="s">
        <v>185</v>
      </c>
      <c r="E10" s="122" t="s">
        <v>186</v>
      </c>
    </row>
    <row r="11" spans="1:7" x14ac:dyDescent="0.2">
      <c r="A11" s="122" t="s">
        <v>32</v>
      </c>
      <c r="B11" s="122" t="s">
        <v>33</v>
      </c>
      <c r="C11" s="121"/>
      <c r="D11" s="122" t="s">
        <v>180</v>
      </c>
      <c r="E11" s="122" t="s">
        <v>181</v>
      </c>
    </row>
    <row r="12" spans="1:7" x14ac:dyDescent="0.2">
      <c r="A12" s="121" t="s">
        <v>35</v>
      </c>
      <c r="B12" s="121" t="s">
        <v>36</v>
      </c>
      <c r="C12" s="121"/>
      <c r="D12" s="121" t="s">
        <v>31</v>
      </c>
      <c r="E12" s="121" t="s">
        <v>203</v>
      </c>
    </row>
    <row r="13" spans="1:7" ht="22.5" x14ac:dyDescent="0.2">
      <c r="A13" s="121" t="s">
        <v>39</v>
      </c>
      <c r="B13" s="121" t="s">
        <v>40</v>
      </c>
      <c r="C13" s="121"/>
      <c r="D13" s="122" t="s">
        <v>34</v>
      </c>
      <c r="E13" s="122" t="s">
        <v>130</v>
      </c>
    </row>
    <row r="14" spans="1:7" x14ac:dyDescent="0.2">
      <c r="A14" s="121" t="s">
        <v>43</v>
      </c>
      <c r="B14" s="121" t="s">
        <v>44</v>
      </c>
      <c r="C14" s="121"/>
      <c r="D14" s="121" t="s">
        <v>37</v>
      </c>
      <c r="E14" s="121" t="s">
        <v>38</v>
      </c>
    </row>
    <row r="15" spans="1:7" x14ac:dyDescent="0.2">
      <c r="A15" s="122" t="s">
        <v>131</v>
      </c>
      <c r="B15" s="122" t="s">
        <v>132</v>
      </c>
      <c r="C15" s="121"/>
      <c r="D15" s="121" t="s">
        <v>41</v>
      </c>
      <c r="E15" s="121" t="s">
        <v>42</v>
      </c>
    </row>
    <row r="16" spans="1:7" ht="22.5" x14ac:dyDescent="0.2">
      <c r="A16" s="121" t="s">
        <v>133</v>
      </c>
      <c r="B16" s="121" t="s">
        <v>124</v>
      </c>
      <c r="C16" s="121"/>
      <c r="D16" s="121" t="s">
        <v>204</v>
      </c>
      <c r="E16" s="121" t="s">
        <v>134</v>
      </c>
    </row>
    <row r="17" spans="1:5" x14ac:dyDescent="0.2">
      <c r="A17" s="121" t="s">
        <v>47</v>
      </c>
      <c r="B17" s="121" t="s">
        <v>48</v>
      </c>
      <c r="C17" s="121"/>
      <c r="D17" s="122" t="s">
        <v>45</v>
      </c>
      <c r="E17" s="122" t="s">
        <v>46</v>
      </c>
    </row>
    <row r="18" spans="1:5" x14ac:dyDescent="0.2">
      <c r="A18" s="121" t="s">
        <v>51</v>
      </c>
      <c r="B18" s="121" t="s">
        <v>52</v>
      </c>
      <c r="C18" s="121"/>
      <c r="D18" s="122" t="s">
        <v>49</v>
      </c>
      <c r="E18" s="122" t="s">
        <v>50</v>
      </c>
    </row>
    <row r="19" spans="1:5" x14ac:dyDescent="0.2">
      <c r="A19" s="123" t="s">
        <v>55</v>
      </c>
      <c r="B19" s="123" t="s">
        <v>56</v>
      </c>
      <c r="C19" s="121"/>
      <c r="D19" s="121" t="s">
        <v>53</v>
      </c>
      <c r="E19" s="121" t="s">
        <v>54</v>
      </c>
    </row>
    <row r="20" spans="1:5" x14ac:dyDescent="0.2">
      <c r="A20" s="121" t="s">
        <v>58</v>
      </c>
      <c r="B20" s="121" t="s">
        <v>59</v>
      </c>
      <c r="C20" s="121"/>
      <c r="D20" s="121" t="s">
        <v>57</v>
      </c>
      <c r="E20" s="121" t="s">
        <v>57</v>
      </c>
    </row>
    <row r="21" spans="1:5" x14ac:dyDescent="0.2">
      <c r="A21" s="121" t="s">
        <v>62</v>
      </c>
      <c r="B21" s="121" t="s">
        <v>62</v>
      </c>
      <c r="C21" s="121"/>
      <c r="D21" s="121" t="s">
        <v>60</v>
      </c>
      <c r="E21" s="121" t="s">
        <v>61</v>
      </c>
    </row>
    <row r="22" spans="1:5" x14ac:dyDescent="0.2">
      <c r="A22" s="121" t="s">
        <v>65</v>
      </c>
      <c r="B22" s="121" t="s">
        <v>66</v>
      </c>
      <c r="C22" s="121"/>
      <c r="D22" s="121" t="s">
        <v>63</v>
      </c>
      <c r="E22" s="121" t="s">
        <v>64</v>
      </c>
    </row>
    <row r="23" spans="1:5" x14ac:dyDescent="0.2">
      <c r="A23" s="121" t="s">
        <v>183</v>
      </c>
      <c r="B23" s="121" t="s">
        <v>184</v>
      </c>
      <c r="C23" s="121"/>
      <c r="D23" s="122" t="s">
        <v>68</v>
      </c>
      <c r="E23" s="122" t="s">
        <v>69</v>
      </c>
    </row>
    <row r="24" spans="1:5" x14ac:dyDescent="0.2">
      <c r="A24" s="121" t="s">
        <v>67</v>
      </c>
      <c r="B24" s="121" t="s">
        <v>67</v>
      </c>
      <c r="C24" s="121"/>
      <c r="D24" s="122" t="s">
        <v>135</v>
      </c>
      <c r="E24" s="124" t="s">
        <v>136</v>
      </c>
    </row>
    <row r="25" spans="1:5" x14ac:dyDescent="0.2">
      <c r="A25" s="122" t="s">
        <v>70</v>
      </c>
      <c r="B25" s="122" t="s">
        <v>71</v>
      </c>
      <c r="C25" s="121"/>
      <c r="D25" s="121" t="s">
        <v>74</v>
      </c>
      <c r="E25" s="121" t="s">
        <v>75</v>
      </c>
    </row>
    <row r="26" spans="1:5" x14ac:dyDescent="0.2">
      <c r="A26" s="123" t="s">
        <v>72</v>
      </c>
      <c r="B26" s="123" t="s">
        <v>73</v>
      </c>
      <c r="C26" s="121"/>
      <c r="D26" s="121" t="s">
        <v>78</v>
      </c>
      <c r="E26" s="121" t="s">
        <v>79</v>
      </c>
    </row>
    <row r="27" spans="1:5" x14ac:dyDescent="0.2">
      <c r="A27" s="121" t="s">
        <v>76</v>
      </c>
      <c r="B27" s="121" t="s">
        <v>77</v>
      </c>
      <c r="C27" s="121"/>
      <c r="D27" s="121" t="s">
        <v>82</v>
      </c>
      <c r="E27" s="121" t="s">
        <v>83</v>
      </c>
    </row>
    <row r="28" spans="1:5" x14ac:dyDescent="0.2">
      <c r="A28" s="123" t="s">
        <v>80</v>
      </c>
      <c r="B28" s="123" t="s">
        <v>81</v>
      </c>
      <c r="C28" s="121"/>
      <c r="D28" s="121" t="s">
        <v>86</v>
      </c>
      <c r="E28" s="121" t="s">
        <v>87</v>
      </c>
    </row>
    <row r="29" spans="1:5" x14ac:dyDescent="0.2">
      <c r="A29" s="121" t="s">
        <v>84</v>
      </c>
      <c r="B29" s="121" t="s">
        <v>85</v>
      </c>
      <c r="C29" s="121"/>
      <c r="D29" s="121" t="s">
        <v>90</v>
      </c>
      <c r="E29" s="121" t="s">
        <v>91</v>
      </c>
    </row>
    <row r="30" spans="1:5" x14ac:dyDescent="0.2">
      <c r="A30" s="122" t="s">
        <v>88</v>
      </c>
      <c r="B30" s="122" t="s">
        <v>89</v>
      </c>
      <c r="C30" s="121"/>
      <c r="D30" s="122" t="s">
        <v>94</v>
      </c>
      <c r="E30" s="122" t="s">
        <v>95</v>
      </c>
    </row>
    <row r="31" spans="1:5" ht="22.5" x14ac:dyDescent="0.2">
      <c r="A31" s="121" t="s">
        <v>92</v>
      </c>
      <c r="B31" s="121" t="s">
        <v>93</v>
      </c>
      <c r="C31" s="121"/>
      <c r="D31" s="122" t="s">
        <v>189</v>
      </c>
      <c r="E31" s="122" t="s">
        <v>190</v>
      </c>
    </row>
    <row r="32" spans="1:5" x14ac:dyDescent="0.2">
      <c r="A32" s="122" t="s">
        <v>96</v>
      </c>
      <c r="B32" s="122" t="s">
        <v>97</v>
      </c>
      <c r="C32" s="121"/>
      <c r="D32" s="122" t="s">
        <v>99</v>
      </c>
      <c r="E32" s="122" t="s">
        <v>100</v>
      </c>
    </row>
    <row r="33" spans="1:5" x14ac:dyDescent="0.2">
      <c r="A33" s="121" t="s">
        <v>98</v>
      </c>
      <c r="B33" s="121" t="s">
        <v>187</v>
      </c>
      <c r="C33" s="121"/>
      <c r="D33" s="122" t="s">
        <v>103</v>
      </c>
      <c r="E33" s="122" t="s">
        <v>104</v>
      </c>
    </row>
    <row r="34" spans="1:5" x14ac:dyDescent="0.2">
      <c r="A34" s="123" t="s">
        <v>101</v>
      </c>
      <c r="B34" s="123" t="s">
        <v>102</v>
      </c>
      <c r="C34" s="121"/>
      <c r="D34" s="121" t="s">
        <v>107</v>
      </c>
      <c r="E34" s="121" t="s">
        <v>108</v>
      </c>
    </row>
    <row r="35" spans="1:5" x14ac:dyDescent="0.2">
      <c r="A35" s="121" t="s">
        <v>105</v>
      </c>
      <c r="B35" s="121" t="s">
        <v>106</v>
      </c>
      <c r="C35" s="121"/>
      <c r="D35" s="123" t="s">
        <v>110</v>
      </c>
      <c r="E35" s="123" t="s">
        <v>111</v>
      </c>
    </row>
    <row r="36" spans="1:5" x14ac:dyDescent="0.2">
      <c r="A36" s="122" t="s">
        <v>109</v>
      </c>
      <c r="B36" s="122" t="s">
        <v>109</v>
      </c>
      <c r="C36" s="121"/>
      <c r="D36" s="122" t="s">
        <v>114</v>
      </c>
      <c r="E36" s="122" t="s">
        <v>115</v>
      </c>
    </row>
    <row r="37" spans="1:5" x14ac:dyDescent="0.2">
      <c r="A37" s="121" t="s">
        <v>112</v>
      </c>
      <c r="B37" s="121" t="s">
        <v>113</v>
      </c>
      <c r="C37" s="125"/>
      <c r="D37" s="121" t="s">
        <v>117</v>
      </c>
      <c r="E37" s="121" t="s">
        <v>118</v>
      </c>
    </row>
    <row r="38" spans="1:5" x14ac:dyDescent="0.2">
      <c r="A38" s="121" t="s">
        <v>116</v>
      </c>
      <c r="B38" s="121" t="s">
        <v>188</v>
      </c>
      <c r="C38" s="7"/>
      <c r="D38" s="123" t="s">
        <v>121</v>
      </c>
      <c r="E38" s="123" t="s">
        <v>122</v>
      </c>
    </row>
    <row r="39" spans="1:5" x14ac:dyDescent="0.2">
      <c r="A39" s="121" t="s">
        <v>119</v>
      </c>
      <c r="B39" s="121" t="s">
        <v>120</v>
      </c>
      <c r="C39" s="7"/>
    </row>
    <row r="40" spans="1:5" x14ac:dyDescent="0.2">
      <c r="C40" s="7"/>
    </row>
    <row r="41" spans="1:5" x14ac:dyDescent="0.2">
      <c r="C41" s="7"/>
      <c r="D41" s="7"/>
      <c r="E41" s="7"/>
    </row>
    <row r="42" spans="1:5" x14ac:dyDescent="0.2">
      <c r="C42" s="7"/>
      <c r="D42" s="7"/>
      <c r="E42" s="7"/>
    </row>
    <row r="43" spans="1:5" x14ac:dyDescent="0.2">
      <c r="C43" s="7"/>
      <c r="D43" s="7"/>
      <c r="E43" s="7"/>
    </row>
    <row r="44" spans="1:5" x14ac:dyDescent="0.2">
      <c r="C44" s="8"/>
      <c r="D44" s="7"/>
      <c r="E44" s="7"/>
    </row>
    <row r="45" spans="1:5" x14ac:dyDescent="0.2">
      <c r="C45" s="7"/>
      <c r="D45" s="7"/>
      <c r="E45" s="7"/>
    </row>
    <row r="46" spans="1:5" x14ac:dyDescent="0.2">
      <c r="C46" s="7"/>
    </row>
    <row r="47" spans="1:5" x14ac:dyDescent="0.2">
      <c r="C47" s="7"/>
    </row>
    <row r="48" spans="1:5" x14ac:dyDescent="0.2">
      <c r="C48" s="7"/>
    </row>
    <row r="49" spans="3:3" x14ac:dyDescent="0.2">
      <c r="C49" s="7"/>
    </row>
    <row r="50" spans="3:3" x14ac:dyDescent="0.2">
      <c r="C50" s="7"/>
    </row>
    <row r="51" spans="3:3" x14ac:dyDescent="0.2">
      <c r="C51" s="7"/>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sheetData>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16">
    <tabColor rgb="FF7030A0"/>
  </sheetPr>
  <dimension ref="A1:K22"/>
  <sheetViews>
    <sheetView zoomScaleNormal="100" workbookViewId="0">
      <selection activeCell="H6" sqref="H6"/>
    </sheetView>
  </sheetViews>
  <sheetFormatPr defaultRowHeight="12.75" x14ac:dyDescent="0.2"/>
  <cols>
    <col min="1" max="1" width="14.5703125" style="289" customWidth="1"/>
    <col min="2" max="2" width="12.42578125" style="289" customWidth="1"/>
    <col min="3" max="5" width="10" style="289" customWidth="1"/>
    <col min="6" max="6" width="12.42578125" style="289" customWidth="1"/>
    <col min="7" max="16384" width="9.140625" style="289"/>
  </cols>
  <sheetData>
    <row r="1" spans="1:11" x14ac:dyDescent="0.2">
      <c r="A1" s="288" t="s">
        <v>360</v>
      </c>
      <c r="B1" s="288"/>
      <c r="C1" s="288"/>
      <c r="D1" s="288"/>
      <c r="E1" s="288"/>
      <c r="F1" s="288"/>
      <c r="K1" s="290"/>
    </row>
    <row r="2" spans="1:11" x14ac:dyDescent="0.2">
      <c r="A2" s="291"/>
      <c r="B2" s="288"/>
      <c r="C2" s="288"/>
      <c r="D2" s="288"/>
      <c r="E2" s="288"/>
      <c r="F2" s="288"/>
      <c r="K2" s="290"/>
    </row>
    <row r="3" spans="1:11" x14ac:dyDescent="0.2">
      <c r="A3" s="288"/>
      <c r="B3" s="399" t="s">
        <v>361</v>
      </c>
      <c r="C3" s="399"/>
      <c r="D3" s="399"/>
      <c r="E3" s="399"/>
      <c r="F3" s="399"/>
    </row>
    <row r="4" spans="1:11" x14ac:dyDescent="0.2">
      <c r="A4" s="400" t="s">
        <v>362</v>
      </c>
      <c r="B4" s="402" t="s">
        <v>363</v>
      </c>
      <c r="C4" s="404" t="s">
        <v>364</v>
      </c>
      <c r="D4" s="404"/>
      <c r="E4" s="404"/>
      <c r="F4" s="402" t="s">
        <v>365</v>
      </c>
    </row>
    <row r="5" spans="1:11" x14ac:dyDescent="0.2">
      <c r="A5" s="401"/>
      <c r="B5" s="403"/>
      <c r="C5" s="291" t="s">
        <v>366</v>
      </c>
      <c r="D5" s="291" t="s">
        <v>367</v>
      </c>
      <c r="E5" s="291" t="s">
        <v>368</v>
      </c>
      <c r="F5" s="403"/>
      <c r="G5" s="292"/>
    </row>
    <row r="6" spans="1:11" ht="33" customHeight="1" x14ac:dyDescent="0.2">
      <c r="A6" s="293" t="s">
        <v>369</v>
      </c>
      <c r="B6" s="294" t="s">
        <v>370</v>
      </c>
      <c r="C6" s="295"/>
      <c r="D6" s="295"/>
      <c r="E6" s="295"/>
      <c r="F6" s="296"/>
      <c r="G6" s="297"/>
    </row>
    <row r="7" spans="1:11" ht="33" customHeight="1" x14ac:dyDescent="0.2">
      <c r="A7" s="293" t="s">
        <v>371</v>
      </c>
      <c r="B7" s="298"/>
      <c r="C7" s="295"/>
      <c r="D7" s="295"/>
      <c r="E7" s="295"/>
      <c r="F7" s="296"/>
      <c r="G7" s="297"/>
    </row>
    <row r="8" spans="1:11" ht="33" customHeight="1" x14ac:dyDescent="0.2">
      <c r="A8" s="293" t="s">
        <v>372</v>
      </c>
      <c r="B8" s="298"/>
      <c r="C8" s="295"/>
      <c r="D8" s="295"/>
      <c r="E8" s="295"/>
      <c r="F8" s="296"/>
      <c r="G8" s="297"/>
    </row>
    <row r="9" spans="1:11" x14ac:dyDescent="0.2">
      <c r="F9" s="299"/>
      <c r="G9" s="292"/>
    </row>
    <row r="10" spans="1:11" x14ac:dyDescent="0.2">
      <c r="F10" s="299"/>
      <c r="G10" s="292"/>
    </row>
    <row r="11" spans="1:11" x14ac:dyDescent="0.2">
      <c r="F11" s="299"/>
      <c r="G11" s="292"/>
    </row>
    <row r="12" spans="1:11" x14ac:dyDescent="0.2">
      <c r="B12" s="292"/>
      <c r="C12" s="292"/>
      <c r="D12" s="292"/>
      <c r="E12" s="292"/>
      <c r="F12" s="299"/>
      <c r="G12" s="292"/>
    </row>
    <row r="15" spans="1:11" x14ac:dyDescent="0.2">
      <c r="B15" s="292"/>
    </row>
    <row r="22" spans="2:2" x14ac:dyDescent="0.2">
      <c r="B22" s="292"/>
    </row>
  </sheetData>
  <mergeCells count="5">
    <mergeCell ref="B3:F3"/>
    <mergeCell ref="A4:A5"/>
    <mergeCell ref="B4:B5"/>
    <mergeCell ref="C4:E4"/>
    <mergeCell ref="F4:F5"/>
  </mergeCells>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32"/>
  <sheetViews>
    <sheetView zoomScaleNormal="100" workbookViewId="0"/>
  </sheetViews>
  <sheetFormatPr defaultRowHeight="11.25" x14ac:dyDescent="0.2"/>
  <cols>
    <col min="1" max="1" width="20.5703125" style="255" customWidth="1"/>
    <col min="2" max="2" width="11.28515625" style="255" customWidth="1"/>
    <col min="3" max="3" width="0.85546875" style="255" customWidth="1"/>
    <col min="4" max="4" width="11.28515625" style="255" customWidth="1"/>
    <col min="5" max="5" width="0.85546875" style="255" customWidth="1"/>
    <col min="6" max="6" width="11.28515625" style="255" customWidth="1"/>
    <col min="7" max="7" width="0.85546875" style="255" customWidth="1"/>
    <col min="8" max="8" width="11.28515625" style="255" customWidth="1"/>
    <col min="9" max="9" width="1" style="255" customWidth="1"/>
    <col min="10" max="10" width="11.28515625" style="255" customWidth="1"/>
    <col min="11" max="11" width="0.85546875" style="255" customWidth="1"/>
    <col min="12" max="14" width="9.140625" style="255"/>
    <col min="15" max="15" width="9.140625" style="255" customWidth="1"/>
    <col min="16" max="16" width="2.28515625" style="255" customWidth="1"/>
    <col min="17" max="17" width="4.5703125" style="255" customWidth="1"/>
    <col min="18" max="18" width="2.28515625" style="255" customWidth="1"/>
    <col min="19" max="16384" width="9.140625" style="255"/>
  </cols>
  <sheetData>
    <row r="1" spans="1:17" s="245" customFormat="1" ht="12.75" x14ac:dyDescent="0.2">
      <c r="A1" s="129" t="s">
        <v>441</v>
      </c>
      <c r="D1" s="255"/>
      <c r="E1" s="255"/>
      <c r="F1" s="255"/>
      <c r="G1" s="255"/>
      <c r="H1" s="255"/>
      <c r="I1" s="255"/>
      <c r="J1" s="255"/>
      <c r="K1" s="255"/>
    </row>
    <row r="2" spans="1:17" s="245" customFormat="1" ht="21" customHeight="1" x14ac:dyDescent="0.2">
      <c r="A2" s="130" t="s">
        <v>442</v>
      </c>
      <c r="B2" s="223"/>
      <c r="C2" s="223"/>
      <c r="D2" s="93"/>
      <c r="E2" s="93"/>
      <c r="F2" s="93"/>
      <c r="G2" s="93"/>
      <c r="H2" s="93"/>
      <c r="I2" s="93"/>
      <c r="J2" s="93"/>
      <c r="K2" s="93"/>
    </row>
    <row r="3" spans="1:17" ht="29.25" customHeight="1" x14ac:dyDescent="0.2">
      <c r="A3" s="327"/>
      <c r="B3" s="405" t="s">
        <v>394</v>
      </c>
      <c r="C3" s="405"/>
      <c r="D3" s="405"/>
      <c r="E3" s="405"/>
      <c r="F3" s="405"/>
      <c r="G3" s="317"/>
      <c r="H3" s="406" t="s">
        <v>393</v>
      </c>
      <c r="I3" s="329"/>
      <c r="J3" s="406" t="s">
        <v>392</v>
      </c>
      <c r="K3" s="317"/>
      <c r="Q3" s="245"/>
    </row>
    <row r="4" spans="1:17" ht="22.5" x14ac:dyDescent="0.2">
      <c r="A4" s="99"/>
      <c r="B4" s="98" t="s">
        <v>395</v>
      </c>
      <c r="C4" s="303"/>
      <c r="D4" s="98" t="s">
        <v>391</v>
      </c>
      <c r="E4" s="326"/>
      <c r="F4" s="98" t="s">
        <v>390</v>
      </c>
      <c r="G4" s="303"/>
      <c r="H4" s="407"/>
      <c r="I4" s="330"/>
      <c r="J4" s="407"/>
      <c r="K4" s="303"/>
      <c r="Q4" s="245"/>
    </row>
    <row r="5" spans="1:17" ht="22.5" x14ac:dyDescent="0.2">
      <c r="A5" s="105" t="s">
        <v>147</v>
      </c>
      <c r="B5" s="328" t="s">
        <v>238</v>
      </c>
      <c r="C5" s="105"/>
      <c r="D5" s="328" t="s">
        <v>238</v>
      </c>
      <c r="E5" s="105"/>
      <c r="F5" s="328" t="s">
        <v>238</v>
      </c>
      <c r="G5" s="105"/>
      <c r="H5" s="328" t="s">
        <v>238</v>
      </c>
      <c r="I5" s="105"/>
      <c r="J5" s="328" t="s">
        <v>238</v>
      </c>
      <c r="K5" s="105"/>
      <c r="Q5" s="349"/>
    </row>
    <row r="6" spans="1:17" ht="15" customHeight="1" x14ac:dyDescent="0.2">
      <c r="A6" s="96" t="s">
        <v>207</v>
      </c>
      <c r="B6" s="106">
        <f>B7+B8</f>
        <v>97678.580212774963</v>
      </c>
      <c r="C6" s="106"/>
      <c r="D6" s="258">
        <f>D8</f>
        <v>17265.254261757516</v>
      </c>
      <c r="E6" s="107" t="s">
        <v>228</v>
      </c>
      <c r="F6" s="258">
        <f>F8</f>
        <v>12610.425942045718</v>
      </c>
      <c r="G6" s="107" t="s">
        <v>228</v>
      </c>
      <c r="H6" s="106">
        <f>H7+H8</f>
        <v>623028.67318291136</v>
      </c>
      <c r="I6" s="106"/>
      <c r="J6" s="106">
        <f>J7+J8</f>
        <v>2528.8273131000906</v>
      </c>
      <c r="K6" s="106"/>
      <c r="Q6" s="349"/>
    </row>
    <row r="7" spans="1:17" ht="28.5" customHeight="1" x14ac:dyDescent="0.2">
      <c r="A7" s="214" t="s">
        <v>374</v>
      </c>
      <c r="B7" s="257">
        <v>6012.7085845357706</v>
      </c>
      <c r="C7" s="257"/>
      <c r="D7" s="258" t="s">
        <v>1</v>
      </c>
      <c r="E7" s="257"/>
      <c r="F7" s="258" t="s">
        <v>1</v>
      </c>
      <c r="G7" s="257"/>
      <c r="H7" s="106">
        <v>14253.986525844641</v>
      </c>
      <c r="I7" s="257"/>
      <c r="J7" s="257">
        <v>66.864032049999892</v>
      </c>
      <c r="K7" s="257"/>
      <c r="Q7" s="349"/>
    </row>
    <row r="8" spans="1:17" ht="28.5" customHeight="1" x14ac:dyDescent="0.2">
      <c r="A8" s="214" t="s">
        <v>373</v>
      </c>
      <c r="B8" s="106">
        <v>91665.871628239198</v>
      </c>
      <c r="C8" s="257"/>
      <c r="D8" s="106">
        <v>17265.254261757516</v>
      </c>
      <c r="E8" s="257"/>
      <c r="F8" s="106">
        <v>12610.425942045718</v>
      </c>
      <c r="G8" s="257"/>
      <c r="H8" s="106">
        <v>608774.68665706669</v>
      </c>
      <c r="I8" s="257"/>
      <c r="J8" s="106">
        <v>2461.9632810500907</v>
      </c>
      <c r="K8" s="257"/>
      <c r="Q8" s="349"/>
    </row>
    <row r="9" spans="1:17" ht="22.5" x14ac:dyDescent="0.2">
      <c r="A9" s="230" t="s">
        <v>333</v>
      </c>
      <c r="B9" s="256">
        <v>14645.987704779989</v>
      </c>
      <c r="C9" s="256"/>
      <c r="D9" s="256">
        <v>2720.9632393750394</v>
      </c>
      <c r="E9" s="256"/>
      <c r="F9" s="106">
        <v>12610.425942045718</v>
      </c>
      <c r="G9" s="256"/>
      <c r="H9" s="106">
        <v>121142.04973790114</v>
      </c>
      <c r="I9" s="256"/>
      <c r="J9" s="256">
        <v>1250.9017946000156</v>
      </c>
      <c r="K9" s="256"/>
      <c r="Q9" s="349"/>
    </row>
    <row r="10" spans="1:17" x14ac:dyDescent="0.2">
      <c r="A10" s="173" t="s">
        <v>309</v>
      </c>
      <c r="B10" s="256">
        <v>5228.0604684970358</v>
      </c>
      <c r="C10" s="256"/>
      <c r="D10" s="258" t="s">
        <v>1</v>
      </c>
      <c r="E10" s="256"/>
      <c r="F10" s="258" t="s">
        <v>1</v>
      </c>
      <c r="G10" s="256"/>
      <c r="H10" s="106">
        <v>34787.113768924297</v>
      </c>
      <c r="I10" s="256"/>
      <c r="J10" s="258" t="s">
        <v>1</v>
      </c>
      <c r="K10" s="256"/>
      <c r="Q10" s="349"/>
    </row>
    <row r="11" spans="1:17" x14ac:dyDescent="0.2">
      <c r="A11" s="173" t="s">
        <v>310</v>
      </c>
      <c r="B11" s="256">
        <v>3488.7644823012647</v>
      </c>
      <c r="C11" s="256"/>
      <c r="D11" s="258" t="s">
        <v>1</v>
      </c>
      <c r="E11" s="256"/>
      <c r="F11" s="258" t="s">
        <v>1</v>
      </c>
      <c r="G11" s="256"/>
      <c r="H11" s="106">
        <v>15826.200564369936</v>
      </c>
      <c r="I11" s="256"/>
      <c r="J11" s="258" t="s">
        <v>1</v>
      </c>
      <c r="K11" s="256"/>
      <c r="Q11" s="349"/>
    </row>
    <row r="12" spans="1:17" x14ac:dyDescent="0.2">
      <c r="A12" s="173" t="s">
        <v>311</v>
      </c>
      <c r="B12" s="256">
        <v>5397.9001379280317</v>
      </c>
      <c r="C12" s="256"/>
      <c r="D12" s="256">
        <v>986.93243340005608</v>
      </c>
      <c r="E12" s="256"/>
      <c r="F12" s="258" t="s">
        <v>1</v>
      </c>
      <c r="G12" s="256"/>
      <c r="H12" s="106">
        <v>21603.106889794479</v>
      </c>
      <c r="I12" s="256"/>
      <c r="J12" s="258" t="s">
        <v>1</v>
      </c>
      <c r="K12" s="256"/>
      <c r="Q12" s="349"/>
    </row>
    <row r="13" spans="1:17" x14ac:dyDescent="0.2">
      <c r="A13" s="173" t="s">
        <v>312</v>
      </c>
      <c r="B13" s="256">
        <v>3953.2275457673368</v>
      </c>
      <c r="C13" s="256"/>
      <c r="D13" s="258" t="s">
        <v>1</v>
      </c>
      <c r="E13" s="256"/>
      <c r="F13" s="258" t="s">
        <v>1</v>
      </c>
      <c r="G13" s="256"/>
      <c r="H13" s="106">
        <v>20182.743617945409</v>
      </c>
      <c r="I13" s="256"/>
      <c r="J13" s="256">
        <v>74.319776200000092</v>
      </c>
      <c r="K13" s="256"/>
      <c r="Q13" s="349"/>
    </row>
    <row r="14" spans="1:17" x14ac:dyDescent="0.2">
      <c r="A14" s="173" t="s">
        <v>313</v>
      </c>
      <c r="B14" s="256">
        <v>2422.7721027226817</v>
      </c>
      <c r="C14" s="256"/>
      <c r="D14" s="258" t="s">
        <v>1</v>
      </c>
      <c r="E14" s="256"/>
      <c r="F14" s="258" t="s">
        <v>1</v>
      </c>
      <c r="G14" s="256"/>
      <c r="H14" s="106">
        <v>12218.083165034195</v>
      </c>
      <c r="I14" s="256"/>
      <c r="J14" s="258" t="s">
        <v>1</v>
      </c>
      <c r="K14" s="256"/>
      <c r="Q14" s="349"/>
    </row>
    <row r="15" spans="1:17" x14ac:dyDescent="0.2">
      <c r="A15" s="173" t="s">
        <v>314</v>
      </c>
      <c r="B15" s="256">
        <v>2414.0909371771613</v>
      </c>
      <c r="C15" s="256"/>
      <c r="D15" s="258" t="s">
        <v>1</v>
      </c>
      <c r="E15" s="256"/>
      <c r="F15" s="258" t="s">
        <v>1</v>
      </c>
      <c r="G15" s="256"/>
      <c r="H15" s="106">
        <v>16046.916573412429</v>
      </c>
      <c r="I15" s="256"/>
      <c r="J15" s="258" t="s">
        <v>1</v>
      </c>
      <c r="K15" s="256"/>
      <c r="Q15" s="349"/>
    </row>
    <row r="16" spans="1:17" x14ac:dyDescent="0.2">
      <c r="A16" s="173" t="s">
        <v>315</v>
      </c>
      <c r="B16" s="258" t="s">
        <v>1</v>
      </c>
      <c r="C16" s="256"/>
      <c r="D16" s="258" t="s">
        <v>1</v>
      </c>
      <c r="E16" s="256"/>
      <c r="F16" s="258" t="s">
        <v>1</v>
      </c>
      <c r="G16" s="256"/>
      <c r="H16" s="106">
        <v>2473.7879602284011</v>
      </c>
      <c r="I16" s="256"/>
      <c r="J16" s="258" t="s">
        <v>1</v>
      </c>
      <c r="K16" s="256"/>
      <c r="Q16" s="349"/>
    </row>
    <row r="17" spans="1:17" x14ac:dyDescent="0.2">
      <c r="A17" s="173" t="s">
        <v>316</v>
      </c>
      <c r="B17" s="256">
        <v>1600.8277756478597</v>
      </c>
      <c r="C17" s="256"/>
      <c r="D17" s="258" t="s">
        <v>1</v>
      </c>
      <c r="E17" s="256"/>
      <c r="F17" s="258" t="s">
        <v>1</v>
      </c>
      <c r="G17" s="256"/>
      <c r="H17" s="106">
        <v>8248.3857944307147</v>
      </c>
      <c r="I17" s="256"/>
      <c r="J17" s="256">
        <v>109.65799914999971</v>
      </c>
      <c r="K17" s="256"/>
      <c r="Q17" s="349"/>
    </row>
    <row r="18" spans="1:17" x14ac:dyDescent="0.2">
      <c r="A18" s="173" t="s">
        <v>317</v>
      </c>
      <c r="B18" s="256">
        <v>17706.508673562021</v>
      </c>
      <c r="C18" s="256"/>
      <c r="D18" s="258" t="s">
        <v>1</v>
      </c>
      <c r="E18" s="256"/>
      <c r="F18" s="258" t="s">
        <v>1</v>
      </c>
      <c r="G18" s="256"/>
      <c r="H18" s="106">
        <v>75181.297125408746</v>
      </c>
      <c r="I18" s="256"/>
      <c r="J18" s="256">
        <v>52.687254600000031</v>
      </c>
      <c r="K18" s="256"/>
      <c r="Q18" s="349"/>
    </row>
    <row r="19" spans="1:17" x14ac:dyDescent="0.2">
      <c r="A19" s="173" t="s">
        <v>318</v>
      </c>
      <c r="B19" s="256">
        <v>3347.8102760591669</v>
      </c>
      <c r="C19" s="256"/>
      <c r="D19" s="258" t="s">
        <v>1</v>
      </c>
      <c r="E19" s="256"/>
      <c r="F19" s="258" t="s">
        <v>1</v>
      </c>
      <c r="G19" s="256"/>
      <c r="H19" s="106">
        <v>16934.161686472959</v>
      </c>
      <c r="I19" s="256"/>
      <c r="J19" s="258" t="s">
        <v>1</v>
      </c>
      <c r="K19" s="256"/>
      <c r="Q19" s="349"/>
    </row>
    <row r="20" spans="1:17" x14ac:dyDescent="0.2">
      <c r="A20" s="173" t="s">
        <v>319</v>
      </c>
      <c r="B20" s="256">
        <v>12675.8602820582</v>
      </c>
      <c r="C20" s="256"/>
      <c r="D20" s="256">
        <v>13557.358588982421</v>
      </c>
      <c r="E20" s="256"/>
      <c r="F20" s="258" t="s">
        <v>1</v>
      </c>
      <c r="G20" s="256"/>
      <c r="H20" s="106">
        <v>116365.9077629213</v>
      </c>
      <c r="I20" s="256"/>
      <c r="J20" s="256">
        <v>955.86192475007499</v>
      </c>
      <c r="K20" s="256"/>
      <c r="Q20" s="349"/>
    </row>
    <row r="21" spans="1:17" x14ac:dyDescent="0.2">
      <c r="A21" s="173" t="s">
        <v>320</v>
      </c>
      <c r="B21" s="256">
        <v>2216.8565118951028</v>
      </c>
      <c r="C21" s="256"/>
      <c r="D21" s="258" t="s">
        <v>1</v>
      </c>
      <c r="E21" s="256"/>
      <c r="F21" s="258" t="s">
        <v>1</v>
      </c>
      <c r="G21" s="256"/>
      <c r="H21" s="106">
        <v>17261.723485883755</v>
      </c>
      <c r="I21" s="256"/>
      <c r="J21" s="258">
        <v>18.534531749999999</v>
      </c>
      <c r="K21" s="256"/>
      <c r="Q21" s="349"/>
    </row>
    <row r="22" spans="1:17" x14ac:dyDescent="0.2">
      <c r="A22" s="173" t="s">
        <v>321</v>
      </c>
      <c r="B22" s="256">
        <v>3439.9986920411457</v>
      </c>
      <c r="C22" s="256"/>
      <c r="D22" s="258" t="s">
        <v>1</v>
      </c>
      <c r="E22" s="256"/>
      <c r="F22" s="258" t="s">
        <v>1</v>
      </c>
      <c r="G22" s="256"/>
      <c r="H22" s="106">
        <v>17949.431325778874</v>
      </c>
      <c r="I22" s="256"/>
      <c r="J22" s="258" t="s">
        <v>1</v>
      </c>
      <c r="K22" s="256"/>
      <c r="Q22" s="349"/>
    </row>
    <row r="23" spans="1:17" x14ac:dyDescent="0.2">
      <c r="A23" s="173" t="s">
        <v>322</v>
      </c>
      <c r="B23" s="256">
        <v>3729.6673833035366</v>
      </c>
      <c r="C23" s="256"/>
      <c r="D23" s="258" t="s">
        <v>1</v>
      </c>
      <c r="E23" s="256"/>
      <c r="F23" s="258" t="s">
        <v>1</v>
      </c>
      <c r="G23" s="256"/>
      <c r="H23" s="106">
        <v>12219.211064311034</v>
      </c>
      <c r="I23" s="256"/>
      <c r="J23" s="258" t="s">
        <v>1</v>
      </c>
      <c r="K23" s="256"/>
      <c r="Q23" s="349"/>
    </row>
    <row r="24" spans="1:17" x14ac:dyDescent="0.2">
      <c r="A24" s="173" t="s">
        <v>323</v>
      </c>
      <c r="B24" s="256">
        <v>1999.8768800206199</v>
      </c>
      <c r="C24" s="256"/>
      <c r="D24" s="258" t="s">
        <v>1</v>
      </c>
      <c r="E24" s="256"/>
      <c r="F24" s="258" t="s">
        <v>1</v>
      </c>
      <c r="G24" s="256"/>
      <c r="H24" s="106">
        <v>17391.547836248541</v>
      </c>
      <c r="I24" s="256"/>
      <c r="J24" s="258" t="s">
        <v>1</v>
      </c>
      <c r="K24" s="256"/>
      <c r="Q24" s="349"/>
    </row>
    <row r="25" spans="1:17" x14ac:dyDescent="0.2">
      <c r="A25" s="173" t="s">
        <v>324</v>
      </c>
      <c r="B25" s="256">
        <v>2785.0152626251906</v>
      </c>
      <c r="C25" s="256"/>
      <c r="D25" s="258" t="s">
        <v>1</v>
      </c>
      <c r="E25" s="256"/>
      <c r="F25" s="258" t="s">
        <v>1</v>
      </c>
      <c r="G25" s="256"/>
      <c r="H25" s="106">
        <v>19891.010527334853</v>
      </c>
      <c r="I25" s="256"/>
      <c r="J25" s="258" t="s">
        <v>1</v>
      </c>
      <c r="K25" s="256"/>
      <c r="Q25" s="349"/>
    </row>
    <row r="26" spans="1:17" x14ac:dyDescent="0.2">
      <c r="A26" s="173" t="s">
        <v>325</v>
      </c>
      <c r="B26" s="256">
        <v>1797.5700568132902</v>
      </c>
      <c r="C26" s="256"/>
      <c r="D26" s="258" t="s">
        <v>1</v>
      </c>
      <c r="E26" s="256"/>
      <c r="F26" s="258" t="s">
        <v>1</v>
      </c>
      <c r="G26" s="256"/>
      <c r="H26" s="106">
        <v>13197.181589813805</v>
      </c>
      <c r="I26" s="256"/>
      <c r="J26" s="258" t="s">
        <v>1</v>
      </c>
      <c r="K26" s="256"/>
      <c r="Q26" s="349"/>
    </row>
    <row r="27" spans="1:17" x14ac:dyDescent="0.2">
      <c r="A27" s="173" t="s">
        <v>326</v>
      </c>
      <c r="B27" s="256">
        <v>846.14619837672467</v>
      </c>
      <c r="C27" s="256"/>
      <c r="D27" s="258" t="s">
        <v>1</v>
      </c>
      <c r="E27" s="256"/>
      <c r="F27" s="258" t="s">
        <v>1</v>
      </c>
      <c r="G27" s="256"/>
      <c r="H27" s="106">
        <v>10469.243010891523</v>
      </c>
      <c r="I27" s="256"/>
      <c r="J27" s="258" t="s">
        <v>1</v>
      </c>
      <c r="K27" s="256"/>
      <c r="Q27" s="349"/>
    </row>
    <row r="28" spans="1:17" x14ac:dyDescent="0.2">
      <c r="A28" s="174" t="s">
        <v>327</v>
      </c>
      <c r="B28" s="256">
        <v>1243.724767487244</v>
      </c>
      <c r="C28" s="257"/>
      <c r="D28" s="258" t="s">
        <v>1</v>
      </c>
      <c r="E28" s="257"/>
      <c r="F28" s="258" t="s">
        <v>1</v>
      </c>
      <c r="G28" s="257"/>
      <c r="H28" s="106">
        <v>21578.090996545088</v>
      </c>
      <c r="I28" s="257"/>
      <c r="J28" s="258" t="s">
        <v>1</v>
      </c>
      <c r="K28" s="257"/>
      <c r="Q28" s="349"/>
    </row>
    <row r="29" spans="1:17" x14ac:dyDescent="0.2">
      <c r="A29" s="209" t="s">
        <v>328</v>
      </c>
      <c r="B29" s="239">
        <v>725.20548917559586</v>
      </c>
      <c r="C29" s="239"/>
      <c r="D29" s="331" t="s">
        <v>1</v>
      </c>
      <c r="E29" s="239"/>
      <c r="F29" s="331" t="s">
        <v>1</v>
      </c>
      <c r="G29" s="239"/>
      <c r="H29" s="241">
        <v>17807.492173415398</v>
      </c>
      <c r="I29" s="239"/>
      <c r="J29" s="331" t="s">
        <v>1</v>
      </c>
      <c r="K29" s="239"/>
      <c r="Q29" s="349"/>
    </row>
    <row r="30" spans="1:17" ht="15" customHeight="1" x14ac:dyDescent="0.2">
      <c r="A30" s="124"/>
      <c r="B30" s="124"/>
      <c r="C30" s="124"/>
      <c r="D30" s="124"/>
      <c r="E30" s="124"/>
      <c r="F30" s="124"/>
      <c r="G30" s="124"/>
      <c r="H30" s="124"/>
      <c r="I30" s="124"/>
      <c r="J30" s="124"/>
      <c r="K30" s="124"/>
    </row>
    <row r="31" spans="1:17" x14ac:dyDescent="0.2">
      <c r="B31" s="126"/>
      <c r="C31" s="126"/>
      <c r="D31" s="126"/>
      <c r="E31" s="126"/>
      <c r="F31" s="126"/>
      <c r="G31" s="126"/>
      <c r="H31" s="126"/>
      <c r="I31" s="126"/>
      <c r="J31" s="126"/>
      <c r="K31" s="126"/>
    </row>
    <row r="32" spans="1:17" s="91" customFormat="1" x14ac:dyDescent="0.2">
      <c r="A32" s="255"/>
      <c r="B32" s="255"/>
      <c r="C32" s="255"/>
      <c r="D32" s="255"/>
      <c r="E32" s="255"/>
      <c r="F32" s="255"/>
      <c r="G32" s="255"/>
      <c r="H32" s="255"/>
      <c r="I32" s="255"/>
      <c r="J32" s="255"/>
      <c r="K32" s="255"/>
      <c r="Q32" s="255"/>
    </row>
  </sheetData>
  <mergeCells count="3">
    <mergeCell ref="B3:F3"/>
    <mergeCell ref="H3:H4"/>
    <mergeCell ref="J3:J4"/>
  </mergeCells>
  <conditionalFormatting sqref="Q9:Q28">
    <cfRule type="colorScale" priority="2">
      <colorScale>
        <cfvo type="min"/>
        <cfvo type="percentile" val="50"/>
        <cfvo type="max"/>
        <color rgb="FF63BE7B"/>
        <color rgb="FFFFEB84"/>
        <color rgb="FFF8696B"/>
      </colorScale>
    </cfRule>
  </conditionalFormatting>
  <conditionalFormatting sqref="Q5:Q29">
    <cfRule type="colorScale" priority="1">
      <colorScale>
        <cfvo type="min"/>
        <cfvo type="percentile" val="50"/>
        <cfvo type="max"/>
        <color rgb="FF63BE7B"/>
        <color rgb="FFFFEB84"/>
        <color rgb="FFF8696B"/>
      </colorScale>
    </cfRule>
  </conditionalFormatting>
  <pageMargins left="0.75" right="0.75" top="1" bottom="1" header="0.5" footer="0.5"/>
  <pageSetup paperSize="9" scale="9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31"/>
  <sheetViews>
    <sheetView zoomScaleNormal="100" workbookViewId="0"/>
  </sheetViews>
  <sheetFormatPr defaultRowHeight="11.25" x14ac:dyDescent="0.2"/>
  <cols>
    <col min="1" max="1" width="20.5703125" style="255" customWidth="1"/>
    <col min="2" max="2" width="11.28515625" style="255" customWidth="1"/>
    <col min="3" max="3" width="0.85546875" style="255" customWidth="1"/>
    <col min="4" max="4" width="11.28515625" style="255" customWidth="1"/>
    <col min="5" max="5" width="0.85546875" style="255" customWidth="1"/>
    <col min="6" max="6" width="11.28515625" style="255" customWidth="1"/>
    <col min="7" max="7" width="0.85546875" style="255" customWidth="1"/>
    <col min="8" max="8" width="11.28515625" style="255" customWidth="1"/>
    <col min="9" max="9" width="1" style="255" customWidth="1"/>
    <col min="10" max="10" width="11.28515625" style="255" customWidth="1"/>
    <col min="11" max="11" width="0.85546875" style="255" customWidth="1"/>
    <col min="12" max="12" width="9.85546875" style="255" customWidth="1"/>
    <col min="13" max="13" width="0.85546875" style="255" customWidth="1"/>
    <col min="14" max="16384" width="9.140625" style="255"/>
  </cols>
  <sheetData>
    <row r="1" spans="1:13" s="245" customFormat="1" ht="12.75" x14ac:dyDescent="0.2">
      <c r="A1" s="129" t="s">
        <v>443</v>
      </c>
      <c r="D1" s="255"/>
      <c r="E1" s="255"/>
      <c r="F1" s="255"/>
      <c r="G1" s="255"/>
      <c r="H1" s="255"/>
      <c r="I1" s="255"/>
      <c r="J1" s="255"/>
      <c r="K1" s="255"/>
    </row>
    <row r="2" spans="1:13" s="245" customFormat="1" ht="21" customHeight="1" x14ac:dyDescent="0.2">
      <c r="A2" s="130" t="s">
        <v>444</v>
      </c>
      <c r="B2" s="223"/>
      <c r="C2" s="223"/>
      <c r="D2" s="93"/>
      <c r="E2" s="93"/>
      <c r="F2" s="93"/>
      <c r="G2" s="93"/>
      <c r="H2" s="93"/>
      <c r="I2" s="93"/>
      <c r="J2" s="93"/>
      <c r="K2" s="93"/>
    </row>
    <row r="3" spans="1:13" ht="29.25" customHeight="1" x14ac:dyDescent="0.2">
      <c r="A3" s="327"/>
      <c r="B3" s="216" t="s">
        <v>395</v>
      </c>
      <c r="C3" s="262"/>
      <c r="D3" s="216" t="s">
        <v>391</v>
      </c>
      <c r="E3" s="216"/>
      <c r="F3" s="216" t="s">
        <v>390</v>
      </c>
      <c r="G3" s="262"/>
      <c r="H3" s="216" t="s">
        <v>396</v>
      </c>
      <c r="I3" s="262"/>
      <c r="J3" s="216" t="s">
        <v>397</v>
      </c>
      <c r="K3" s="262"/>
      <c r="L3" s="216" t="s">
        <v>398</v>
      </c>
      <c r="M3" s="95"/>
    </row>
    <row r="4" spans="1:13" ht="22.5" x14ac:dyDescent="0.2">
      <c r="A4" s="105" t="s">
        <v>147</v>
      </c>
      <c r="B4" s="328" t="s">
        <v>238</v>
      </c>
      <c r="C4" s="105"/>
      <c r="D4" s="328" t="s">
        <v>238</v>
      </c>
      <c r="E4" s="105"/>
      <c r="F4" s="328" t="s">
        <v>238</v>
      </c>
      <c r="G4" s="105"/>
      <c r="H4" s="328" t="s">
        <v>238</v>
      </c>
      <c r="I4" s="105"/>
      <c r="J4" s="328" t="s">
        <v>238</v>
      </c>
      <c r="K4" s="105"/>
      <c r="L4" s="328" t="s">
        <v>238</v>
      </c>
      <c r="M4" s="95"/>
    </row>
    <row r="5" spans="1:13" ht="15" customHeight="1" x14ac:dyDescent="0.2">
      <c r="A5" s="96" t="s">
        <v>207</v>
      </c>
      <c r="B5" s="106">
        <f>B6+B7</f>
        <v>11216.985149997221</v>
      </c>
      <c r="C5" s="106"/>
      <c r="D5" s="258">
        <f>D7</f>
        <v>30521.854399670836</v>
      </c>
      <c r="E5" s="107" t="s">
        <v>228</v>
      </c>
      <c r="F5" s="258">
        <f>F7</f>
        <v>13356.136550021174</v>
      </c>
      <c r="G5" s="107" t="s">
        <v>228</v>
      </c>
      <c r="H5" s="106">
        <f>H6+H7</f>
        <v>780047.47145749186</v>
      </c>
      <c r="J5" s="106">
        <f>J6+J7</f>
        <v>1415.2425500004231</v>
      </c>
      <c r="K5" s="106"/>
      <c r="L5" s="106">
        <f>SUM(B5,D5,F5,H5,J5)</f>
        <v>836557.69010718155</v>
      </c>
      <c r="M5" s="107" t="s">
        <v>228</v>
      </c>
    </row>
    <row r="6" spans="1:13" ht="28.5" customHeight="1" x14ac:dyDescent="0.2">
      <c r="A6" s="214" t="s">
        <v>374</v>
      </c>
      <c r="B6" s="106">
        <v>284.80439999999072</v>
      </c>
      <c r="C6" s="257"/>
      <c r="D6" s="258" t="s">
        <v>1</v>
      </c>
      <c r="E6" s="257"/>
      <c r="F6" s="258" t="s">
        <v>1</v>
      </c>
      <c r="G6" s="257"/>
      <c r="H6" s="106">
        <v>2013.6067499984524</v>
      </c>
      <c r="I6" s="257"/>
      <c r="J6" s="106">
        <v>13.453949999999939</v>
      </c>
      <c r="K6" s="257"/>
      <c r="L6" s="106">
        <f>SUM(B6,D6,F6,H6,J6)</f>
        <v>2311.8650999984434</v>
      </c>
    </row>
    <row r="7" spans="1:13" ht="28.5" customHeight="1" x14ac:dyDescent="0.2">
      <c r="A7" s="214" t="s">
        <v>373</v>
      </c>
      <c r="B7" s="106">
        <f>SUM(B8:B28)</f>
        <v>10932.180749997231</v>
      </c>
      <c r="C7" s="257"/>
      <c r="D7" s="106">
        <f>SUM(D8:D28)</f>
        <v>30521.854399670836</v>
      </c>
      <c r="E7" s="257"/>
      <c r="F7" s="106">
        <v>13356.136550021174</v>
      </c>
      <c r="G7" s="257"/>
      <c r="H7" s="106">
        <f>SUM(H8:H28)</f>
        <v>778033.86470749346</v>
      </c>
      <c r="I7" s="257"/>
      <c r="J7" s="106">
        <f>SUM(J8:J28)</f>
        <v>1401.7886000004232</v>
      </c>
      <c r="K7" s="257"/>
      <c r="L7" s="106">
        <f>SUM(B7,D7,F7,H7,J7)</f>
        <v>834245.82500718313</v>
      </c>
    </row>
    <row r="8" spans="1:13" ht="22.5" x14ac:dyDescent="0.2">
      <c r="A8" s="230" t="s">
        <v>333</v>
      </c>
      <c r="B8" s="106">
        <v>5007.9726999976765</v>
      </c>
      <c r="C8" s="256"/>
      <c r="D8" s="106">
        <v>4336.1146500009318</v>
      </c>
      <c r="E8" s="256"/>
      <c r="F8" s="106">
        <v>13356.136550021174</v>
      </c>
      <c r="G8" s="256"/>
      <c r="H8" s="256">
        <v>186119.44884899672</v>
      </c>
      <c r="I8" s="256"/>
      <c r="J8" s="106">
        <v>708.75920000030908</v>
      </c>
      <c r="K8" s="256"/>
      <c r="L8" s="106">
        <f>SUM(B8,D8,F8,H8,J8)</f>
        <v>209528.43194901681</v>
      </c>
    </row>
    <row r="9" spans="1:13" x14ac:dyDescent="0.2">
      <c r="A9" s="173" t="s">
        <v>309</v>
      </c>
      <c r="B9" s="106">
        <v>358.95519999998294</v>
      </c>
      <c r="C9" s="256"/>
      <c r="D9" s="258" t="s">
        <v>1</v>
      </c>
      <c r="E9" s="256"/>
      <c r="F9" s="258" t="s">
        <v>1</v>
      </c>
      <c r="G9" s="256"/>
      <c r="H9" s="256">
        <v>43562.559250113467</v>
      </c>
      <c r="I9" s="256"/>
      <c r="J9" s="258" t="s">
        <v>1</v>
      </c>
      <c r="K9" s="256"/>
      <c r="L9" s="106">
        <f t="shared" ref="L9:L28" si="0">SUM(B9,D9,F9,H9,J9)</f>
        <v>43921.514450113449</v>
      </c>
    </row>
    <row r="10" spans="1:13" x14ac:dyDescent="0.2">
      <c r="A10" s="173" t="s">
        <v>310</v>
      </c>
      <c r="B10" s="106">
        <v>132.60954999999549</v>
      </c>
      <c r="C10" s="256"/>
      <c r="D10" s="258" t="s">
        <v>1</v>
      </c>
      <c r="E10" s="256"/>
      <c r="F10" s="258" t="s">
        <v>1</v>
      </c>
      <c r="G10" s="256"/>
      <c r="H10" s="256">
        <v>20812.731499787562</v>
      </c>
      <c r="I10" s="256"/>
      <c r="J10" s="258" t="s">
        <v>1</v>
      </c>
      <c r="K10" s="256"/>
      <c r="L10" s="106">
        <f t="shared" si="0"/>
        <v>20945.341049787556</v>
      </c>
    </row>
    <row r="11" spans="1:13" x14ac:dyDescent="0.2">
      <c r="A11" s="173" t="s">
        <v>311</v>
      </c>
      <c r="B11" s="106">
        <v>305.8990999999873</v>
      </c>
      <c r="C11" s="256"/>
      <c r="D11" s="106">
        <v>2694.0761999976839</v>
      </c>
      <c r="E11" s="256"/>
      <c r="F11" s="258" t="s">
        <v>1</v>
      </c>
      <c r="G11" s="256"/>
      <c r="H11" s="256">
        <v>28761.209199572819</v>
      </c>
      <c r="I11" s="256"/>
      <c r="J11" s="258" t="s">
        <v>1</v>
      </c>
      <c r="K11" s="256"/>
      <c r="L11" s="106">
        <f t="shared" si="0"/>
        <v>31761.184499570489</v>
      </c>
    </row>
    <row r="12" spans="1:13" x14ac:dyDescent="0.2">
      <c r="A12" s="173" t="s">
        <v>312</v>
      </c>
      <c r="B12" s="106">
        <v>326.77379999998789</v>
      </c>
      <c r="C12" s="256"/>
      <c r="D12" s="258" t="s">
        <v>1</v>
      </c>
      <c r="E12" s="256"/>
      <c r="F12" s="258" t="s">
        <v>1</v>
      </c>
      <c r="G12" s="256"/>
      <c r="H12" s="256">
        <v>27310.229649625195</v>
      </c>
      <c r="I12" s="256"/>
      <c r="J12" s="106">
        <v>12.027799999999944</v>
      </c>
      <c r="K12" s="256"/>
      <c r="L12" s="106">
        <f t="shared" si="0"/>
        <v>27649.031249625183</v>
      </c>
    </row>
    <row r="13" spans="1:13" x14ac:dyDescent="0.2">
      <c r="A13" s="173" t="s">
        <v>313</v>
      </c>
      <c r="B13" s="106">
        <v>138.74840000000097</v>
      </c>
      <c r="C13" s="256"/>
      <c r="D13" s="258" t="s">
        <v>1</v>
      </c>
      <c r="E13" s="256"/>
      <c r="F13" s="258" t="s">
        <v>1</v>
      </c>
      <c r="G13" s="256"/>
      <c r="H13" s="256">
        <v>12827.310249918772</v>
      </c>
      <c r="I13" s="256"/>
      <c r="J13" s="258" t="s">
        <v>1</v>
      </c>
      <c r="K13" s="256"/>
      <c r="L13" s="106">
        <f t="shared" si="0"/>
        <v>12966.058649918772</v>
      </c>
    </row>
    <row r="14" spans="1:13" x14ac:dyDescent="0.2">
      <c r="A14" s="173" t="s">
        <v>314</v>
      </c>
      <c r="B14" s="106">
        <v>115.77855000000072</v>
      </c>
      <c r="C14" s="256"/>
      <c r="D14" s="258" t="s">
        <v>1</v>
      </c>
      <c r="E14" s="256"/>
      <c r="F14" s="258" t="s">
        <v>1</v>
      </c>
      <c r="G14" s="256"/>
      <c r="H14" s="256">
        <v>16060.141849911784</v>
      </c>
      <c r="I14" s="256"/>
      <c r="J14" s="258" t="s">
        <v>1</v>
      </c>
      <c r="K14" s="256"/>
      <c r="L14" s="106">
        <f t="shared" si="0"/>
        <v>16175.920399911785</v>
      </c>
    </row>
    <row r="15" spans="1:13" x14ac:dyDescent="0.2">
      <c r="A15" s="173" t="s">
        <v>315</v>
      </c>
      <c r="B15" s="258" t="s">
        <v>1</v>
      </c>
      <c r="C15" s="256"/>
      <c r="D15" s="258" t="s">
        <v>1</v>
      </c>
      <c r="E15" s="256"/>
      <c r="F15" s="258" t="s">
        <v>1</v>
      </c>
      <c r="G15" s="256"/>
      <c r="H15" s="256">
        <v>2169.1305499997088</v>
      </c>
      <c r="I15" s="256"/>
      <c r="J15" s="258" t="s">
        <v>1</v>
      </c>
      <c r="K15" s="256"/>
      <c r="L15" s="106">
        <f t="shared" si="0"/>
        <v>2169.1305499997088</v>
      </c>
    </row>
    <row r="16" spans="1:13" x14ac:dyDescent="0.2">
      <c r="A16" s="173" t="s">
        <v>316</v>
      </c>
      <c r="B16" s="106">
        <v>107.39254999999962</v>
      </c>
      <c r="C16" s="256"/>
      <c r="D16" s="258" t="s">
        <v>1</v>
      </c>
      <c r="E16" s="256"/>
      <c r="F16" s="258" t="s">
        <v>1</v>
      </c>
      <c r="G16" s="256"/>
      <c r="H16" s="256">
        <v>11590.065299973925</v>
      </c>
      <c r="I16" s="256"/>
      <c r="J16" s="106">
        <v>33.080000000000318</v>
      </c>
      <c r="K16" s="256"/>
      <c r="L16" s="106">
        <f t="shared" si="0"/>
        <v>11730.537849973925</v>
      </c>
    </row>
    <row r="17" spans="1:13" x14ac:dyDescent="0.2">
      <c r="A17" s="173" t="s">
        <v>317</v>
      </c>
      <c r="B17" s="106">
        <v>1867.6821999997405</v>
      </c>
      <c r="C17" s="256"/>
      <c r="D17" s="258" t="s">
        <v>1</v>
      </c>
      <c r="E17" s="256"/>
      <c r="F17" s="258" t="s">
        <v>1</v>
      </c>
      <c r="G17" s="256"/>
      <c r="H17" s="256">
        <v>98535.205055512008</v>
      </c>
      <c r="I17" s="256"/>
      <c r="J17" s="106">
        <v>6.6980999999999602</v>
      </c>
      <c r="K17" s="256"/>
      <c r="L17" s="106">
        <f t="shared" si="0"/>
        <v>100409.58535551174</v>
      </c>
    </row>
    <row r="18" spans="1:13" x14ac:dyDescent="0.2">
      <c r="A18" s="173" t="s">
        <v>318</v>
      </c>
      <c r="B18" s="106">
        <v>214.47229999999544</v>
      </c>
      <c r="C18" s="256"/>
      <c r="D18" s="258" t="s">
        <v>1</v>
      </c>
      <c r="E18" s="256"/>
      <c r="F18" s="258" t="s">
        <v>1</v>
      </c>
      <c r="G18" s="256"/>
      <c r="H18" s="256">
        <v>25487.489149777244</v>
      </c>
      <c r="I18" s="256"/>
      <c r="J18" s="258" t="s">
        <v>1</v>
      </c>
      <c r="K18" s="256"/>
      <c r="L18" s="106">
        <f t="shared" si="0"/>
        <v>25701.961449777238</v>
      </c>
    </row>
    <row r="19" spans="1:13" x14ac:dyDescent="0.2">
      <c r="A19" s="173" t="s">
        <v>319</v>
      </c>
      <c r="B19" s="106">
        <v>1338.9691999998781</v>
      </c>
      <c r="C19" s="256"/>
      <c r="D19" s="106">
        <v>23491.663549672219</v>
      </c>
      <c r="E19" s="256"/>
      <c r="F19" s="258" t="s">
        <v>1</v>
      </c>
      <c r="G19" s="256"/>
      <c r="H19" s="256">
        <v>140641.50675524058</v>
      </c>
      <c r="I19" s="256"/>
      <c r="J19" s="106">
        <v>631.54250000011405</v>
      </c>
      <c r="K19" s="256"/>
      <c r="L19" s="106">
        <f t="shared" si="0"/>
        <v>166103.68200491281</v>
      </c>
    </row>
    <row r="20" spans="1:13" x14ac:dyDescent="0.2">
      <c r="A20" s="173" t="s">
        <v>320</v>
      </c>
      <c r="B20" s="106">
        <v>154.2159999999979</v>
      </c>
      <c r="C20" s="256"/>
      <c r="D20" s="258" t="s">
        <v>1</v>
      </c>
      <c r="E20" s="256"/>
      <c r="F20" s="258" t="s">
        <v>1</v>
      </c>
      <c r="G20" s="256"/>
      <c r="H20" s="256">
        <v>20920.675300018116</v>
      </c>
      <c r="I20" s="256"/>
      <c r="J20" s="258">
        <v>9.6809999999999992</v>
      </c>
      <c r="K20" s="256"/>
      <c r="L20" s="106">
        <f t="shared" si="0"/>
        <v>21084.572300018113</v>
      </c>
    </row>
    <row r="21" spans="1:13" x14ac:dyDescent="0.2">
      <c r="A21" s="173" t="s">
        <v>321</v>
      </c>
      <c r="B21" s="106">
        <v>195.24589999999642</v>
      </c>
      <c r="C21" s="256"/>
      <c r="D21" s="258" t="s">
        <v>1</v>
      </c>
      <c r="E21" s="256"/>
      <c r="F21" s="258" t="s">
        <v>1</v>
      </c>
      <c r="G21" s="256"/>
      <c r="H21" s="256">
        <v>22460.622699798561</v>
      </c>
      <c r="I21" s="256"/>
      <c r="J21" s="258" t="s">
        <v>1</v>
      </c>
      <c r="K21" s="256"/>
      <c r="L21" s="106">
        <f t="shared" si="0"/>
        <v>22655.868599798559</v>
      </c>
    </row>
    <row r="22" spans="1:13" x14ac:dyDescent="0.2">
      <c r="A22" s="173" t="s">
        <v>322</v>
      </c>
      <c r="B22" s="106">
        <v>204.54389999999657</v>
      </c>
      <c r="C22" s="256"/>
      <c r="D22" s="258" t="s">
        <v>1</v>
      </c>
      <c r="E22" s="256"/>
      <c r="F22" s="258" t="s">
        <v>1</v>
      </c>
      <c r="G22" s="256"/>
      <c r="H22" s="256">
        <v>17616.564849833783</v>
      </c>
      <c r="I22" s="256"/>
      <c r="J22" s="258" t="s">
        <v>1</v>
      </c>
      <c r="K22" s="256"/>
      <c r="L22" s="106">
        <f t="shared" si="0"/>
        <v>17821.10874983378</v>
      </c>
    </row>
    <row r="23" spans="1:13" x14ac:dyDescent="0.2">
      <c r="A23" s="173" t="s">
        <v>323</v>
      </c>
      <c r="B23" s="106">
        <v>106.90229999999626</v>
      </c>
      <c r="C23" s="256"/>
      <c r="D23" s="258" t="s">
        <v>1</v>
      </c>
      <c r="E23" s="256"/>
      <c r="F23" s="258" t="s">
        <v>1</v>
      </c>
      <c r="G23" s="256"/>
      <c r="H23" s="256">
        <v>19174.696699919295</v>
      </c>
      <c r="I23" s="256"/>
      <c r="J23" s="258" t="s">
        <v>1</v>
      </c>
      <c r="K23" s="256"/>
      <c r="L23" s="106">
        <f t="shared" si="0"/>
        <v>19281.598999919293</v>
      </c>
    </row>
    <row r="24" spans="1:13" x14ac:dyDescent="0.2">
      <c r="A24" s="173" t="s">
        <v>324</v>
      </c>
      <c r="B24" s="106">
        <v>138.57419999999968</v>
      </c>
      <c r="C24" s="256"/>
      <c r="D24" s="258" t="s">
        <v>1</v>
      </c>
      <c r="E24" s="256"/>
      <c r="F24" s="258" t="s">
        <v>1</v>
      </c>
      <c r="G24" s="256"/>
      <c r="H24" s="256">
        <v>28193.864899606546</v>
      </c>
      <c r="I24" s="256"/>
      <c r="J24" s="258" t="s">
        <v>1</v>
      </c>
      <c r="K24" s="256"/>
      <c r="L24" s="106">
        <f t="shared" si="0"/>
        <v>28332.439099606545</v>
      </c>
    </row>
    <row r="25" spans="1:13" x14ac:dyDescent="0.2">
      <c r="A25" s="173" t="s">
        <v>325</v>
      </c>
      <c r="B25" s="106">
        <v>84.697399999998737</v>
      </c>
      <c r="C25" s="256"/>
      <c r="D25" s="258" t="s">
        <v>1</v>
      </c>
      <c r="E25" s="256"/>
      <c r="F25" s="258" t="s">
        <v>1</v>
      </c>
      <c r="G25" s="256"/>
      <c r="H25" s="256">
        <v>15505.533749931079</v>
      </c>
      <c r="I25" s="256"/>
      <c r="J25" s="258" t="s">
        <v>1</v>
      </c>
      <c r="K25" s="256"/>
      <c r="L25" s="106">
        <f t="shared" si="0"/>
        <v>15590.231149931078</v>
      </c>
    </row>
    <row r="26" spans="1:13" x14ac:dyDescent="0.2">
      <c r="A26" s="173" t="s">
        <v>326</v>
      </c>
      <c r="B26" s="106">
        <v>52.77535000000006</v>
      </c>
      <c r="C26" s="256"/>
      <c r="D26" s="258" t="s">
        <v>1</v>
      </c>
      <c r="E26" s="256"/>
      <c r="F26" s="258" t="s">
        <v>1</v>
      </c>
      <c r="G26" s="256"/>
      <c r="H26" s="256">
        <v>11479.584550020778</v>
      </c>
      <c r="I26" s="256"/>
      <c r="J26" s="258" t="s">
        <v>1</v>
      </c>
      <c r="K26" s="256"/>
      <c r="L26" s="106">
        <f t="shared" si="0"/>
        <v>11532.359900020778</v>
      </c>
    </row>
    <row r="27" spans="1:13" x14ac:dyDescent="0.2">
      <c r="A27" s="174" t="s">
        <v>327</v>
      </c>
      <c r="B27" s="106">
        <v>59.856499999999372</v>
      </c>
      <c r="C27" s="257"/>
      <c r="D27" s="258" t="s">
        <v>1</v>
      </c>
      <c r="E27" s="257"/>
      <c r="F27" s="258" t="s">
        <v>1</v>
      </c>
      <c r="G27" s="257"/>
      <c r="H27" s="256">
        <v>15990.64114991359</v>
      </c>
      <c r="I27" s="257"/>
      <c r="J27" s="258" t="s">
        <v>1</v>
      </c>
      <c r="K27" s="257"/>
      <c r="L27" s="106">
        <f t="shared" si="0"/>
        <v>16050.49764991359</v>
      </c>
    </row>
    <row r="28" spans="1:13" x14ac:dyDescent="0.2">
      <c r="A28" s="209" t="s">
        <v>328</v>
      </c>
      <c r="B28" s="241">
        <v>20.115650000000233</v>
      </c>
      <c r="C28" s="239"/>
      <c r="D28" s="331" t="s">
        <v>1</v>
      </c>
      <c r="E28" s="239"/>
      <c r="F28" s="331" t="s">
        <v>1</v>
      </c>
      <c r="G28" s="239"/>
      <c r="H28" s="239">
        <v>12814.653450022048</v>
      </c>
      <c r="I28" s="239"/>
      <c r="J28" s="331" t="s">
        <v>1</v>
      </c>
      <c r="K28" s="239"/>
      <c r="L28" s="241">
        <f t="shared" si="0"/>
        <v>12834.769100022047</v>
      </c>
      <c r="M28" s="93"/>
    </row>
    <row r="29" spans="1:13" ht="15" customHeight="1" x14ac:dyDescent="0.2">
      <c r="A29" s="124"/>
      <c r="B29" s="124"/>
      <c r="C29" s="124"/>
      <c r="D29" s="124"/>
      <c r="E29" s="124"/>
      <c r="F29" s="124"/>
      <c r="G29" s="124"/>
      <c r="H29" s="124"/>
      <c r="I29" s="124"/>
      <c r="J29" s="124"/>
      <c r="K29" s="124"/>
    </row>
    <row r="30" spans="1:13" x14ac:dyDescent="0.2">
      <c r="B30" s="126"/>
      <c r="C30" s="126"/>
      <c r="D30" s="126"/>
      <c r="E30" s="126"/>
      <c r="F30" s="126"/>
      <c r="G30" s="126"/>
      <c r="H30" s="126"/>
      <c r="I30" s="126"/>
      <c r="J30" s="126"/>
      <c r="K30" s="126"/>
    </row>
    <row r="31" spans="1:13" s="91" customFormat="1" x14ac:dyDescent="0.2">
      <c r="A31" s="255"/>
      <c r="B31" s="255"/>
      <c r="C31" s="255"/>
      <c r="D31" s="255"/>
      <c r="E31" s="255"/>
      <c r="F31" s="255"/>
      <c r="G31" s="255"/>
      <c r="H31" s="255"/>
      <c r="I31" s="255"/>
      <c r="J31" s="255"/>
      <c r="K31" s="255"/>
    </row>
  </sheetData>
  <pageMargins left="0.75" right="0.75" top="1" bottom="1" header="0.5" footer="0.5"/>
  <pageSetup paperSize="9"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8"/>
  <sheetViews>
    <sheetView zoomScaleNormal="100" workbookViewId="0"/>
  </sheetViews>
  <sheetFormatPr defaultRowHeight="12.75" x14ac:dyDescent="0.2"/>
  <cols>
    <col min="1" max="1" width="0.7109375" style="333" customWidth="1"/>
    <col min="2" max="2" width="1.85546875" style="333" bestFit="1" customWidth="1"/>
    <col min="3" max="3" width="29.42578125" style="333" bestFit="1" customWidth="1"/>
    <col min="4" max="4" width="19.42578125" style="333" bestFit="1" customWidth="1"/>
    <col min="5" max="16384" width="9.140625" style="333"/>
  </cols>
  <sheetData>
    <row r="1" spans="2:4" ht="3.75" customHeight="1" thickBot="1" x14ac:dyDescent="0.25"/>
    <row r="2" spans="2:4" ht="13.5" thickBot="1" x14ac:dyDescent="0.25">
      <c r="B2" s="334"/>
      <c r="C2" s="335" t="s">
        <v>399</v>
      </c>
      <c r="D2" s="336" t="s">
        <v>400</v>
      </c>
    </row>
    <row r="3" spans="2:4" ht="13.5" thickBot="1" x14ac:dyDescent="0.25">
      <c r="B3" s="337" t="s">
        <v>401</v>
      </c>
      <c r="C3" s="338" t="s">
        <v>402</v>
      </c>
      <c r="D3" s="339" t="s">
        <v>403</v>
      </c>
    </row>
    <row r="4" spans="2:4" ht="23.25" thickBot="1" x14ac:dyDescent="0.25">
      <c r="B4" s="340" t="s">
        <v>125</v>
      </c>
      <c r="C4" s="341" t="s">
        <v>404</v>
      </c>
      <c r="D4" s="342" t="s">
        <v>405</v>
      </c>
    </row>
    <row r="5" spans="2:4" ht="13.5" thickBot="1" x14ac:dyDescent="0.25">
      <c r="B5" s="340" t="s">
        <v>1</v>
      </c>
      <c r="C5" s="343" t="s">
        <v>406</v>
      </c>
      <c r="D5" s="342" t="s">
        <v>407</v>
      </c>
    </row>
    <row r="6" spans="2:4" x14ac:dyDescent="0.2">
      <c r="B6" s="344">
        <v>0</v>
      </c>
      <c r="C6" s="376" t="s">
        <v>411</v>
      </c>
      <c r="D6" s="378" t="s">
        <v>408</v>
      </c>
    </row>
    <row r="7" spans="2:4" ht="13.5" thickBot="1" x14ac:dyDescent="0.25">
      <c r="B7" s="340"/>
      <c r="C7" s="377"/>
      <c r="D7" s="379"/>
    </row>
    <row r="8" spans="2:4" ht="13.5" thickBot="1" x14ac:dyDescent="0.25">
      <c r="B8" s="345" t="s">
        <v>228</v>
      </c>
      <c r="C8" s="343" t="s">
        <v>409</v>
      </c>
      <c r="D8" s="342" t="s">
        <v>410</v>
      </c>
    </row>
  </sheetData>
  <mergeCells count="2">
    <mergeCell ref="C6:C7"/>
    <mergeCell ref="D6: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Q34"/>
  <sheetViews>
    <sheetView zoomScaleNormal="100" workbookViewId="0"/>
  </sheetViews>
  <sheetFormatPr defaultRowHeight="11.25" x14ac:dyDescent="0.2"/>
  <cols>
    <col min="1" max="1" width="20.5703125" style="255" customWidth="1"/>
    <col min="2" max="2" width="9.85546875" style="255" customWidth="1"/>
    <col min="3" max="3" width="0.85546875" style="255" customWidth="1"/>
    <col min="4" max="4" width="9.85546875" style="255" customWidth="1"/>
    <col min="5" max="5" width="0.85546875" style="255" customWidth="1"/>
    <col min="6" max="6" width="9.85546875" style="255" customWidth="1"/>
    <col min="7" max="7" width="0.85546875" style="255" customWidth="1"/>
    <col min="8" max="8" width="9.85546875" style="255" customWidth="1"/>
    <col min="9" max="9" width="1" style="255" customWidth="1"/>
    <col min="10" max="10" width="9.85546875" style="255" customWidth="1"/>
    <col min="11" max="11" width="0.85546875" style="255" customWidth="1"/>
    <col min="12" max="12" width="9.85546875" style="255" customWidth="1"/>
    <col min="13" max="13" width="1" style="91" customWidth="1"/>
    <col min="14" max="14" width="8.7109375" style="91" bestFit="1" customWidth="1"/>
    <col min="15" max="15" width="10.28515625" style="10" bestFit="1" customWidth="1"/>
    <col min="16" max="16" width="4.85546875" style="10" bestFit="1" customWidth="1"/>
    <col min="17" max="215" width="9.140625" style="92"/>
    <col min="216" max="216" width="12.85546875" style="92" customWidth="1"/>
    <col min="217" max="217" width="9.140625" style="92"/>
    <col min="218" max="218" width="0.85546875" style="92" customWidth="1"/>
    <col min="219" max="219" width="9.140625" style="92"/>
    <col min="220" max="220" width="0.85546875" style="92" customWidth="1"/>
    <col min="221" max="221" width="9.140625" style="92"/>
    <col min="222" max="222" width="1" style="92" customWidth="1"/>
    <col min="223" max="223" width="9.140625" style="92"/>
    <col min="224" max="224" width="1" style="92" customWidth="1"/>
    <col min="225" max="225" width="8.7109375" style="92" bestFit="1" customWidth="1"/>
    <col min="226" max="226" width="10.28515625" style="92" bestFit="1" customWidth="1"/>
    <col min="227" max="228" width="10.42578125" style="92" bestFit="1" customWidth="1"/>
    <col min="229" max="229" width="14" style="92" bestFit="1" customWidth="1"/>
    <col min="230" max="230" width="12" style="92" bestFit="1" customWidth="1"/>
    <col min="231" max="231" width="10.28515625" style="92" bestFit="1" customWidth="1"/>
    <col min="232" max="232" width="8.7109375" style="92" bestFit="1" customWidth="1"/>
    <col min="233" max="233" width="0.85546875" style="92" customWidth="1"/>
    <col min="234" max="234" width="12.42578125" style="92" customWidth="1"/>
    <col min="235" max="235" width="10" style="92" customWidth="1"/>
    <col min="236" max="236" width="10.5703125" style="92" bestFit="1" customWidth="1"/>
    <col min="237" max="237" width="7.85546875" style="92" bestFit="1" customWidth="1"/>
    <col min="238" max="238" width="8.7109375" style="92" bestFit="1" customWidth="1"/>
    <col min="239" max="471" width="9.140625" style="92"/>
    <col min="472" max="472" width="12.85546875" style="92" customWidth="1"/>
    <col min="473" max="473" width="9.140625" style="92"/>
    <col min="474" max="474" width="0.85546875" style="92" customWidth="1"/>
    <col min="475" max="475" width="9.140625" style="92"/>
    <col min="476" max="476" width="0.85546875" style="92" customWidth="1"/>
    <col min="477" max="477" width="9.140625" style="92"/>
    <col min="478" max="478" width="1" style="92" customWidth="1"/>
    <col min="479" max="479" width="9.140625" style="92"/>
    <col min="480" max="480" width="1" style="92" customWidth="1"/>
    <col min="481" max="481" width="8.7109375" style="92" bestFit="1" customWidth="1"/>
    <col min="482" max="482" width="10.28515625" style="92" bestFit="1" customWidth="1"/>
    <col min="483" max="484" width="10.42578125" style="92" bestFit="1" customWidth="1"/>
    <col min="485" max="485" width="14" style="92" bestFit="1" customWidth="1"/>
    <col min="486" max="486" width="12" style="92" bestFit="1" customWidth="1"/>
    <col min="487" max="487" width="10.28515625" style="92" bestFit="1" customWidth="1"/>
    <col min="488" max="488" width="8.7109375" style="92" bestFit="1" customWidth="1"/>
    <col min="489" max="489" width="0.85546875" style="92" customWidth="1"/>
    <col min="490" max="490" width="12.42578125" style="92" customWidth="1"/>
    <col min="491" max="491" width="10" style="92" customWidth="1"/>
    <col min="492" max="492" width="10.5703125" style="92" bestFit="1" customWidth="1"/>
    <col min="493" max="493" width="7.85546875" style="92" bestFit="1" customWidth="1"/>
    <col min="494" max="494" width="8.7109375" style="92" bestFit="1" customWidth="1"/>
    <col min="495" max="727" width="9.140625" style="92"/>
    <col min="728" max="728" width="12.85546875" style="92" customWidth="1"/>
    <col min="729" max="729" width="9.140625" style="92"/>
    <col min="730" max="730" width="0.85546875" style="92" customWidth="1"/>
    <col min="731" max="731" width="9.140625" style="92"/>
    <col min="732" max="732" width="0.85546875" style="92" customWidth="1"/>
    <col min="733" max="733" width="9.140625" style="92"/>
    <col min="734" max="734" width="1" style="92" customWidth="1"/>
    <col min="735" max="735" width="9.140625" style="92"/>
    <col min="736" max="736" width="1" style="92" customWidth="1"/>
    <col min="737" max="737" width="8.7109375" style="92" bestFit="1" customWidth="1"/>
    <col min="738" max="738" width="10.28515625" style="92" bestFit="1" customWidth="1"/>
    <col min="739" max="740" width="10.42578125" style="92" bestFit="1" customWidth="1"/>
    <col min="741" max="741" width="14" style="92" bestFit="1" customWidth="1"/>
    <col min="742" max="742" width="12" style="92" bestFit="1" customWidth="1"/>
    <col min="743" max="743" width="10.28515625" style="92" bestFit="1" customWidth="1"/>
    <col min="744" max="744" width="8.7109375" style="92" bestFit="1" customWidth="1"/>
    <col min="745" max="745" width="0.85546875" style="92" customWidth="1"/>
    <col min="746" max="746" width="12.42578125" style="92" customWidth="1"/>
    <col min="747" max="747" width="10" style="92" customWidth="1"/>
    <col min="748" max="748" width="10.5703125" style="92" bestFit="1" customWidth="1"/>
    <col min="749" max="749" width="7.85546875" style="92" bestFit="1" customWidth="1"/>
    <col min="750" max="750" width="8.7109375" style="92" bestFit="1" customWidth="1"/>
    <col min="751" max="983" width="9.140625" style="92"/>
    <col min="984" max="984" width="12.85546875" style="92" customWidth="1"/>
    <col min="985" max="985" width="9.140625" style="92"/>
    <col min="986" max="986" width="0.85546875" style="92" customWidth="1"/>
    <col min="987" max="987" width="9.140625" style="92"/>
    <col min="988" max="988" width="0.85546875" style="92" customWidth="1"/>
    <col min="989" max="989" width="9.140625" style="92"/>
    <col min="990" max="990" width="1" style="92" customWidth="1"/>
    <col min="991" max="991" width="9.140625" style="92"/>
    <col min="992" max="992" width="1" style="92" customWidth="1"/>
    <col min="993" max="993" width="8.7109375" style="92" bestFit="1" customWidth="1"/>
    <col min="994" max="994" width="10.28515625" style="92" bestFit="1" customWidth="1"/>
    <col min="995" max="996" width="10.42578125" style="92" bestFit="1" customWidth="1"/>
    <col min="997" max="997" width="14" style="92" bestFit="1" customWidth="1"/>
    <col min="998" max="998" width="12" style="92" bestFit="1" customWidth="1"/>
    <col min="999" max="999" width="10.28515625" style="92" bestFit="1" customWidth="1"/>
    <col min="1000" max="1000" width="8.7109375" style="92" bestFit="1" customWidth="1"/>
    <col min="1001" max="1001" width="0.85546875" style="92" customWidth="1"/>
    <col min="1002" max="1002" width="12.42578125" style="92" customWidth="1"/>
    <col min="1003" max="1003" width="10" style="92" customWidth="1"/>
    <col min="1004" max="1004" width="10.5703125" style="92" bestFit="1" customWidth="1"/>
    <col min="1005" max="1005" width="7.85546875" style="92" bestFit="1" customWidth="1"/>
    <col min="1006" max="1006" width="8.7109375" style="92" bestFit="1" customWidth="1"/>
    <col min="1007" max="1239" width="9.140625" style="92"/>
    <col min="1240" max="1240" width="12.85546875" style="92" customWidth="1"/>
    <col min="1241" max="1241" width="9.140625" style="92"/>
    <col min="1242" max="1242" width="0.85546875" style="92" customWidth="1"/>
    <col min="1243" max="1243" width="9.140625" style="92"/>
    <col min="1244" max="1244" width="0.85546875" style="92" customWidth="1"/>
    <col min="1245" max="1245" width="9.140625" style="92"/>
    <col min="1246" max="1246" width="1" style="92" customWidth="1"/>
    <col min="1247" max="1247" width="9.140625" style="92"/>
    <col min="1248" max="1248" width="1" style="92" customWidth="1"/>
    <col min="1249" max="1249" width="8.7109375" style="92" bestFit="1" customWidth="1"/>
    <col min="1250" max="1250" width="10.28515625" style="92" bestFit="1" customWidth="1"/>
    <col min="1251" max="1252" width="10.42578125" style="92" bestFit="1" customWidth="1"/>
    <col min="1253" max="1253" width="14" style="92" bestFit="1" customWidth="1"/>
    <col min="1254" max="1254" width="12" style="92" bestFit="1" customWidth="1"/>
    <col min="1255" max="1255" width="10.28515625" style="92" bestFit="1" customWidth="1"/>
    <col min="1256" max="1256" width="8.7109375" style="92" bestFit="1" customWidth="1"/>
    <col min="1257" max="1257" width="0.85546875" style="92" customWidth="1"/>
    <col min="1258" max="1258" width="12.42578125" style="92" customWidth="1"/>
    <col min="1259" max="1259" width="10" style="92" customWidth="1"/>
    <col min="1260" max="1260" width="10.5703125" style="92" bestFit="1" customWidth="1"/>
    <col min="1261" max="1261" width="7.85546875" style="92" bestFit="1" customWidth="1"/>
    <col min="1262" max="1262" width="8.7109375" style="92" bestFit="1" customWidth="1"/>
    <col min="1263" max="1495" width="9.140625" style="92"/>
    <col min="1496" max="1496" width="12.85546875" style="92" customWidth="1"/>
    <col min="1497" max="1497" width="9.140625" style="92"/>
    <col min="1498" max="1498" width="0.85546875" style="92" customWidth="1"/>
    <col min="1499" max="1499" width="9.140625" style="92"/>
    <col min="1500" max="1500" width="0.85546875" style="92" customWidth="1"/>
    <col min="1501" max="1501" width="9.140625" style="92"/>
    <col min="1502" max="1502" width="1" style="92" customWidth="1"/>
    <col min="1503" max="1503" width="9.140625" style="92"/>
    <col min="1504" max="1504" width="1" style="92" customWidth="1"/>
    <col min="1505" max="1505" width="8.7109375" style="92" bestFit="1" customWidth="1"/>
    <col min="1506" max="1506" width="10.28515625" style="92" bestFit="1" customWidth="1"/>
    <col min="1507" max="1508" width="10.42578125" style="92" bestFit="1" customWidth="1"/>
    <col min="1509" max="1509" width="14" style="92" bestFit="1" customWidth="1"/>
    <col min="1510" max="1510" width="12" style="92" bestFit="1" customWidth="1"/>
    <col min="1511" max="1511" width="10.28515625" style="92" bestFit="1" customWidth="1"/>
    <col min="1512" max="1512" width="8.7109375" style="92" bestFit="1" customWidth="1"/>
    <col min="1513" max="1513" width="0.85546875" style="92" customWidth="1"/>
    <col min="1514" max="1514" width="12.42578125" style="92" customWidth="1"/>
    <col min="1515" max="1515" width="10" style="92" customWidth="1"/>
    <col min="1516" max="1516" width="10.5703125" style="92" bestFit="1" customWidth="1"/>
    <col min="1517" max="1517" width="7.85546875" style="92" bestFit="1" customWidth="1"/>
    <col min="1518" max="1518" width="8.7109375" style="92" bestFit="1" customWidth="1"/>
    <col min="1519" max="1751" width="9.140625" style="92"/>
    <col min="1752" max="1752" width="12.85546875" style="92" customWidth="1"/>
    <col min="1753" max="1753" width="9.140625" style="92"/>
    <col min="1754" max="1754" width="0.85546875" style="92" customWidth="1"/>
    <col min="1755" max="1755" width="9.140625" style="92"/>
    <col min="1756" max="1756" width="0.85546875" style="92" customWidth="1"/>
    <col min="1757" max="1757" width="9.140625" style="92"/>
    <col min="1758" max="1758" width="1" style="92" customWidth="1"/>
    <col min="1759" max="1759" width="9.140625" style="92"/>
    <col min="1760" max="1760" width="1" style="92" customWidth="1"/>
    <col min="1761" max="1761" width="8.7109375" style="92" bestFit="1" customWidth="1"/>
    <col min="1762" max="1762" width="10.28515625" style="92" bestFit="1" customWidth="1"/>
    <col min="1763" max="1764" width="10.42578125" style="92" bestFit="1" customWidth="1"/>
    <col min="1765" max="1765" width="14" style="92" bestFit="1" customWidth="1"/>
    <col min="1766" max="1766" width="12" style="92" bestFit="1" customWidth="1"/>
    <col min="1767" max="1767" width="10.28515625" style="92" bestFit="1" customWidth="1"/>
    <col min="1768" max="1768" width="8.7109375" style="92" bestFit="1" customWidth="1"/>
    <col min="1769" max="1769" width="0.85546875" style="92" customWidth="1"/>
    <col min="1770" max="1770" width="12.42578125" style="92" customWidth="1"/>
    <col min="1771" max="1771" width="10" style="92" customWidth="1"/>
    <col min="1772" max="1772" width="10.5703125" style="92" bestFit="1" customWidth="1"/>
    <col min="1773" max="1773" width="7.85546875" style="92" bestFit="1" customWidth="1"/>
    <col min="1774" max="1774" width="8.7109375" style="92" bestFit="1" customWidth="1"/>
    <col min="1775" max="2007" width="9.140625" style="92"/>
    <col min="2008" max="2008" width="12.85546875" style="92" customWidth="1"/>
    <col min="2009" max="2009" width="9.140625" style="92"/>
    <col min="2010" max="2010" width="0.85546875" style="92" customWidth="1"/>
    <col min="2011" max="2011" width="9.140625" style="92"/>
    <col min="2012" max="2012" width="0.85546875" style="92" customWidth="1"/>
    <col min="2013" max="2013" width="9.140625" style="92"/>
    <col min="2014" max="2014" width="1" style="92" customWidth="1"/>
    <col min="2015" max="2015" width="9.140625" style="92"/>
    <col min="2016" max="2016" width="1" style="92" customWidth="1"/>
    <col min="2017" max="2017" width="8.7109375" style="92" bestFit="1" customWidth="1"/>
    <col min="2018" max="2018" width="10.28515625" style="92" bestFit="1" customWidth="1"/>
    <col min="2019" max="2020" width="10.42578125" style="92" bestFit="1" customWidth="1"/>
    <col min="2021" max="2021" width="14" style="92" bestFit="1" customWidth="1"/>
    <col min="2022" max="2022" width="12" style="92" bestFit="1" customWidth="1"/>
    <col min="2023" max="2023" width="10.28515625" style="92" bestFit="1" customWidth="1"/>
    <col min="2024" max="2024" width="8.7109375" style="92" bestFit="1" customWidth="1"/>
    <col min="2025" max="2025" width="0.85546875" style="92" customWidth="1"/>
    <col min="2026" max="2026" width="12.42578125" style="92" customWidth="1"/>
    <col min="2027" max="2027" width="10" style="92" customWidth="1"/>
    <col min="2028" max="2028" width="10.5703125" style="92" bestFit="1" customWidth="1"/>
    <col min="2029" max="2029" width="7.85546875" style="92" bestFit="1" customWidth="1"/>
    <col min="2030" max="2030" width="8.7109375" style="92" bestFit="1" customWidth="1"/>
    <col min="2031" max="2263" width="9.140625" style="92"/>
    <col min="2264" max="2264" width="12.85546875" style="92" customWidth="1"/>
    <col min="2265" max="2265" width="9.140625" style="92"/>
    <col min="2266" max="2266" width="0.85546875" style="92" customWidth="1"/>
    <col min="2267" max="2267" width="9.140625" style="92"/>
    <col min="2268" max="2268" width="0.85546875" style="92" customWidth="1"/>
    <col min="2269" max="2269" width="9.140625" style="92"/>
    <col min="2270" max="2270" width="1" style="92" customWidth="1"/>
    <col min="2271" max="2271" width="9.140625" style="92"/>
    <col min="2272" max="2272" width="1" style="92" customWidth="1"/>
    <col min="2273" max="2273" width="8.7109375" style="92" bestFit="1" customWidth="1"/>
    <col min="2274" max="2274" width="10.28515625" style="92" bestFit="1" customWidth="1"/>
    <col min="2275" max="2276" width="10.42578125" style="92" bestFit="1" customWidth="1"/>
    <col min="2277" max="2277" width="14" style="92" bestFit="1" customWidth="1"/>
    <col min="2278" max="2278" width="12" style="92" bestFit="1" customWidth="1"/>
    <col min="2279" max="2279" width="10.28515625" style="92" bestFit="1" customWidth="1"/>
    <col min="2280" max="2280" width="8.7109375" style="92" bestFit="1" customWidth="1"/>
    <col min="2281" max="2281" width="0.85546875" style="92" customWidth="1"/>
    <col min="2282" max="2282" width="12.42578125" style="92" customWidth="1"/>
    <col min="2283" max="2283" width="10" style="92" customWidth="1"/>
    <col min="2284" max="2284" width="10.5703125" style="92" bestFit="1" customWidth="1"/>
    <col min="2285" max="2285" width="7.85546875" style="92" bestFit="1" customWidth="1"/>
    <col min="2286" max="2286" width="8.7109375" style="92" bestFit="1" customWidth="1"/>
    <col min="2287" max="2519" width="9.140625" style="92"/>
    <col min="2520" max="2520" width="12.85546875" style="92" customWidth="1"/>
    <col min="2521" max="2521" width="9.140625" style="92"/>
    <col min="2522" max="2522" width="0.85546875" style="92" customWidth="1"/>
    <col min="2523" max="2523" width="9.140625" style="92"/>
    <col min="2524" max="2524" width="0.85546875" style="92" customWidth="1"/>
    <col min="2525" max="2525" width="9.140625" style="92"/>
    <col min="2526" max="2526" width="1" style="92" customWidth="1"/>
    <col min="2527" max="2527" width="9.140625" style="92"/>
    <col min="2528" max="2528" width="1" style="92" customWidth="1"/>
    <col min="2529" max="2529" width="8.7109375" style="92" bestFit="1" customWidth="1"/>
    <col min="2530" max="2530" width="10.28515625" style="92" bestFit="1" customWidth="1"/>
    <col min="2531" max="2532" width="10.42578125" style="92" bestFit="1" customWidth="1"/>
    <col min="2533" max="2533" width="14" style="92" bestFit="1" customWidth="1"/>
    <col min="2534" max="2534" width="12" style="92" bestFit="1" customWidth="1"/>
    <col min="2535" max="2535" width="10.28515625" style="92" bestFit="1" customWidth="1"/>
    <col min="2536" max="2536" width="8.7109375" style="92" bestFit="1" customWidth="1"/>
    <col min="2537" max="2537" width="0.85546875" style="92" customWidth="1"/>
    <col min="2538" max="2538" width="12.42578125" style="92" customWidth="1"/>
    <col min="2539" max="2539" width="10" style="92" customWidth="1"/>
    <col min="2540" max="2540" width="10.5703125" style="92" bestFit="1" customWidth="1"/>
    <col min="2541" max="2541" width="7.85546875" style="92" bestFit="1" customWidth="1"/>
    <col min="2542" max="2542" width="8.7109375" style="92" bestFit="1" customWidth="1"/>
    <col min="2543" max="2775" width="9.140625" style="92"/>
    <col min="2776" max="2776" width="12.85546875" style="92" customWidth="1"/>
    <col min="2777" max="2777" width="9.140625" style="92"/>
    <col min="2778" max="2778" width="0.85546875" style="92" customWidth="1"/>
    <col min="2779" max="2779" width="9.140625" style="92"/>
    <col min="2780" max="2780" width="0.85546875" style="92" customWidth="1"/>
    <col min="2781" max="2781" width="9.140625" style="92"/>
    <col min="2782" max="2782" width="1" style="92" customWidth="1"/>
    <col min="2783" max="2783" width="9.140625" style="92"/>
    <col min="2784" max="2784" width="1" style="92" customWidth="1"/>
    <col min="2785" max="2785" width="8.7109375" style="92" bestFit="1" customWidth="1"/>
    <col min="2786" max="2786" width="10.28515625" style="92" bestFit="1" customWidth="1"/>
    <col min="2787" max="2788" width="10.42578125" style="92" bestFit="1" customWidth="1"/>
    <col min="2789" max="2789" width="14" style="92" bestFit="1" customWidth="1"/>
    <col min="2790" max="2790" width="12" style="92" bestFit="1" customWidth="1"/>
    <col min="2791" max="2791" width="10.28515625" style="92" bestFit="1" customWidth="1"/>
    <col min="2792" max="2792" width="8.7109375" style="92" bestFit="1" customWidth="1"/>
    <col min="2793" max="2793" width="0.85546875" style="92" customWidth="1"/>
    <col min="2794" max="2794" width="12.42578125" style="92" customWidth="1"/>
    <col min="2795" max="2795" width="10" style="92" customWidth="1"/>
    <col min="2796" max="2796" width="10.5703125" style="92" bestFit="1" customWidth="1"/>
    <col min="2797" max="2797" width="7.85546875" style="92" bestFit="1" customWidth="1"/>
    <col min="2798" max="2798" width="8.7109375" style="92" bestFit="1" customWidth="1"/>
    <col min="2799" max="3031" width="9.140625" style="92"/>
    <col min="3032" max="3032" width="12.85546875" style="92" customWidth="1"/>
    <col min="3033" max="3033" width="9.140625" style="92"/>
    <col min="3034" max="3034" width="0.85546875" style="92" customWidth="1"/>
    <col min="3035" max="3035" width="9.140625" style="92"/>
    <col min="3036" max="3036" width="0.85546875" style="92" customWidth="1"/>
    <col min="3037" max="3037" width="9.140625" style="92"/>
    <col min="3038" max="3038" width="1" style="92" customWidth="1"/>
    <col min="3039" max="3039" width="9.140625" style="92"/>
    <col min="3040" max="3040" width="1" style="92" customWidth="1"/>
    <col min="3041" max="3041" width="8.7109375" style="92" bestFit="1" customWidth="1"/>
    <col min="3042" max="3042" width="10.28515625" style="92" bestFit="1" customWidth="1"/>
    <col min="3043" max="3044" width="10.42578125" style="92" bestFit="1" customWidth="1"/>
    <col min="3045" max="3045" width="14" style="92" bestFit="1" customWidth="1"/>
    <col min="3046" max="3046" width="12" style="92" bestFit="1" customWidth="1"/>
    <col min="3047" max="3047" width="10.28515625" style="92" bestFit="1" customWidth="1"/>
    <col min="3048" max="3048" width="8.7109375" style="92" bestFit="1" customWidth="1"/>
    <col min="3049" max="3049" width="0.85546875" style="92" customWidth="1"/>
    <col min="3050" max="3050" width="12.42578125" style="92" customWidth="1"/>
    <col min="3051" max="3051" width="10" style="92" customWidth="1"/>
    <col min="3052" max="3052" width="10.5703125" style="92" bestFit="1" customWidth="1"/>
    <col min="3053" max="3053" width="7.85546875" style="92" bestFit="1" customWidth="1"/>
    <col min="3054" max="3054" width="8.7109375" style="92" bestFit="1" customWidth="1"/>
    <col min="3055" max="3287" width="9.140625" style="92"/>
    <col min="3288" max="3288" width="12.85546875" style="92" customWidth="1"/>
    <col min="3289" max="3289" width="9.140625" style="92"/>
    <col min="3290" max="3290" width="0.85546875" style="92" customWidth="1"/>
    <col min="3291" max="3291" width="9.140625" style="92"/>
    <col min="3292" max="3292" width="0.85546875" style="92" customWidth="1"/>
    <col min="3293" max="3293" width="9.140625" style="92"/>
    <col min="3294" max="3294" width="1" style="92" customWidth="1"/>
    <col min="3295" max="3295" width="9.140625" style="92"/>
    <col min="3296" max="3296" width="1" style="92" customWidth="1"/>
    <col min="3297" max="3297" width="8.7109375" style="92" bestFit="1" customWidth="1"/>
    <col min="3298" max="3298" width="10.28515625" style="92" bestFit="1" customWidth="1"/>
    <col min="3299" max="3300" width="10.42578125" style="92" bestFit="1" customWidth="1"/>
    <col min="3301" max="3301" width="14" style="92" bestFit="1" customWidth="1"/>
    <col min="3302" max="3302" width="12" style="92" bestFit="1" customWidth="1"/>
    <col min="3303" max="3303" width="10.28515625" style="92" bestFit="1" customWidth="1"/>
    <col min="3304" max="3304" width="8.7109375" style="92" bestFit="1" customWidth="1"/>
    <col min="3305" max="3305" width="0.85546875" style="92" customWidth="1"/>
    <col min="3306" max="3306" width="12.42578125" style="92" customWidth="1"/>
    <col min="3307" max="3307" width="10" style="92" customWidth="1"/>
    <col min="3308" max="3308" width="10.5703125" style="92" bestFit="1" customWidth="1"/>
    <col min="3309" max="3309" width="7.85546875" style="92" bestFit="1" customWidth="1"/>
    <col min="3310" max="3310" width="8.7109375" style="92" bestFit="1" customWidth="1"/>
    <col min="3311" max="3543" width="9.140625" style="92"/>
    <col min="3544" max="3544" width="12.85546875" style="92" customWidth="1"/>
    <col min="3545" max="3545" width="9.140625" style="92"/>
    <col min="3546" max="3546" width="0.85546875" style="92" customWidth="1"/>
    <col min="3547" max="3547" width="9.140625" style="92"/>
    <col min="3548" max="3548" width="0.85546875" style="92" customWidth="1"/>
    <col min="3549" max="3549" width="9.140625" style="92"/>
    <col min="3550" max="3550" width="1" style="92" customWidth="1"/>
    <col min="3551" max="3551" width="9.140625" style="92"/>
    <col min="3552" max="3552" width="1" style="92" customWidth="1"/>
    <col min="3553" max="3553" width="8.7109375" style="92" bestFit="1" customWidth="1"/>
    <col min="3554" max="3554" width="10.28515625" style="92" bestFit="1" customWidth="1"/>
    <col min="3555" max="3556" width="10.42578125" style="92" bestFit="1" customWidth="1"/>
    <col min="3557" max="3557" width="14" style="92" bestFit="1" customWidth="1"/>
    <col min="3558" max="3558" width="12" style="92" bestFit="1" customWidth="1"/>
    <col min="3559" max="3559" width="10.28515625" style="92" bestFit="1" customWidth="1"/>
    <col min="3560" max="3560" width="8.7109375" style="92" bestFit="1" customWidth="1"/>
    <col min="3561" max="3561" width="0.85546875" style="92" customWidth="1"/>
    <col min="3562" max="3562" width="12.42578125" style="92" customWidth="1"/>
    <col min="3563" max="3563" width="10" style="92" customWidth="1"/>
    <col min="3564" max="3564" width="10.5703125" style="92" bestFit="1" customWidth="1"/>
    <col min="3565" max="3565" width="7.85546875" style="92" bestFit="1" customWidth="1"/>
    <col min="3566" max="3566" width="8.7109375" style="92" bestFit="1" customWidth="1"/>
    <col min="3567" max="3799" width="9.140625" style="92"/>
    <col min="3800" max="3800" width="12.85546875" style="92" customWidth="1"/>
    <col min="3801" max="3801" width="9.140625" style="92"/>
    <col min="3802" max="3802" width="0.85546875" style="92" customWidth="1"/>
    <col min="3803" max="3803" width="9.140625" style="92"/>
    <col min="3804" max="3804" width="0.85546875" style="92" customWidth="1"/>
    <col min="3805" max="3805" width="9.140625" style="92"/>
    <col min="3806" max="3806" width="1" style="92" customWidth="1"/>
    <col min="3807" max="3807" width="9.140625" style="92"/>
    <col min="3808" max="3808" width="1" style="92" customWidth="1"/>
    <col min="3809" max="3809" width="8.7109375" style="92" bestFit="1" customWidth="1"/>
    <col min="3810" max="3810" width="10.28515625" style="92" bestFit="1" customWidth="1"/>
    <col min="3811" max="3812" width="10.42578125" style="92" bestFit="1" customWidth="1"/>
    <col min="3813" max="3813" width="14" style="92" bestFit="1" customWidth="1"/>
    <col min="3814" max="3814" width="12" style="92" bestFit="1" customWidth="1"/>
    <col min="3815" max="3815" width="10.28515625" style="92" bestFit="1" customWidth="1"/>
    <col min="3816" max="3816" width="8.7109375" style="92" bestFit="1" customWidth="1"/>
    <col min="3817" max="3817" width="0.85546875" style="92" customWidth="1"/>
    <col min="3818" max="3818" width="12.42578125" style="92" customWidth="1"/>
    <col min="3819" max="3819" width="10" style="92" customWidth="1"/>
    <col min="3820" max="3820" width="10.5703125" style="92" bestFit="1" customWidth="1"/>
    <col min="3821" max="3821" width="7.85546875" style="92" bestFit="1" customWidth="1"/>
    <col min="3822" max="3822" width="8.7109375" style="92" bestFit="1" customWidth="1"/>
    <col min="3823" max="4055" width="9.140625" style="92"/>
    <col min="4056" max="4056" width="12.85546875" style="92" customWidth="1"/>
    <col min="4057" max="4057" width="9.140625" style="92"/>
    <col min="4058" max="4058" width="0.85546875" style="92" customWidth="1"/>
    <col min="4059" max="4059" width="9.140625" style="92"/>
    <col min="4060" max="4060" width="0.85546875" style="92" customWidth="1"/>
    <col min="4061" max="4061" width="9.140625" style="92"/>
    <col min="4062" max="4062" width="1" style="92" customWidth="1"/>
    <col min="4063" max="4063" width="9.140625" style="92"/>
    <col min="4064" max="4064" width="1" style="92" customWidth="1"/>
    <col min="4065" max="4065" width="8.7109375" style="92" bestFit="1" customWidth="1"/>
    <col min="4066" max="4066" width="10.28515625" style="92" bestFit="1" customWidth="1"/>
    <col min="4067" max="4068" width="10.42578125" style="92" bestFit="1" customWidth="1"/>
    <col min="4069" max="4069" width="14" style="92" bestFit="1" customWidth="1"/>
    <col min="4070" max="4070" width="12" style="92" bestFit="1" customWidth="1"/>
    <col min="4071" max="4071" width="10.28515625" style="92" bestFit="1" customWidth="1"/>
    <col min="4072" max="4072" width="8.7109375" style="92" bestFit="1" customWidth="1"/>
    <col min="4073" max="4073" width="0.85546875" style="92" customWidth="1"/>
    <col min="4074" max="4074" width="12.42578125" style="92" customWidth="1"/>
    <col min="4075" max="4075" width="10" style="92" customWidth="1"/>
    <col min="4076" max="4076" width="10.5703125" style="92" bestFit="1" customWidth="1"/>
    <col min="4077" max="4077" width="7.85546875" style="92" bestFit="1" customWidth="1"/>
    <col min="4078" max="4078" width="8.7109375" style="92" bestFit="1" customWidth="1"/>
    <col min="4079" max="4311" width="9.140625" style="92"/>
    <col min="4312" max="4312" width="12.85546875" style="92" customWidth="1"/>
    <col min="4313" max="4313" width="9.140625" style="92"/>
    <col min="4314" max="4314" width="0.85546875" style="92" customWidth="1"/>
    <col min="4315" max="4315" width="9.140625" style="92"/>
    <col min="4316" max="4316" width="0.85546875" style="92" customWidth="1"/>
    <col min="4317" max="4317" width="9.140625" style="92"/>
    <col min="4318" max="4318" width="1" style="92" customWidth="1"/>
    <col min="4319" max="4319" width="9.140625" style="92"/>
    <col min="4320" max="4320" width="1" style="92" customWidth="1"/>
    <col min="4321" max="4321" width="8.7109375" style="92" bestFit="1" customWidth="1"/>
    <col min="4322" max="4322" width="10.28515625" style="92" bestFit="1" customWidth="1"/>
    <col min="4323" max="4324" width="10.42578125" style="92" bestFit="1" customWidth="1"/>
    <col min="4325" max="4325" width="14" style="92" bestFit="1" customWidth="1"/>
    <col min="4326" max="4326" width="12" style="92" bestFit="1" customWidth="1"/>
    <col min="4327" max="4327" width="10.28515625" style="92" bestFit="1" customWidth="1"/>
    <col min="4328" max="4328" width="8.7109375" style="92" bestFit="1" customWidth="1"/>
    <col min="4329" max="4329" width="0.85546875" style="92" customWidth="1"/>
    <col min="4330" max="4330" width="12.42578125" style="92" customWidth="1"/>
    <col min="4331" max="4331" width="10" style="92" customWidth="1"/>
    <col min="4332" max="4332" width="10.5703125" style="92" bestFit="1" customWidth="1"/>
    <col min="4333" max="4333" width="7.85546875" style="92" bestFit="1" customWidth="1"/>
    <col min="4334" max="4334" width="8.7109375" style="92" bestFit="1" customWidth="1"/>
    <col min="4335" max="4567" width="9.140625" style="92"/>
    <col min="4568" max="4568" width="12.85546875" style="92" customWidth="1"/>
    <col min="4569" max="4569" width="9.140625" style="92"/>
    <col min="4570" max="4570" width="0.85546875" style="92" customWidth="1"/>
    <col min="4571" max="4571" width="9.140625" style="92"/>
    <col min="4572" max="4572" width="0.85546875" style="92" customWidth="1"/>
    <col min="4573" max="4573" width="9.140625" style="92"/>
    <col min="4574" max="4574" width="1" style="92" customWidth="1"/>
    <col min="4575" max="4575" width="9.140625" style="92"/>
    <col min="4576" max="4576" width="1" style="92" customWidth="1"/>
    <col min="4577" max="4577" width="8.7109375" style="92" bestFit="1" customWidth="1"/>
    <col min="4578" max="4578" width="10.28515625" style="92" bestFit="1" customWidth="1"/>
    <col min="4579" max="4580" width="10.42578125" style="92" bestFit="1" customWidth="1"/>
    <col min="4581" max="4581" width="14" style="92" bestFit="1" customWidth="1"/>
    <col min="4582" max="4582" width="12" style="92" bestFit="1" customWidth="1"/>
    <col min="4583" max="4583" width="10.28515625" style="92" bestFit="1" customWidth="1"/>
    <col min="4584" max="4584" width="8.7109375" style="92" bestFit="1" customWidth="1"/>
    <col min="4585" max="4585" width="0.85546875" style="92" customWidth="1"/>
    <col min="4586" max="4586" width="12.42578125" style="92" customWidth="1"/>
    <col min="4587" max="4587" width="10" style="92" customWidth="1"/>
    <col min="4588" max="4588" width="10.5703125" style="92" bestFit="1" customWidth="1"/>
    <col min="4589" max="4589" width="7.85546875" style="92" bestFit="1" customWidth="1"/>
    <col min="4590" max="4590" width="8.7109375" style="92" bestFit="1" customWidth="1"/>
    <col min="4591" max="4823" width="9.140625" style="92"/>
    <col min="4824" max="4824" width="12.85546875" style="92" customWidth="1"/>
    <col min="4825" max="4825" width="9.140625" style="92"/>
    <col min="4826" max="4826" width="0.85546875" style="92" customWidth="1"/>
    <col min="4827" max="4827" width="9.140625" style="92"/>
    <col min="4828" max="4828" width="0.85546875" style="92" customWidth="1"/>
    <col min="4829" max="4829" width="9.140625" style="92"/>
    <col min="4830" max="4830" width="1" style="92" customWidth="1"/>
    <col min="4831" max="4831" width="9.140625" style="92"/>
    <col min="4832" max="4832" width="1" style="92" customWidth="1"/>
    <col min="4833" max="4833" width="8.7109375" style="92" bestFit="1" customWidth="1"/>
    <col min="4834" max="4834" width="10.28515625" style="92" bestFit="1" customWidth="1"/>
    <col min="4835" max="4836" width="10.42578125" style="92" bestFit="1" customWidth="1"/>
    <col min="4837" max="4837" width="14" style="92" bestFit="1" customWidth="1"/>
    <col min="4838" max="4838" width="12" style="92" bestFit="1" customWidth="1"/>
    <col min="4839" max="4839" width="10.28515625" style="92" bestFit="1" customWidth="1"/>
    <col min="4840" max="4840" width="8.7109375" style="92" bestFit="1" customWidth="1"/>
    <col min="4841" max="4841" width="0.85546875" style="92" customWidth="1"/>
    <col min="4842" max="4842" width="12.42578125" style="92" customWidth="1"/>
    <col min="4843" max="4843" width="10" style="92" customWidth="1"/>
    <col min="4844" max="4844" width="10.5703125" style="92" bestFit="1" customWidth="1"/>
    <col min="4845" max="4845" width="7.85546875" style="92" bestFit="1" customWidth="1"/>
    <col min="4846" max="4846" width="8.7109375" style="92" bestFit="1" customWidth="1"/>
    <col min="4847" max="5079" width="9.140625" style="92"/>
    <col min="5080" max="5080" width="12.85546875" style="92" customWidth="1"/>
    <col min="5081" max="5081" width="9.140625" style="92"/>
    <col min="5082" max="5082" width="0.85546875" style="92" customWidth="1"/>
    <col min="5083" max="5083" width="9.140625" style="92"/>
    <col min="5084" max="5084" width="0.85546875" style="92" customWidth="1"/>
    <col min="5085" max="5085" width="9.140625" style="92"/>
    <col min="5086" max="5086" width="1" style="92" customWidth="1"/>
    <col min="5087" max="5087" width="9.140625" style="92"/>
    <col min="5088" max="5088" width="1" style="92" customWidth="1"/>
    <col min="5089" max="5089" width="8.7109375" style="92" bestFit="1" customWidth="1"/>
    <col min="5090" max="5090" width="10.28515625" style="92" bestFit="1" customWidth="1"/>
    <col min="5091" max="5092" width="10.42578125" style="92" bestFit="1" customWidth="1"/>
    <col min="5093" max="5093" width="14" style="92" bestFit="1" customWidth="1"/>
    <col min="5094" max="5094" width="12" style="92" bestFit="1" customWidth="1"/>
    <col min="5095" max="5095" width="10.28515625" style="92" bestFit="1" customWidth="1"/>
    <col min="5096" max="5096" width="8.7109375" style="92" bestFit="1" customWidth="1"/>
    <col min="5097" max="5097" width="0.85546875" style="92" customWidth="1"/>
    <col min="5098" max="5098" width="12.42578125" style="92" customWidth="1"/>
    <col min="5099" max="5099" width="10" style="92" customWidth="1"/>
    <col min="5100" max="5100" width="10.5703125" style="92" bestFit="1" customWidth="1"/>
    <col min="5101" max="5101" width="7.85546875" style="92" bestFit="1" customWidth="1"/>
    <col min="5102" max="5102" width="8.7109375" style="92" bestFit="1" customWidth="1"/>
    <col min="5103" max="5335" width="9.140625" style="92"/>
    <col min="5336" max="5336" width="12.85546875" style="92" customWidth="1"/>
    <col min="5337" max="5337" width="9.140625" style="92"/>
    <col min="5338" max="5338" width="0.85546875" style="92" customWidth="1"/>
    <col min="5339" max="5339" width="9.140625" style="92"/>
    <col min="5340" max="5340" width="0.85546875" style="92" customWidth="1"/>
    <col min="5341" max="5341" width="9.140625" style="92"/>
    <col min="5342" max="5342" width="1" style="92" customWidth="1"/>
    <col min="5343" max="5343" width="9.140625" style="92"/>
    <col min="5344" max="5344" width="1" style="92" customWidth="1"/>
    <col min="5345" max="5345" width="8.7109375" style="92" bestFit="1" customWidth="1"/>
    <col min="5346" max="5346" width="10.28515625" style="92" bestFit="1" customWidth="1"/>
    <col min="5347" max="5348" width="10.42578125" style="92" bestFit="1" customWidth="1"/>
    <col min="5349" max="5349" width="14" style="92" bestFit="1" customWidth="1"/>
    <col min="5350" max="5350" width="12" style="92" bestFit="1" customWidth="1"/>
    <col min="5351" max="5351" width="10.28515625" style="92" bestFit="1" customWidth="1"/>
    <col min="5352" max="5352" width="8.7109375" style="92" bestFit="1" customWidth="1"/>
    <col min="5353" max="5353" width="0.85546875" style="92" customWidth="1"/>
    <col min="5354" max="5354" width="12.42578125" style="92" customWidth="1"/>
    <col min="5355" max="5355" width="10" style="92" customWidth="1"/>
    <col min="5356" max="5356" width="10.5703125" style="92" bestFit="1" customWidth="1"/>
    <col min="5357" max="5357" width="7.85546875" style="92" bestFit="1" customWidth="1"/>
    <col min="5358" max="5358" width="8.7109375" style="92" bestFit="1" customWidth="1"/>
    <col min="5359" max="5591" width="9.140625" style="92"/>
    <col min="5592" max="5592" width="12.85546875" style="92" customWidth="1"/>
    <col min="5593" max="5593" width="9.140625" style="92"/>
    <col min="5594" max="5594" width="0.85546875" style="92" customWidth="1"/>
    <col min="5595" max="5595" width="9.140625" style="92"/>
    <col min="5596" max="5596" width="0.85546875" style="92" customWidth="1"/>
    <col min="5597" max="5597" width="9.140625" style="92"/>
    <col min="5598" max="5598" width="1" style="92" customWidth="1"/>
    <col min="5599" max="5599" width="9.140625" style="92"/>
    <col min="5600" max="5600" width="1" style="92" customWidth="1"/>
    <col min="5601" max="5601" width="8.7109375" style="92" bestFit="1" customWidth="1"/>
    <col min="5602" max="5602" width="10.28515625" style="92" bestFit="1" customWidth="1"/>
    <col min="5603" max="5604" width="10.42578125" style="92" bestFit="1" customWidth="1"/>
    <col min="5605" max="5605" width="14" style="92" bestFit="1" customWidth="1"/>
    <col min="5606" max="5606" width="12" style="92" bestFit="1" customWidth="1"/>
    <col min="5607" max="5607" width="10.28515625" style="92" bestFit="1" customWidth="1"/>
    <col min="5608" max="5608" width="8.7109375" style="92" bestFit="1" customWidth="1"/>
    <col min="5609" max="5609" width="0.85546875" style="92" customWidth="1"/>
    <col min="5610" max="5610" width="12.42578125" style="92" customWidth="1"/>
    <col min="5611" max="5611" width="10" style="92" customWidth="1"/>
    <col min="5612" max="5612" width="10.5703125" style="92" bestFit="1" customWidth="1"/>
    <col min="5613" max="5613" width="7.85546875" style="92" bestFit="1" customWidth="1"/>
    <col min="5614" max="5614" width="8.7109375" style="92" bestFit="1" customWidth="1"/>
    <col min="5615" max="5847" width="9.140625" style="92"/>
    <col min="5848" max="5848" width="12.85546875" style="92" customWidth="1"/>
    <col min="5849" max="5849" width="9.140625" style="92"/>
    <col min="5850" max="5850" width="0.85546875" style="92" customWidth="1"/>
    <col min="5851" max="5851" width="9.140625" style="92"/>
    <col min="5852" max="5852" width="0.85546875" style="92" customWidth="1"/>
    <col min="5853" max="5853" width="9.140625" style="92"/>
    <col min="5854" max="5854" width="1" style="92" customWidth="1"/>
    <col min="5855" max="5855" width="9.140625" style="92"/>
    <col min="5856" max="5856" width="1" style="92" customWidth="1"/>
    <col min="5857" max="5857" width="8.7109375" style="92" bestFit="1" customWidth="1"/>
    <col min="5858" max="5858" width="10.28515625" style="92" bestFit="1" customWidth="1"/>
    <col min="5859" max="5860" width="10.42578125" style="92" bestFit="1" customWidth="1"/>
    <col min="5861" max="5861" width="14" style="92" bestFit="1" customWidth="1"/>
    <col min="5862" max="5862" width="12" style="92" bestFit="1" customWidth="1"/>
    <col min="5863" max="5863" width="10.28515625" style="92" bestFit="1" customWidth="1"/>
    <col min="5864" max="5864" width="8.7109375" style="92" bestFit="1" customWidth="1"/>
    <col min="5865" max="5865" width="0.85546875" style="92" customWidth="1"/>
    <col min="5866" max="5866" width="12.42578125" style="92" customWidth="1"/>
    <col min="5867" max="5867" width="10" style="92" customWidth="1"/>
    <col min="5868" max="5868" width="10.5703125" style="92" bestFit="1" customWidth="1"/>
    <col min="5869" max="5869" width="7.85546875" style="92" bestFit="1" customWidth="1"/>
    <col min="5870" max="5870" width="8.7109375" style="92" bestFit="1" customWidth="1"/>
    <col min="5871" max="6103" width="9.140625" style="92"/>
    <col min="6104" max="6104" width="12.85546875" style="92" customWidth="1"/>
    <col min="6105" max="6105" width="9.140625" style="92"/>
    <col min="6106" max="6106" width="0.85546875" style="92" customWidth="1"/>
    <col min="6107" max="6107" width="9.140625" style="92"/>
    <col min="6108" max="6108" width="0.85546875" style="92" customWidth="1"/>
    <col min="6109" max="6109" width="9.140625" style="92"/>
    <col min="6110" max="6110" width="1" style="92" customWidth="1"/>
    <col min="6111" max="6111" width="9.140625" style="92"/>
    <col min="6112" max="6112" width="1" style="92" customWidth="1"/>
    <col min="6113" max="6113" width="8.7109375" style="92" bestFit="1" customWidth="1"/>
    <col min="6114" max="6114" width="10.28515625" style="92" bestFit="1" customWidth="1"/>
    <col min="6115" max="6116" width="10.42578125" style="92" bestFit="1" customWidth="1"/>
    <col min="6117" max="6117" width="14" style="92" bestFit="1" customWidth="1"/>
    <col min="6118" max="6118" width="12" style="92" bestFit="1" customWidth="1"/>
    <col min="6119" max="6119" width="10.28515625" style="92" bestFit="1" customWidth="1"/>
    <col min="6120" max="6120" width="8.7109375" style="92" bestFit="1" customWidth="1"/>
    <col min="6121" max="6121" width="0.85546875" style="92" customWidth="1"/>
    <col min="6122" max="6122" width="12.42578125" style="92" customWidth="1"/>
    <col min="6123" max="6123" width="10" style="92" customWidth="1"/>
    <col min="6124" max="6124" width="10.5703125" style="92" bestFit="1" customWidth="1"/>
    <col min="6125" max="6125" width="7.85546875" style="92" bestFit="1" customWidth="1"/>
    <col min="6126" max="6126" width="8.7109375" style="92" bestFit="1" customWidth="1"/>
    <col min="6127" max="6359" width="9.140625" style="92"/>
    <col min="6360" max="6360" width="12.85546875" style="92" customWidth="1"/>
    <col min="6361" max="6361" width="9.140625" style="92"/>
    <col min="6362" max="6362" width="0.85546875" style="92" customWidth="1"/>
    <col min="6363" max="6363" width="9.140625" style="92"/>
    <col min="6364" max="6364" width="0.85546875" style="92" customWidth="1"/>
    <col min="6365" max="6365" width="9.140625" style="92"/>
    <col min="6366" max="6366" width="1" style="92" customWidth="1"/>
    <col min="6367" max="6367" width="9.140625" style="92"/>
    <col min="6368" max="6368" width="1" style="92" customWidth="1"/>
    <col min="6369" max="6369" width="8.7109375" style="92" bestFit="1" customWidth="1"/>
    <col min="6370" max="6370" width="10.28515625" style="92" bestFit="1" customWidth="1"/>
    <col min="6371" max="6372" width="10.42578125" style="92" bestFit="1" customWidth="1"/>
    <col min="6373" max="6373" width="14" style="92" bestFit="1" customWidth="1"/>
    <col min="6374" max="6374" width="12" style="92" bestFit="1" customWidth="1"/>
    <col min="6375" max="6375" width="10.28515625" style="92" bestFit="1" customWidth="1"/>
    <col min="6376" max="6376" width="8.7109375" style="92" bestFit="1" customWidth="1"/>
    <col min="6377" max="6377" width="0.85546875" style="92" customWidth="1"/>
    <col min="6378" max="6378" width="12.42578125" style="92" customWidth="1"/>
    <col min="6379" max="6379" width="10" style="92" customWidth="1"/>
    <col min="6380" max="6380" width="10.5703125" style="92" bestFit="1" customWidth="1"/>
    <col min="6381" max="6381" width="7.85546875" style="92" bestFit="1" customWidth="1"/>
    <col min="6382" max="6382" width="8.7109375" style="92" bestFit="1" customWidth="1"/>
    <col min="6383" max="6615" width="9.140625" style="92"/>
    <col min="6616" max="6616" width="12.85546875" style="92" customWidth="1"/>
    <col min="6617" max="6617" width="9.140625" style="92"/>
    <col min="6618" max="6618" width="0.85546875" style="92" customWidth="1"/>
    <col min="6619" max="6619" width="9.140625" style="92"/>
    <col min="6620" max="6620" width="0.85546875" style="92" customWidth="1"/>
    <col min="6621" max="6621" width="9.140625" style="92"/>
    <col min="6622" max="6622" width="1" style="92" customWidth="1"/>
    <col min="6623" max="6623" width="9.140625" style="92"/>
    <col min="6624" max="6624" width="1" style="92" customWidth="1"/>
    <col min="6625" max="6625" width="8.7109375" style="92" bestFit="1" customWidth="1"/>
    <col min="6626" max="6626" width="10.28515625" style="92" bestFit="1" customWidth="1"/>
    <col min="6627" max="6628" width="10.42578125" style="92" bestFit="1" customWidth="1"/>
    <col min="6629" max="6629" width="14" style="92" bestFit="1" customWidth="1"/>
    <col min="6630" max="6630" width="12" style="92" bestFit="1" customWidth="1"/>
    <col min="6631" max="6631" width="10.28515625" style="92" bestFit="1" customWidth="1"/>
    <col min="6632" max="6632" width="8.7109375" style="92" bestFit="1" customWidth="1"/>
    <col min="6633" max="6633" width="0.85546875" style="92" customWidth="1"/>
    <col min="6634" max="6634" width="12.42578125" style="92" customWidth="1"/>
    <col min="6635" max="6635" width="10" style="92" customWidth="1"/>
    <col min="6636" max="6636" width="10.5703125" style="92" bestFit="1" customWidth="1"/>
    <col min="6637" max="6637" width="7.85546875" style="92" bestFit="1" customWidth="1"/>
    <col min="6638" max="6638" width="8.7109375" style="92" bestFit="1" customWidth="1"/>
    <col min="6639" max="6871" width="9.140625" style="92"/>
    <col min="6872" max="6872" width="12.85546875" style="92" customWidth="1"/>
    <col min="6873" max="6873" width="9.140625" style="92"/>
    <col min="6874" max="6874" width="0.85546875" style="92" customWidth="1"/>
    <col min="6875" max="6875" width="9.140625" style="92"/>
    <col min="6876" max="6876" width="0.85546875" style="92" customWidth="1"/>
    <col min="6877" max="6877" width="9.140625" style="92"/>
    <col min="6878" max="6878" width="1" style="92" customWidth="1"/>
    <col min="6879" max="6879" width="9.140625" style="92"/>
    <col min="6880" max="6880" width="1" style="92" customWidth="1"/>
    <col min="6881" max="6881" width="8.7109375" style="92" bestFit="1" customWidth="1"/>
    <col min="6882" max="6882" width="10.28515625" style="92" bestFit="1" customWidth="1"/>
    <col min="6883" max="6884" width="10.42578125" style="92" bestFit="1" customWidth="1"/>
    <col min="6885" max="6885" width="14" style="92" bestFit="1" customWidth="1"/>
    <col min="6886" max="6886" width="12" style="92" bestFit="1" customWidth="1"/>
    <col min="6887" max="6887" width="10.28515625" style="92" bestFit="1" customWidth="1"/>
    <col min="6888" max="6888" width="8.7109375" style="92" bestFit="1" customWidth="1"/>
    <col min="6889" max="6889" width="0.85546875" style="92" customWidth="1"/>
    <col min="6890" max="6890" width="12.42578125" style="92" customWidth="1"/>
    <col min="6891" max="6891" width="10" style="92" customWidth="1"/>
    <col min="6892" max="6892" width="10.5703125" style="92" bestFit="1" customWidth="1"/>
    <col min="6893" max="6893" width="7.85546875" style="92" bestFit="1" customWidth="1"/>
    <col min="6894" max="6894" width="8.7109375" style="92" bestFit="1" customWidth="1"/>
    <col min="6895" max="7127" width="9.140625" style="92"/>
    <col min="7128" max="7128" width="12.85546875" style="92" customWidth="1"/>
    <col min="7129" max="7129" width="9.140625" style="92"/>
    <col min="7130" max="7130" width="0.85546875" style="92" customWidth="1"/>
    <col min="7131" max="7131" width="9.140625" style="92"/>
    <col min="7132" max="7132" width="0.85546875" style="92" customWidth="1"/>
    <col min="7133" max="7133" width="9.140625" style="92"/>
    <col min="7134" max="7134" width="1" style="92" customWidth="1"/>
    <col min="7135" max="7135" width="9.140625" style="92"/>
    <col min="7136" max="7136" width="1" style="92" customWidth="1"/>
    <col min="7137" max="7137" width="8.7109375" style="92" bestFit="1" customWidth="1"/>
    <col min="7138" max="7138" width="10.28515625" style="92" bestFit="1" customWidth="1"/>
    <col min="7139" max="7140" width="10.42578125" style="92" bestFit="1" customWidth="1"/>
    <col min="7141" max="7141" width="14" style="92" bestFit="1" customWidth="1"/>
    <col min="7142" max="7142" width="12" style="92" bestFit="1" customWidth="1"/>
    <col min="7143" max="7143" width="10.28515625" style="92" bestFit="1" customWidth="1"/>
    <col min="7144" max="7144" width="8.7109375" style="92" bestFit="1" customWidth="1"/>
    <col min="7145" max="7145" width="0.85546875" style="92" customWidth="1"/>
    <col min="7146" max="7146" width="12.42578125" style="92" customWidth="1"/>
    <col min="7147" max="7147" width="10" style="92" customWidth="1"/>
    <col min="7148" max="7148" width="10.5703125" style="92" bestFit="1" customWidth="1"/>
    <col min="7149" max="7149" width="7.85546875" style="92" bestFit="1" customWidth="1"/>
    <col min="7150" max="7150" width="8.7109375" style="92" bestFit="1" customWidth="1"/>
    <col min="7151" max="7383" width="9.140625" style="92"/>
    <col min="7384" max="7384" width="12.85546875" style="92" customWidth="1"/>
    <col min="7385" max="7385" width="9.140625" style="92"/>
    <col min="7386" max="7386" width="0.85546875" style="92" customWidth="1"/>
    <col min="7387" max="7387" width="9.140625" style="92"/>
    <col min="7388" max="7388" width="0.85546875" style="92" customWidth="1"/>
    <col min="7389" max="7389" width="9.140625" style="92"/>
    <col min="7390" max="7390" width="1" style="92" customWidth="1"/>
    <col min="7391" max="7391" width="9.140625" style="92"/>
    <col min="7392" max="7392" width="1" style="92" customWidth="1"/>
    <col min="7393" max="7393" width="8.7109375" style="92" bestFit="1" customWidth="1"/>
    <col min="7394" max="7394" width="10.28515625" style="92" bestFit="1" customWidth="1"/>
    <col min="7395" max="7396" width="10.42578125" style="92" bestFit="1" customWidth="1"/>
    <col min="7397" max="7397" width="14" style="92" bestFit="1" customWidth="1"/>
    <col min="7398" max="7398" width="12" style="92" bestFit="1" customWidth="1"/>
    <col min="7399" max="7399" width="10.28515625" style="92" bestFit="1" customWidth="1"/>
    <col min="7400" max="7400" width="8.7109375" style="92" bestFit="1" customWidth="1"/>
    <col min="7401" max="7401" width="0.85546875" style="92" customWidth="1"/>
    <col min="7402" max="7402" width="12.42578125" style="92" customWidth="1"/>
    <col min="7403" max="7403" width="10" style="92" customWidth="1"/>
    <col min="7404" max="7404" width="10.5703125" style="92" bestFit="1" customWidth="1"/>
    <col min="7405" max="7405" width="7.85546875" style="92" bestFit="1" customWidth="1"/>
    <col min="7406" max="7406" width="8.7109375" style="92" bestFit="1" customWidth="1"/>
    <col min="7407" max="7639" width="9.140625" style="92"/>
    <col min="7640" max="7640" width="12.85546875" style="92" customWidth="1"/>
    <col min="7641" max="7641" width="9.140625" style="92"/>
    <col min="7642" max="7642" width="0.85546875" style="92" customWidth="1"/>
    <col min="7643" max="7643" width="9.140625" style="92"/>
    <col min="7644" max="7644" width="0.85546875" style="92" customWidth="1"/>
    <col min="7645" max="7645" width="9.140625" style="92"/>
    <col min="7646" max="7646" width="1" style="92" customWidth="1"/>
    <col min="7647" max="7647" width="9.140625" style="92"/>
    <col min="7648" max="7648" width="1" style="92" customWidth="1"/>
    <col min="7649" max="7649" width="8.7109375" style="92" bestFit="1" customWidth="1"/>
    <col min="7650" max="7650" width="10.28515625" style="92" bestFit="1" customWidth="1"/>
    <col min="7651" max="7652" width="10.42578125" style="92" bestFit="1" customWidth="1"/>
    <col min="7653" max="7653" width="14" style="92" bestFit="1" customWidth="1"/>
    <col min="7654" max="7654" width="12" style="92" bestFit="1" customWidth="1"/>
    <col min="7655" max="7655" width="10.28515625" style="92" bestFit="1" customWidth="1"/>
    <col min="7656" max="7656" width="8.7109375" style="92" bestFit="1" customWidth="1"/>
    <col min="7657" max="7657" width="0.85546875" style="92" customWidth="1"/>
    <col min="7658" max="7658" width="12.42578125" style="92" customWidth="1"/>
    <col min="7659" max="7659" width="10" style="92" customWidth="1"/>
    <col min="7660" max="7660" width="10.5703125" style="92" bestFit="1" customWidth="1"/>
    <col min="7661" max="7661" width="7.85546875" style="92" bestFit="1" customWidth="1"/>
    <col min="7662" max="7662" width="8.7109375" style="92" bestFit="1" customWidth="1"/>
    <col min="7663" max="7895" width="9.140625" style="92"/>
    <col min="7896" max="7896" width="12.85546875" style="92" customWidth="1"/>
    <col min="7897" max="7897" width="9.140625" style="92"/>
    <col min="7898" max="7898" width="0.85546875" style="92" customWidth="1"/>
    <col min="7899" max="7899" width="9.140625" style="92"/>
    <col min="7900" max="7900" width="0.85546875" style="92" customWidth="1"/>
    <col min="7901" max="7901" width="9.140625" style="92"/>
    <col min="7902" max="7902" width="1" style="92" customWidth="1"/>
    <col min="7903" max="7903" width="9.140625" style="92"/>
    <col min="7904" max="7904" width="1" style="92" customWidth="1"/>
    <col min="7905" max="7905" width="8.7109375" style="92" bestFit="1" customWidth="1"/>
    <col min="7906" max="7906" width="10.28515625" style="92" bestFit="1" customWidth="1"/>
    <col min="7907" max="7908" width="10.42578125" style="92" bestFit="1" customWidth="1"/>
    <col min="7909" max="7909" width="14" style="92" bestFit="1" customWidth="1"/>
    <col min="7910" max="7910" width="12" style="92" bestFit="1" customWidth="1"/>
    <col min="7911" max="7911" width="10.28515625" style="92" bestFit="1" customWidth="1"/>
    <col min="7912" max="7912" width="8.7109375" style="92" bestFit="1" customWidth="1"/>
    <col min="7913" max="7913" width="0.85546875" style="92" customWidth="1"/>
    <col min="7914" max="7914" width="12.42578125" style="92" customWidth="1"/>
    <col min="7915" max="7915" width="10" style="92" customWidth="1"/>
    <col min="7916" max="7916" width="10.5703125" style="92" bestFit="1" customWidth="1"/>
    <col min="7917" max="7917" width="7.85546875" style="92" bestFit="1" customWidth="1"/>
    <col min="7918" max="7918" width="8.7109375" style="92" bestFit="1" customWidth="1"/>
    <col min="7919" max="8151" width="9.140625" style="92"/>
    <col min="8152" max="8152" width="12.85546875" style="92" customWidth="1"/>
    <col min="8153" max="8153" width="9.140625" style="92"/>
    <col min="8154" max="8154" width="0.85546875" style="92" customWidth="1"/>
    <col min="8155" max="8155" width="9.140625" style="92"/>
    <col min="8156" max="8156" width="0.85546875" style="92" customWidth="1"/>
    <col min="8157" max="8157" width="9.140625" style="92"/>
    <col min="8158" max="8158" width="1" style="92" customWidth="1"/>
    <col min="8159" max="8159" width="9.140625" style="92"/>
    <col min="8160" max="8160" width="1" style="92" customWidth="1"/>
    <col min="8161" max="8161" width="8.7109375" style="92" bestFit="1" customWidth="1"/>
    <col min="8162" max="8162" width="10.28515625" style="92" bestFit="1" customWidth="1"/>
    <col min="8163" max="8164" width="10.42578125" style="92" bestFit="1" customWidth="1"/>
    <col min="8165" max="8165" width="14" style="92" bestFit="1" customWidth="1"/>
    <col min="8166" max="8166" width="12" style="92" bestFit="1" customWidth="1"/>
    <col min="8167" max="8167" width="10.28515625" style="92" bestFit="1" customWidth="1"/>
    <col min="8168" max="8168" width="8.7109375" style="92" bestFit="1" customWidth="1"/>
    <col min="8169" max="8169" width="0.85546875" style="92" customWidth="1"/>
    <col min="8170" max="8170" width="12.42578125" style="92" customWidth="1"/>
    <col min="8171" max="8171" width="10" style="92" customWidth="1"/>
    <col min="8172" max="8172" width="10.5703125" style="92" bestFit="1" customWidth="1"/>
    <col min="8173" max="8173" width="7.85546875" style="92" bestFit="1" customWidth="1"/>
    <col min="8174" max="8174" width="8.7109375" style="92" bestFit="1" customWidth="1"/>
    <col min="8175" max="8407" width="9.140625" style="92"/>
    <col min="8408" max="8408" width="12.85546875" style="92" customWidth="1"/>
    <col min="8409" max="8409" width="9.140625" style="92"/>
    <col min="8410" max="8410" width="0.85546875" style="92" customWidth="1"/>
    <col min="8411" max="8411" width="9.140625" style="92"/>
    <col min="8412" max="8412" width="0.85546875" style="92" customWidth="1"/>
    <col min="8413" max="8413" width="9.140625" style="92"/>
    <col min="8414" max="8414" width="1" style="92" customWidth="1"/>
    <col min="8415" max="8415" width="9.140625" style="92"/>
    <col min="8416" max="8416" width="1" style="92" customWidth="1"/>
    <col min="8417" max="8417" width="8.7109375" style="92" bestFit="1" customWidth="1"/>
    <col min="8418" max="8418" width="10.28515625" style="92" bestFit="1" customWidth="1"/>
    <col min="8419" max="8420" width="10.42578125" style="92" bestFit="1" customWidth="1"/>
    <col min="8421" max="8421" width="14" style="92" bestFit="1" customWidth="1"/>
    <col min="8422" max="8422" width="12" style="92" bestFit="1" customWidth="1"/>
    <col min="8423" max="8423" width="10.28515625" style="92" bestFit="1" customWidth="1"/>
    <col min="8424" max="8424" width="8.7109375" style="92" bestFit="1" customWidth="1"/>
    <col min="8425" max="8425" width="0.85546875" style="92" customWidth="1"/>
    <col min="8426" max="8426" width="12.42578125" style="92" customWidth="1"/>
    <col min="8427" max="8427" width="10" style="92" customWidth="1"/>
    <col min="8428" max="8428" width="10.5703125" style="92" bestFit="1" customWidth="1"/>
    <col min="8429" max="8429" width="7.85546875" style="92" bestFit="1" customWidth="1"/>
    <col min="8430" max="8430" width="8.7109375" style="92" bestFit="1" customWidth="1"/>
    <col min="8431" max="8663" width="9.140625" style="92"/>
    <col min="8664" max="8664" width="12.85546875" style="92" customWidth="1"/>
    <col min="8665" max="8665" width="9.140625" style="92"/>
    <col min="8666" max="8666" width="0.85546875" style="92" customWidth="1"/>
    <col min="8667" max="8667" width="9.140625" style="92"/>
    <col min="8668" max="8668" width="0.85546875" style="92" customWidth="1"/>
    <col min="8669" max="8669" width="9.140625" style="92"/>
    <col min="8670" max="8670" width="1" style="92" customWidth="1"/>
    <col min="8671" max="8671" width="9.140625" style="92"/>
    <col min="8672" max="8672" width="1" style="92" customWidth="1"/>
    <col min="8673" max="8673" width="8.7109375" style="92" bestFit="1" customWidth="1"/>
    <col min="8674" max="8674" width="10.28515625" style="92" bestFit="1" customWidth="1"/>
    <col min="8675" max="8676" width="10.42578125" style="92" bestFit="1" customWidth="1"/>
    <col min="8677" max="8677" width="14" style="92" bestFit="1" customWidth="1"/>
    <col min="8678" max="8678" width="12" style="92" bestFit="1" customWidth="1"/>
    <col min="8679" max="8679" width="10.28515625" style="92" bestFit="1" customWidth="1"/>
    <col min="8680" max="8680" width="8.7109375" style="92" bestFit="1" customWidth="1"/>
    <col min="8681" max="8681" width="0.85546875" style="92" customWidth="1"/>
    <col min="8682" max="8682" width="12.42578125" style="92" customWidth="1"/>
    <col min="8683" max="8683" width="10" style="92" customWidth="1"/>
    <col min="8684" max="8684" width="10.5703125" style="92" bestFit="1" customWidth="1"/>
    <col min="8685" max="8685" width="7.85546875" style="92" bestFit="1" customWidth="1"/>
    <col min="8686" max="8686" width="8.7109375" style="92" bestFit="1" customWidth="1"/>
    <col min="8687" max="8919" width="9.140625" style="92"/>
    <col min="8920" max="8920" width="12.85546875" style="92" customWidth="1"/>
    <col min="8921" max="8921" width="9.140625" style="92"/>
    <col min="8922" max="8922" width="0.85546875" style="92" customWidth="1"/>
    <col min="8923" max="8923" width="9.140625" style="92"/>
    <col min="8924" max="8924" width="0.85546875" style="92" customWidth="1"/>
    <col min="8925" max="8925" width="9.140625" style="92"/>
    <col min="8926" max="8926" width="1" style="92" customWidth="1"/>
    <col min="8927" max="8927" width="9.140625" style="92"/>
    <col min="8928" max="8928" width="1" style="92" customWidth="1"/>
    <col min="8929" max="8929" width="8.7109375" style="92" bestFit="1" customWidth="1"/>
    <col min="8930" max="8930" width="10.28515625" style="92" bestFit="1" customWidth="1"/>
    <col min="8931" max="8932" width="10.42578125" style="92" bestFit="1" customWidth="1"/>
    <col min="8933" max="8933" width="14" style="92" bestFit="1" customWidth="1"/>
    <col min="8934" max="8934" width="12" style="92" bestFit="1" customWidth="1"/>
    <col min="8935" max="8935" width="10.28515625" style="92" bestFit="1" customWidth="1"/>
    <col min="8936" max="8936" width="8.7109375" style="92" bestFit="1" customWidth="1"/>
    <col min="8937" max="8937" width="0.85546875" style="92" customWidth="1"/>
    <col min="8938" max="8938" width="12.42578125" style="92" customWidth="1"/>
    <col min="8939" max="8939" width="10" style="92" customWidth="1"/>
    <col min="8940" max="8940" width="10.5703125" style="92" bestFit="1" customWidth="1"/>
    <col min="8941" max="8941" width="7.85546875" style="92" bestFit="1" customWidth="1"/>
    <col min="8942" max="8942" width="8.7109375" style="92" bestFit="1" customWidth="1"/>
    <col min="8943" max="9175" width="9.140625" style="92"/>
    <col min="9176" max="9176" width="12.85546875" style="92" customWidth="1"/>
    <col min="9177" max="9177" width="9.140625" style="92"/>
    <col min="9178" max="9178" width="0.85546875" style="92" customWidth="1"/>
    <col min="9179" max="9179" width="9.140625" style="92"/>
    <col min="9180" max="9180" width="0.85546875" style="92" customWidth="1"/>
    <col min="9181" max="9181" width="9.140625" style="92"/>
    <col min="9182" max="9182" width="1" style="92" customWidth="1"/>
    <col min="9183" max="9183" width="9.140625" style="92"/>
    <col min="9184" max="9184" width="1" style="92" customWidth="1"/>
    <col min="9185" max="9185" width="8.7109375" style="92" bestFit="1" customWidth="1"/>
    <col min="9186" max="9186" width="10.28515625" style="92" bestFit="1" customWidth="1"/>
    <col min="9187" max="9188" width="10.42578125" style="92" bestFit="1" customWidth="1"/>
    <col min="9189" max="9189" width="14" style="92" bestFit="1" customWidth="1"/>
    <col min="9190" max="9190" width="12" style="92" bestFit="1" customWidth="1"/>
    <col min="9191" max="9191" width="10.28515625" style="92" bestFit="1" customWidth="1"/>
    <col min="9192" max="9192" width="8.7109375" style="92" bestFit="1" customWidth="1"/>
    <col min="9193" max="9193" width="0.85546875" style="92" customWidth="1"/>
    <col min="9194" max="9194" width="12.42578125" style="92" customWidth="1"/>
    <col min="9195" max="9195" width="10" style="92" customWidth="1"/>
    <col min="9196" max="9196" width="10.5703125" style="92" bestFit="1" customWidth="1"/>
    <col min="9197" max="9197" width="7.85546875" style="92" bestFit="1" customWidth="1"/>
    <col min="9198" max="9198" width="8.7109375" style="92" bestFit="1" customWidth="1"/>
    <col min="9199" max="9431" width="9.140625" style="92"/>
    <col min="9432" max="9432" width="12.85546875" style="92" customWidth="1"/>
    <col min="9433" max="9433" width="9.140625" style="92"/>
    <col min="9434" max="9434" width="0.85546875" style="92" customWidth="1"/>
    <col min="9435" max="9435" width="9.140625" style="92"/>
    <col min="9436" max="9436" width="0.85546875" style="92" customWidth="1"/>
    <col min="9437" max="9437" width="9.140625" style="92"/>
    <col min="9438" max="9438" width="1" style="92" customWidth="1"/>
    <col min="9439" max="9439" width="9.140625" style="92"/>
    <col min="9440" max="9440" width="1" style="92" customWidth="1"/>
    <col min="9441" max="9441" width="8.7109375" style="92" bestFit="1" customWidth="1"/>
    <col min="9442" max="9442" width="10.28515625" style="92" bestFit="1" customWidth="1"/>
    <col min="9443" max="9444" width="10.42578125" style="92" bestFit="1" customWidth="1"/>
    <col min="9445" max="9445" width="14" style="92" bestFit="1" customWidth="1"/>
    <col min="9446" max="9446" width="12" style="92" bestFit="1" customWidth="1"/>
    <col min="9447" max="9447" width="10.28515625" style="92" bestFit="1" customWidth="1"/>
    <col min="9448" max="9448" width="8.7109375" style="92" bestFit="1" customWidth="1"/>
    <col min="9449" max="9449" width="0.85546875" style="92" customWidth="1"/>
    <col min="9450" max="9450" width="12.42578125" style="92" customWidth="1"/>
    <col min="9451" max="9451" width="10" style="92" customWidth="1"/>
    <col min="9452" max="9452" width="10.5703125" style="92" bestFit="1" customWidth="1"/>
    <col min="9453" max="9453" width="7.85546875" style="92" bestFit="1" customWidth="1"/>
    <col min="9454" max="9454" width="8.7109375" style="92" bestFit="1" customWidth="1"/>
    <col min="9455" max="9687" width="9.140625" style="92"/>
    <col min="9688" max="9688" width="12.85546875" style="92" customWidth="1"/>
    <col min="9689" max="9689" width="9.140625" style="92"/>
    <col min="9690" max="9690" width="0.85546875" style="92" customWidth="1"/>
    <col min="9691" max="9691" width="9.140625" style="92"/>
    <col min="9692" max="9692" width="0.85546875" style="92" customWidth="1"/>
    <col min="9693" max="9693" width="9.140625" style="92"/>
    <col min="9694" max="9694" width="1" style="92" customWidth="1"/>
    <col min="9695" max="9695" width="9.140625" style="92"/>
    <col min="9696" max="9696" width="1" style="92" customWidth="1"/>
    <col min="9697" max="9697" width="8.7109375" style="92" bestFit="1" customWidth="1"/>
    <col min="9698" max="9698" width="10.28515625" style="92" bestFit="1" customWidth="1"/>
    <col min="9699" max="9700" width="10.42578125" style="92" bestFit="1" customWidth="1"/>
    <col min="9701" max="9701" width="14" style="92" bestFit="1" customWidth="1"/>
    <col min="9702" max="9702" width="12" style="92" bestFit="1" customWidth="1"/>
    <col min="9703" max="9703" width="10.28515625" style="92" bestFit="1" customWidth="1"/>
    <col min="9704" max="9704" width="8.7109375" style="92" bestFit="1" customWidth="1"/>
    <col min="9705" max="9705" width="0.85546875" style="92" customWidth="1"/>
    <col min="9706" max="9706" width="12.42578125" style="92" customWidth="1"/>
    <col min="9707" max="9707" width="10" style="92" customWidth="1"/>
    <col min="9708" max="9708" width="10.5703125" style="92" bestFit="1" customWidth="1"/>
    <col min="9709" max="9709" width="7.85546875" style="92" bestFit="1" customWidth="1"/>
    <col min="9710" max="9710" width="8.7109375" style="92" bestFit="1" customWidth="1"/>
    <col min="9711" max="9943" width="9.140625" style="92"/>
    <col min="9944" max="9944" width="12.85546875" style="92" customWidth="1"/>
    <col min="9945" max="9945" width="9.140625" style="92"/>
    <col min="9946" max="9946" width="0.85546875" style="92" customWidth="1"/>
    <col min="9947" max="9947" width="9.140625" style="92"/>
    <col min="9948" max="9948" width="0.85546875" style="92" customWidth="1"/>
    <col min="9949" max="9949" width="9.140625" style="92"/>
    <col min="9950" max="9950" width="1" style="92" customWidth="1"/>
    <col min="9951" max="9951" width="9.140625" style="92"/>
    <col min="9952" max="9952" width="1" style="92" customWidth="1"/>
    <col min="9953" max="9953" width="8.7109375" style="92" bestFit="1" customWidth="1"/>
    <col min="9954" max="9954" width="10.28515625" style="92" bestFit="1" customWidth="1"/>
    <col min="9955" max="9956" width="10.42578125" style="92" bestFit="1" customWidth="1"/>
    <col min="9957" max="9957" width="14" style="92" bestFit="1" customWidth="1"/>
    <col min="9958" max="9958" width="12" style="92" bestFit="1" customWidth="1"/>
    <col min="9959" max="9959" width="10.28515625" style="92" bestFit="1" customWidth="1"/>
    <col min="9960" max="9960" width="8.7109375" style="92" bestFit="1" customWidth="1"/>
    <col min="9961" max="9961" width="0.85546875" style="92" customWidth="1"/>
    <col min="9962" max="9962" width="12.42578125" style="92" customWidth="1"/>
    <col min="9963" max="9963" width="10" style="92" customWidth="1"/>
    <col min="9964" max="9964" width="10.5703125" style="92" bestFit="1" customWidth="1"/>
    <col min="9965" max="9965" width="7.85546875" style="92" bestFit="1" customWidth="1"/>
    <col min="9966" max="9966" width="8.7109375" style="92" bestFit="1" customWidth="1"/>
    <col min="9967" max="10199" width="9.140625" style="92"/>
    <col min="10200" max="10200" width="12.85546875" style="92" customWidth="1"/>
    <col min="10201" max="10201" width="9.140625" style="92"/>
    <col min="10202" max="10202" width="0.85546875" style="92" customWidth="1"/>
    <col min="10203" max="10203" width="9.140625" style="92"/>
    <col min="10204" max="10204" width="0.85546875" style="92" customWidth="1"/>
    <col min="10205" max="10205" width="9.140625" style="92"/>
    <col min="10206" max="10206" width="1" style="92" customWidth="1"/>
    <col min="10207" max="10207" width="9.140625" style="92"/>
    <col min="10208" max="10208" width="1" style="92" customWidth="1"/>
    <col min="10209" max="10209" width="8.7109375" style="92" bestFit="1" customWidth="1"/>
    <col min="10210" max="10210" width="10.28515625" style="92" bestFit="1" customWidth="1"/>
    <col min="10211" max="10212" width="10.42578125" style="92" bestFit="1" customWidth="1"/>
    <col min="10213" max="10213" width="14" style="92" bestFit="1" customWidth="1"/>
    <col min="10214" max="10214" width="12" style="92" bestFit="1" customWidth="1"/>
    <col min="10215" max="10215" width="10.28515625" style="92" bestFit="1" customWidth="1"/>
    <col min="10216" max="10216" width="8.7109375" style="92" bestFit="1" customWidth="1"/>
    <col min="10217" max="10217" width="0.85546875" style="92" customWidth="1"/>
    <col min="10218" max="10218" width="12.42578125" style="92" customWidth="1"/>
    <col min="10219" max="10219" width="10" style="92" customWidth="1"/>
    <col min="10220" max="10220" width="10.5703125" style="92" bestFit="1" customWidth="1"/>
    <col min="10221" max="10221" width="7.85546875" style="92" bestFit="1" customWidth="1"/>
    <col min="10222" max="10222" width="8.7109375" style="92" bestFit="1" customWidth="1"/>
    <col min="10223" max="10455" width="9.140625" style="92"/>
    <col min="10456" max="10456" width="12.85546875" style="92" customWidth="1"/>
    <col min="10457" max="10457" width="9.140625" style="92"/>
    <col min="10458" max="10458" width="0.85546875" style="92" customWidth="1"/>
    <col min="10459" max="10459" width="9.140625" style="92"/>
    <col min="10460" max="10460" width="0.85546875" style="92" customWidth="1"/>
    <col min="10461" max="10461" width="9.140625" style="92"/>
    <col min="10462" max="10462" width="1" style="92" customWidth="1"/>
    <col min="10463" max="10463" width="9.140625" style="92"/>
    <col min="10464" max="10464" width="1" style="92" customWidth="1"/>
    <col min="10465" max="10465" width="8.7109375" style="92" bestFit="1" customWidth="1"/>
    <col min="10466" max="10466" width="10.28515625" style="92" bestFit="1" customWidth="1"/>
    <col min="10467" max="10468" width="10.42578125" style="92" bestFit="1" customWidth="1"/>
    <col min="10469" max="10469" width="14" style="92" bestFit="1" customWidth="1"/>
    <col min="10470" max="10470" width="12" style="92" bestFit="1" customWidth="1"/>
    <col min="10471" max="10471" width="10.28515625" style="92" bestFit="1" customWidth="1"/>
    <col min="10472" max="10472" width="8.7109375" style="92" bestFit="1" customWidth="1"/>
    <col min="10473" max="10473" width="0.85546875" style="92" customWidth="1"/>
    <col min="10474" max="10474" width="12.42578125" style="92" customWidth="1"/>
    <col min="10475" max="10475" width="10" style="92" customWidth="1"/>
    <col min="10476" max="10476" width="10.5703125" style="92" bestFit="1" customWidth="1"/>
    <col min="10477" max="10477" width="7.85546875" style="92" bestFit="1" customWidth="1"/>
    <col min="10478" max="10478" width="8.7109375" style="92" bestFit="1" customWidth="1"/>
    <col min="10479" max="10711" width="9.140625" style="92"/>
    <col min="10712" max="10712" width="12.85546875" style="92" customWidth="1"/>
    <col min="10713" max="10713" width="9.140625" style="92"/>
    <col min="10714" max="10714" width="0.85546875" style="92" customWidth="1"/>
    <col min="10715" max="10715" width="9.140625" style="92"/>
    <col min="10716" max="10716" width="0.85546875" style="92" customWidth="1"/>
    <col min="10717" max="10717" width="9.140625" style="92"/>
    <col min="10718" max="10718" width="1" style="92" customWidth="1"/>
    <col min="10719" max="10719" width="9.140625" style="92"/>
    <col min="10720" max="10720" width="1" style="92" customWidth="1"/>
    <col min="10721" max="10721" width="8.7109375" style="92" bestFit="1" customWidth="1"/>
    <col min="10722" max="10722" width="10.28515625" style="92" bestFit="1" customWidth="1"/>
    <col min="10723" max="10724" width="10.42578125" style="92" bestFit="1" customWidth="1"/>
    <col min="10725" max="10725" width="14" style="92" bestFit="1" customWidth="1"/>
    <col min="10726" max="10726" width="12" style="92" bestFit="1" customWidth="1"/>
    <col min="10727" max="10727" width="10.28515625" style="92" bestFit="1" customWidth="1"/>
    <col min="10728" max="10728" width="8.7109375" style="92" bestFit="1" customWidth="1"/>
    <col min="10729" max="10729" width="0.85546875" style="92" customWidth="1"/>
    <col min="10730" max="10730" width="12.42578125" style="92" customWidth="1"/>
    <col min="10731" max="10731" width="10" style="92" customWidth="1"/>
    <col min="10732" max="10732" width="10.5703125" style="92" bestFit="1" customWidth="1"/>
    <col min="10733" max="10733" width="7.85546875" style="92" bestFit="1" customWidth="1"/>
    <col min="10734" max="10734" width="8.7109375" style="92" bestFit="1" customWidth="1"/>
    <col min="10735" max="10967" width="9.140625" style="92"/>
    <col min="10968" max="10968" width="12.85546875" style="92" customWidth="1"/>
    <col min="10969" max="10969" width="9.140625" style="92"/>
    <col min="10970" max="10970" width="0.85546875" style="92" customWidth="1"/>
    <col min="10971" max="10971" width="9.140625" style="92"/>
    <col min="10972" max="10972" width="0.85546875" style="92" customWidth="1"/>
    <col min="10973" max="10973" width="9.140625" style="92"/>
    <col min="10974" max="10974" width="1" style="92" customWidth="1"/>
    <col min="10975" max="10975" width="9.140625" style="92"/>
    <col min="10976" max="10976" width="1" style="92" customWidth="1"/>
    <col min="10977" max="10977" width="8.7109375" style="92" bestFit="1" customWidth="1"/>
    <col min="10978" max="10978" width="10.28515625" style="92" bestFit="1" customWidth="1"/>
    <col min="10979" max="10980" width="10.42578125" style="92" bestFit="1" customWidth="1"/>
    <col min="10981" max="10981" width="14" style="92" bestFit="1" customWidth="1"/>
    <col min="10982" max="10982" width="12" style="92" bestFit="1" customWidth="1"/>
    <col min="10983" max="10983" width="10.28515625" style="92" bestFit="1" customWidth="1"/>
    <col min="10984" max="10984" width="8.7109375" style="92" bestFit="1" customWidth="1"/>
    <col min="10985" max="10985" width="0.85546875" style="92" customWidth="1"/>
    <col min="10986" max="10986" width="12.42578125" style="92" customWidth="1"/>
    <col min="10987" max="10987" width="10" style="92" customWidth="1"/>
    <col min="10988" max="10988" width="10.5703125" style="92" bestFit="1" customWidth="1"/>
    <col min="10989" max="10989" width="7.85546875" style="92" bestFit="1" customWidth="1"/>
    <col min="10990" max="10990" width="8.7109375" style="92" bestFit="1" customWidth="1"/>
    <col min="10991" max="11223" width="9.140625" style="92"/>
    <col min="11224" max="11224" width="12.85546875" style="92" customWidth="1"/>
    <col min="11225" max="11225" width="9.140625" style="92"/>
    <col min="11226" max="11226" width="0.85546875" style="92" customWidth="1"/>
    <col min="11227" max="11227" width="9.140625" style="92"/>
    <col min="11228" max="11228" width="0.85546875" style="92" customWidth="1"/>
    <col min="11229" max="11229" width="9.140625" style="92"/>
    <col min="11230" max="11230" width="1" style="92" customWidth="1"/>
    <col min="11231" max="11231" width="9.140625" style="92"/>
    <col min="11232" max="11232" width="1" style="92" customWidth="1"/>
    <col min="11233" max="11233" width="8.7109375" style="92" bestFit="1" customWidth="1"/>
    <col min="11234" max="11234" width="10.28515625" style="92" bestFit="1" customWidth="1"/>
    <col min="11235" max="11236" width="10.42578125" style="92" bestFit="1" customWidth="1"/>
    <col min="11237" max="11237" width="14" style="92" bestFit="1" customWidth="1"/>
    <col min="11238" max="11238" width="12" style="92" bestFit="1" customWidth="1"/>
    <col min="11239" max="11239" width="10.28515625" style="92" bestFit="1" customWidth="1"/>
    <col min="11240" max="11240" width="8.7109375" style="92" bestFit="1" customWidth="1"/>
    <col min="11241" max="11241" width="0.85546875" style="92" customWidth="1"/>
    <col min="11242" max="11242" width="12.42578125" style="92" customWidth="1"/>
    <col min="11243" max="11243" width="10" style="92" customWidth="1"/>
    <col min="11244" max="11244" width="10.5703125" style="92" bestFit="1" customWidth="1"/>
    <col min="11245" max="11245" width="7.85546875" style="92" bestFit="1" customWidth="1"/>
    <col min="11246" max="11246" width="8.7109375" style="92" bestFit="1" customWidth="1"/>
    <col min="11247" max="11479" width="9.140625" style="92"/>
    <col min="11480" max="11480" width="12.85546875" style="92" customWidth="1"/>
    <col min="11481" max="11481" width="9.140625" style="92"/>
    <col min="11482" max="11482" width="0.85546875" style="92" customWidth="1"/>
    <col min="11483" max="11483" width="9.140625" style="92"/>
    <col min="11484" max="11484" width="0.85546875" style="92" customWidth="1"/>
    <col min="11485" max="11485" width="9.140625" style="92"/>
    <col min="11486" max="11486" width="1" style="92" customWidth="1"/>
    <col min="11487" max="11487" width="9.140625" style="92"/>
    <col min="11488" max="11488" width="1" style="92" customWidth="1"/>
    <col min="11489" max="11489" width="8.7109375" style="92" bestFit="1" customWidth="1"/>
    <col min="11490" max="11490" width="10.28515625" style="92" bestFit="1" customWidth="1"/>
    <col min="11491" max="11492" width="10.42578125" style="92" bestFit="1" customWidth="1"/>
    <col min="11493" max="11493" width="14" style="92" bestFit="1" customWidth="1"/>
    <col min="11494" max="11494" width="12" style="92" bestFit="1" customWidth="1"/>
    <col min="11495" max="11495" width="10.28515625" style="92" bestFit="1" customWidth="1"/>
    <col min="11496" max="11496" width="8.7109375" style="92" bestFit="1" customWidth="1"/>
    <col min="11497" max="11497" width="0.85546875" style="92" customWidth="1"/>
    <col min="11498" max="11498" width="12.42578125" style="92" customWidth="1"/>
    <col min="11499" max="11499" width="10" style="92" customWidth="1"/>
    <col min="11500" max="11500" width="10.5703125" style="92" bestFit="1" customWidth="1"/>
    <col min="11501" max="11501" width="7.85546875" style="92" bestFit="1" customWidth="1"/>
    <col min="11502" max="11502" width="8.7109375" style="92" bestFit="1" customWidth="1"/>
    <col min="11503" max="11735" width="9.140625" style="92"/>
    <col min="11736" max="11736" width="12.85546875" style="92" customWidth="1"/>
    <col min="11737" max="11737" width="9.140625" style="92"/>
    <col min="11738" max="11738" width="0.85546875" style="92" customWidth="1"/>
    <col min="11739" max="11739" width="9.140625" style="92"/>
    <col min="11740" max="11740" width="0.85546875" style="92" customWidth="1"/>
    <col min="11741" max="11741" width="9.140625" style="92"/>
    <col min="11742" max="11742" width="1" style="92" customWidth="1"/>
    <col min="11743" max="11743" width="9.140625" style="92"/>
    <col min="11744" max="11744" width="1" style="92" customWidth="1"/>
    <col min="11745" max="11745" width="8.7109375" style="92" bestFit="1" customWidth="1"/>
    <col min="11746" max="11746" width="10.28515625" style="92" bestFit="1" customWidth="1"/>
    <col min="11747" max="11748" width="10.42578125" style="92" bestFit="1" customWidth="1"/>
    <col min="11749" max="11749" width="14" style="92" bestFit="1" customWidth="1"/>
    <col min="11750" max="11750" width="12" style="92" bestFit="1" customWidth="1"/>
    <col min="11751" max="11751" width="10.28515625" style="92" bestFit="1" customWidth="1"/>
    <col min="11752" max="11752" width="8.7109375" style="92" bestFit="1" customWidth="1"/>
    <col min="11753" max="11753" width="0.85546875" style="92" customWidth="1"/>
    <col min="11754" max="11754" width="12.42578125" style="92" customWidth="1"/>
    <col min="11755" max="11755" width="10" style="92" customWidth="1"/>
    <col min="11756" max="11756" width="10.5703125" style="92" bestFit="1" customWidth="1"/>
    <col min="11757" max="11757" width="7.85546875" style="92" bestFit="1" customWidth="1"/>
    <col min="11758" max="11758" width="8.7109375" style="92" bestFit="1" customWidth="1"/>
    <col min="11759" max="11991" width="9.140625" style="92"/>
    <col min="11992" max="11992" width="12.85546875" style="92" customWidth="1"/>
    <col min="11993" max="11993" width="9.140625" style="92"/>
    <col min="11994" max="11994" width="0.85546875" style="92" customWidth="1"/>
    <col min="11995" max="11995" width="9.140625" style="92"/>
    <col min="11996" max="11996" width="0.85546875" style="92" customWidth="1"/>
    <col min="11997" max="11997" width="9.140625" style="92"/>
    <col min="11998" max="11998" width="1" style="92" customWidth="1"/>
    <col min="11999" max="11999" width="9.140625" style="92"/>
    <col min="12000" max="12000" width="1" style="92" customWidth="1"/>
    <col min="12001" max="12001" width="8.7109375" style="92" bestFit="1" customWidth="1"/>
    <col min="12002" max="12002" width="10.28515625" style="92" bestFit="1" customWidth="1"/>
    <col min="12003" max="12004" width="10.42578125" style="92" bestFit="1" customWidth="1"/>
    <col min="12005" max="12005" width="14" style="92" bestFit="1" customWidth="1"/>
    <col min="12006" max="12006" width="12" style="92" bestFit="1" customWidth="1"/>
    <col min="12007" max="12007" width="10.28515625" style="92" bestFit="1" customWidth="1"/>
    <col min="12008" max="12008" width="8.7109375" style="92" bestFit="1" customWidth="1"/>
    <col min="12009" max="12009" width="0.85546875" style="92" customWidth="1"/>
    <col min="12010" max="12010" width="12.42578125" style="92" customWidth="1"/>
    <col min="12011" max="12011" width="10" style="92" customWidth="1"/>
    <col min="12012" max="12012" width="10.5703125" style="92" bestFit="1" customWidth="1"/>
    <col min="12013" max="12013" width="7.85546875" style="92" bestFit="1" customWidth="1"/>
    <col min="12014" max="12014" width="8.7109375" style="92" bestFit="1" customWidth="1"/>
    <col min="12015" max="12247" width="9.140625" style="92"/>
    <col min="12248" max="12248" width="12.85546875" style="92" customWidth="1"/>
    <col min="12249" max="12249" width="9.140625" style="92"/>
    <col min="12250" max="12250" width="0.85546875" style="92" customWidth="1"/>
    <col min="12251" max="12251" width="9.140625" style="92"/>
    <col min="12252" max="12252" width="0.85546875" style="92" customWidth="1"/>
    <col min="12253" max="12253" width="9.140625" style="92"/>
    <col min="12254" max="12254" width="1" style="92" customWidth="1"/>
    <col min="12255" max="12255" width="9.140625" style="92"/>
    <col min="12256" max="12256" width="1" style="92" customWidth="1"/>
    <col min="12257" max="12257" width="8.7109375" style="92" bestFit="1" customWidth="1"/>
    <col min="12258" max="12258" width="10.28515625" style="92" bestFit="1" customWidth="1"/>
    <col min="12259" max="12260" width="10.42578125" style="92" bestFit="1" customWidth="1"/>
    <col min="12261" max="12261" width="14" style="92" bestFit="1" customWidth="1"/>
    <col min="12262" max="12262" width="12" style="92" bestFit="1" customWidth="1"/>
    <col min="12263" max="12263" width="10.28515625" style="92" bestFit="1" customWidth="1"/>
    <col min="12264" max="12264" width="8.7109375" style="92" bestFit="1" customWidth="1"/>
    <col min="12265" max="12265" width="0.85546875" style="92" customWidth="1"/>
    <col min="12266" max="12266" width="12.42578125" style="92" customWidth="1"/>
    <col min="12267" max="12267" width="10" style="92" customWidth="1"/>
    <col min="12268" max="12268" width="10.5703125" style="92" bestFit="1" customWidth="1"/>
    <col min="12269" max="12269" width="7.85546875" style="92" bestFit="1" customWidth="1"/>
    <col min="12270" max="12270" width="8.7109375" style="92" bestFit="1" customWidth="1"/>
    <col min="12271" max="12503" width="9.140625" style="92"/>
    <col min="12504" max="12504" width="12.85546875" style="92" customWidth="1"/>
    <col min="12505" max="12505" width="9.140625" style="92"/>
    <col min="12506" max="12506" width="0.85546875" style="92" customWidth="1"/>
    <col min="12507" max="12507" width="9.140625" style="92"/>
    <col min="12508" max="12508" width="0.85546875" style="92" customWidth="1"/>
    <col min="12509" max="12509" width="9.140625" style="92"/>
    <col min="12510" max="12510" width="1" style="92" customWidth="1"/>
    <col min="12511" max="12511" width="9.140625" style="92"/>
    <col min="12512" max="12512" width="1" style="92" customWidth="1"/>
    <col min="12513" max="12513" width="8.7109375" style="92" bestFit="1" customWidth="1"/>
    <col min="12514" max="12514" width="10.28515625" style="92" bestFit="1" customWidth="1"/>
    <col min="12515" max="12516" width="10.42578125" style="92" bestFit="1" customWidth="1"/>
    <col min="12517" max="12517" width="14" style="92" bestFit="1" customWidth="1"/>
    <col min="12518" max="12518" width="12" style="92" bestFit="1" customWidth="1"/>
    <col min="12519" max="12519" width="10.28515625" style="92" bestFit="1" customWidth="1"/>
    <col min="12520" max="12520" width="8.7109375" style="92" bestFit="1" customWidth="1"/>
    <col min="12521" max="12521" width="0.85546875" style="92" customWidth="1"/>
    <col min="12522" max="12522" width="12.42578125" style="92" customWidth="1"/>
    <col min="12523" max="12523" width="10" style="92" customWidth="1"/>
    <col min="12524" max="12524" width="10.5703125" style="92" bestFit="1" customWidth="1"/>
    <col min="12525" max="12525" width="7.85546875" style="92" bestFit="1" customWidth="1"/>
    <col min="12526" max="12526" width="8.7109375" style="92" bestFit="1" customWidth="1"/>
    <col min="12527" max="12759" width="9.140625" style="92"/>
    <col min="12760" max="12760" width="12.85546875" style="92" customWidth="1"/>
    <col min="12761" max="12761" width="9.140625" style="92"/>
    <col min="12762" max="12762" width="0.85546875" style="92" customWidth="1"/>
    <col min="12763" max="12763" width="9.140625" style="92"/>
    <col min="12764" max="12764" width="0.85546875" style="92" customWidth="1"/>
    <col min="12765" max="12765" width="9.140625" style="92"/>
    <col min="12766" max="12766" width="1" style="92" customWidth="1"/>
    <col min="12767" max="12767" width="9.140625" style="92"/>
    <col min="12768" max="12768" width="1" style="92" customWidth="1"/>
    <col min="12769" max="12769" width="8.7109375" style="92" bestFit="1" customWidth="1"/>
    <col min="12770" max="12770" width="10.28515625" style="92" bestFit="1" customWidth="1"/>
    <col min="12771" max="12772" width="10.42578125" style="92" bestFit="1" customWidth="1"/>
    <col min="12773" max="12773" width="14" style="92" bestFit="1" customWidth="1"/>
    <col min="12774" max="12774" width="12" style="92" bestFit="1" customWidth="1"/>
    <col min="12775" max="12775" width="10.28515625" style="92" bestFit="1" customWidth="1"/>
    <col min="12776" max="12776" width="8.7109375" style="92" bestFit="1" customWidth="1"/>
    <col min="12777" max="12777" width="0.85546875" style="92" customWidth="1"/>
    <col min="12778" max="12778" width="12.42578125" style="92" customWidth="1"/>
    <col min="12779" max="12779" width="10" style="92" customWidth="1"/>
    <col min="12780" max="12780" width="10.5703125" style="92" bestFit="1" customWidth="1"/>
    <col min="12781" max="12781" width="7.85546875" style="92" bestFit="1" customWidth="1"/>
    <col min="12782" max="12782" width="8.7109375" style="92" bestFit="1" customWidth="1"/>
    <col min="12783" max="13015" width="9.140625" style="92"/>
    <col min="13016" max="13016" width="12.85546875" style="92" customWidth="1"/>
    <col min="13017" max="13017" width="9.140625" style="92"/>
    <col min="13018" max="13018" width="0.85546875" style="92" customWidth="1"/>
    <col min="13019" max="13019" width="9.140625" style="92"/>
    <col min="13020" max="13020" width="0.85546875" style="92" customWidth="1"/>
    <col min="13021" max="13021" width="9.140625" style="92"/>
    <col min="13022" max="13022" width="1" style="92" customWidth="1"/>
    <col min="13023" max="13023" width="9.140625" style="92"/>
    <col min="13024" max="13024" width="1" style="92" customWidth="1"/>
    <col min="13025" max="13025" width="8.7109375" style="92" bestFit="1" customWidth="1"/>
    <col min="13026" max="13026" width="10.28515625" style="92" bestFit="1" customWidth="1"/>
    <col min="13027" max="13028" width="10.42578125" style="92" bestFit="1" customWidth="1"/>
    <col min="13029" max="13029" width="14" style="92" bestFit="1" customWidth="1"/>
    <col min="13030" max="13030" width="12" style="92" bestFit="1" customWidth="1"/>
    <col min="13031" max="13031" width="10.28515625" style="92" bestFit="1" customWidth="1"/>
    <col min="13032" max="13032" width="8.7109375" style="92" bestFit="1" customWidth="1"/>
    <col min="13033" max="13033" width="0.85546875" style="92" customWidth="1"/>
    <col min="13034" max="13034" width="12.42578125" style="92" customWidth="1"/>
    <col min="13035" max="13035" width="10" style="92" customWidth="1"/>
    <col min="13036" max="13036" width="10.5703125" style="92" bestFit="1" customWidth="1"/>
    <col min="13037" max="13037" width="7.85546875" style="92" bestFit="1" customWidth="1"/>
    <col min="13038" max="13038" width="8.7109375" style="92" bestFit="1" customWidth="1"/>
    <col min="13039" max="13271" width="9.140625" style="92"/>
    <col min="13272" max="13272" width="12.85546875" style="92" customWidth="1"/>
    <col min="13273" max="13273" width="9.140625" style="92"/>
    <col min="13274" max="13274" width="0.85546875" style="92" customWidth="1"/>
    <col min="13275" max="13275" width="9.140625" style="92"/>
    <col min="13276" max="13276" width="0.85546875" style="92" customWidth="1"/>
    <col min="13277" max="13277" width="9.140625" style="92"/>
    <col min="13278" max="13278" width="1" style="92" customWidth="1"/>
    <col min="13279" max="13279" width="9.140625" style="92"/>
    <col min="13280" max="13280" width="1" style="92" customWidth="1"/>
    <col min="13281" max="13281" width="8.7109375" style="92" bestFit="1" customWidth="1"/>
    <col min="13282" max="13282" width="10.28515625" style="92" bestFit="1" customWidth="1"/>
    <col min="13283" max="13284" width="10.42578125" style="92" bestFit="1" customWidth="1"/>
    <col min="13285" max="13285" width="14" style="92" bestFit="1" customWidth="1"/>
    <col min="13286" max="13286" width="12" style="92" bestFit="1" customWidth="1"/>
    <col min="13287" max="13287" width="10.28515625" style="92" bestFit="1" customWidth="1"/>
    <col min="13288" max="13288" width="8.7109375" style="92" bestFit="1" customWidth="1"/>
    <col min="13289" max="13289" width="0.85546875" style="92" customWidth="1"/>
    <col min="13290" max="13290" width="12.42578125" style="92" customWidth="1"/>
    <col min="13291" max="13291" width="10" style="92" customWidth="1"/>
    <col min="13292" max="13292" width="10.5703125" style="92" bestFit="1" customWidth="1"/>
    <col min="13293" max="13293" width="7.85546875" style="92" bestFit="1" customWidth="1"/>
    <col min="13294" max="13294" width="8.7109375" style="92" bestFit="1" customWidth="1"/>
    <col min="13295" max="13527" width="9.140625" style="92"/>
    <col min="13528" max="13528" width="12.85546875" style="92" customWidth="1"/>
    <col min="13529" max="13529" width="9.140625" style="92"/>
    <col min="13530" max="13530" width="0.85546875" style="92" customWidth="1"/>
    <col min="13531" max="13531" width="9.140625" style="92"/>
    <col min="13532" max="13532" width="0.85546875" style="92" customWidth="1"/>
    <col min="13533" max="13533" width="9.140625" style="92"/>
    <col min="13534" max="13534" width="1" style="92" customWidth="1"/>
    <col min="13535" max="13535" width="9.140625" style="92"/>
    <col min="13536" max="13536" width="1" style="92" customWidth="1"/>
    <col min="13537" max="13537" width="8.7109375" style="92" bestFit="1" customWidth="1"/>
    <col min="13538" max="13538" width="10.28515625" style="92" bestFit="1" customWidth="1"/>
    <col min="13539" max="13540" width="10.42578125" style="92" bestFit="1" customWidth="1"/>
    <col min="13541" max="13541" width="14" style="92" bestFit="1" customWidth="1"/>
    <col min="13542" max="13542" width="12" style="92" bestFit="1" customWidth="1"/>
    <col min="13543" max="13543" width="10.28515625" style="92" bestFit="1" customWidth="1"/>
    <col min="13544" max="13544" width="8.7109375" style="92" bestFit="1" customWidth="1"/>
    <col min="13545" max="13545" width="0.85546875" style="92" customWidth="1"/>
    <col min="13546" max="13546" width="12.42578125" style="92" customWidth="1"/>
    <col min="13547" max="13547" width="10" style="92" customWidth="1"/>
    <col min="13548" max="13548" width="10.5703125" style="92" bestFit="1" customWidth="1"/>
    <col min="13549" max="13549" width="7.85546875" style="92" bestFit="1" customWidth="1"/>
    <col min="13550" max="13550" width="8.7109375" style="92" bestFit="1" customWidth="1"/>
    <col min="13551" max="13783" width="9.140625" style="92"/>
    <col min="13784" max="13784" width="12.85546875" style="92" customWidth="1"/>
    <col min="13785" max="13785" width="9.140625" style="92"/>
    <col min="13786" max="13786" width="0.85546875" style="92" customWidth="1"/>
    <col min="13787" max="13787" width="9.140625" style="92"/>
    <col min="13788" max="13788" width="0.85546875" style="92" customWidth="1"/>
    <col min="13789" max="13789" width="9.140625" style="92"/>
    <col min="13790" max="13790" width="1" style="92" customWidth="1"/>
    <col min="13791" max="13791" width="9.140625" style="92"/>
    <col min="13792" max="13792" width="1" style="92" customWidth="1"/>
    <col min="13793" max="13793" width="8.7109375" style="92" bestFit="1" customWidth="1"/>
    <col min="13794" max="13794" width="10.28515625" style="92" bestFit="1" customWidth="1"/>
    <col min="13795" max="13796" width="10.42578125" style="92" bestFit="1" customWidth="1"/>
    <col min="13797" max="13797" width="14" style="92" bestFit="1" customWidth="1"/>
    <col min="13798" max="13798" width="12" style="92" bestFit="1" customWidth="1"/>
    <col min="13799" max="13799" width="10.28515625" style="92" bestFit="1" customWidth="1"/>
    <col min="13800" max="13800" width="8.7109375" style="92" bestFit="1" customWidth="1"/>
    <col min="13801" max="13801" width="0.85546875" style="92" customWidth="1"/>
    <col min="13802" max="13802" width="12.42578125" style="92" customWidth="1"/>
    <col min="13803" max="13803" width="10" style="92" customWidth="1"/>
    <col min="13804" max="13804" width="10.5703125" style="92" bestFit="1" customWidth="1"/>
    <col min="13805" max="13805" width="7.85546875" style="92" bestFit="1" customWidth="1"/>
    <col min="13806" max="13806" width="8.7109375" style="92" bestFit="1" customWidth="1"/>
    <col min="13807" max="14039" width="9.140625" style="92"/>
    <col min="14040" max="14040" width="12.85546875" style="92" customWidth="1"/>
    <col min="14041" max="14041" width="9.140625" style="92"/>
    <col min="14042" max="14042" width="0.85546875" style="92" customWidth="1"/>
    <col min="14043" max="14043" width="9.140625" style="92"/>
    <col min="14044" max="14044" width="0.85546875" style="92" customWidth="1"/>
    <col min="14045" max="14045" width="9.140625" style="92"/>
    <col min="14046" max="14046" width="1" style="92" customWidth="1"/>
    <col min="14047" max="14047" width="9.140625" style="92"/>
    <col min="14048" max="14048" width="1" style="92" customWidth="1"/>
    <col min="14049" max="14049" width="8.7109375" style="92" bestFit="1" customWidth="1"/>
    <col min="14050" max="14050" width="10.28515625" style="92" bestFit="1" customWidth="1"/>
    <col min="14051" max="14052" width="10.42578125" style="92" bestFit="1" customWidth="1"/>
    <col min="14053" max="14053" width="14" style="92" bestFit="1" customWidth="1"/>
    <col min="14054" max="14054" width="12" style="92" bestFit="1" customWidth="1"/>
    <col min="14055" max="14055" width="10.28515625" style="92" bestFit="1" customWidth="1"/>
    <col min="14056" max="14056" width="8.7109375" style="92" bestFit="1" customWidth="1"/>
    <col min="14057" max="14057" width="0.85546875" style="92" customWidth="1"/>
    <col min="14058" max="14058" width="12.42578125" style="92" customWidth="1"/>
    <col min="14059" max="14059" width="10" style="92" customWidth="1"/>
    <col min="14060" max="14060" width="10.5703125" style="92" bestFit="1" customWidth="1"/>
    <col min="14061" max="14061" width="7.85546875" style="92" bestFit="1" customWidth="1"/>
    <col min="14062" max="14062" width="8.7109375" style="92" bestFit="1" customWidth="1"/>
    <col min="14063" max="14295" width="9.140625" style="92"/>
    <col min="14296" max="14296" width="12.85546875" style="92" customWidth="1"/>
    <col min="14297" max="14297" width="9.140625" style="92"/>
    <col min="14298" max="14298" width="0.85546875" style="92" customWidth="1"/>
    <col min="14299" max="14299" width="9.140625" style="92"/>
    <col min="14300" max="14300" width="0.85546875" style="92" customWidth="1"/>
    <col min="14301" max="14301" width="9.140625" style="92"/>
    <col min="14302" max="14302" width="1" style="92" customWidth="1"/>
    <col min="14303" max="14303" width="9.140625" style="92"/>
    <col min="14304" max="14304" width="1" style="92" customWidth="1"/>
    <col min="14305" max="14305" width="8.7109375" style="92" bestFit="1" customWidth="1"/>
    <col min="14306" max="14306" width="10.28515625" style="92" bestFit="1" customWidth="1"/>
    <col min="14307" max="14308" width="10.42578125" style="92" bestFit="1" customWidth="1"/>
    <col min="14309" max="14309" width="14" style="92" bestFit="1" customWidth="1"/>
    <col min="14310" max="14310" width="12" style="92" bestFit="1" customWidth="1"/>
    <col min="14311" max="14311" width="10.28515625" style="92" bestFit="1" customWidth="1"/>
    <col min="14312" max="14312" width="8.7109375" style="92" bestFit="1" customWidth="1"/>
    <col min="14313" max="14313" width="0.85546875" style="92" customWidth="1"/>
    <col min="14314" max="14314" width="12.42578125" style="92" customWidth="1"/>
    <col min="14315" max="14315" width="10" style="92" customWidth="1"/>
    <col min="14316" max="14316" width="10.5703125" style="92" bestFit="1" customWidth="1"/>
    <col min="14317" max="14317" width="7.85546875" style="92" bestFit="1" customWidth="1"/>
    <col min="14318" max="14318" width="8.7109375" style="92" bestFit="1" customWidth="1"/>
    <col min="14319" max="14551" width="9.140625" style="92"/>
    <col min="14552" max="14552" width="12.85546875" style="92" customWidth="1"/>
    <col min="14553" max="14553" width="9.140625" style="92"/>
    <col min="14554" max="14554" width="0.85546875" style="92" customWidth="1"/>
    <col min="14555" max="14555" width="9.140625" style="92"/>
    <col min="14556" max="14556" width="0.85546875" style="92" customWidth="1"/>
    <col min="14557" max="14557" width="9.140625" style="92"/>
    <col min="14558" max="14558" width="1" style="92" customWidth="1"/>
    <col min="14559" max="14559" width="9.140625" style="92"/>
    <col min="14560" max="14560" width="1" style="92" customWidth="1"/>
    <col min="14561" max="14561" width="8.7109375" style="92" bestFit="1" customWidth="1"/>
    <col min="14562" max="14562" width="10.28515625" style="92" bestFit="1" customWidth="1"/>
    <col min="14563" max="14564" width="10.42578125" style="92" bestFit="1" customWidth="1"/>
    <col min="14565" max="14565" width="14" style="92" bestFit="1" customWidth="1"/>
    <col min="14566" max="14566" width="12" style="92" bestFit="1" customWidth="1"/>
    <col min="14567" max="14567" width="10.28515625" style="92" bestFit="1" customWidth="1"/>
    <col min="14568" max="14568" width="8.7109375" style="92" bestFit="1" customWidth="1"/>
    <col min="14569" max="14569" width="0.85546875" style="92" customWidth="1"/>
    <col min="14570" max="14570" width="12.42578125" style="92" customWidth="1"/>
    <col min="14571" max="14571" width="10" style="92" customWidth="1"/>
    <col min="14572" max="14572" width="10.5703125" style="92" bestFit="1" customWidth="1"/>
    <col min="14573" max="14573" width="7.85546875" style="92" bestFit="1" customWidth="1"/>
    <col min="14574" max="14574" width="8.7109375" style="92" bestFit="1" customWidth="1"/>
    <col min="14575" max="14807" width="9.140625" style="92"/>
    <col min="14808" max="14808" width="12.85546875" style="92" customWidth="1"/>
    <col min="14809" max="14809" width="9.140625" style="92"/>
    <col min="14810" max="14810" width="0.85546875" style="92" customWidth="1"/>
    <col min="14811" max="14811" width="9.140625" style="92"/>
    <col min="14812" max="14812" width="0.85546875" style="92" customWidth="1"/>
    <col min="14813" max="14813" width="9.140625" style="92"/>
    <col min="14814" max="14814" width="1" style="92" customWidth="1"/>
    <col min="14815" max="14815" width="9.140625" style="92"/>
    <col min="14816" max="14816" width="1" style="92" customWidth="1"/>
    <col min="14817" max="14817" width="8.7109375" style="92" bestFit="1" customWidth="1"/>
    <col min="14818" max="14818" width="10.28515625" style="92" bestFit="1" customWidth="1"/>
    <col min="14819" max="14820" width="10.42578125" style="92" bestFit="1" customWidth="1"/>
    <col min="14821" max="14821" width="14" style="92" bestFit="1" customWidth="1"/>
    <col min="14822" max="14822" width="12" style="92" bestFit="1" customWidth="1"/>
    <col min="14823" max="14823" width="10.28515625" style="92" bestFit="1" customWidth="1"/>
    <col min="14824" max="14824" width="8.7109375" style="92" bestFit="1" customWidth="1"/>
    <col min="14825" max="14825" width="0.85546875" style="92" customWidth="1"/>
    <col min="14826" max="14826" width="12.42578125" style="92" customWidth="1"/>
    <col min="14827" max="14827" width="10" style="92" customWidth="1"/>
    <col min="14828" max="14828" width="10.5703125" style="92" bestFit="1" customWidth="1"/>
    <col min="14829" max="14829" width="7.85546875" style="92" bestFit="1" customWidth="1"/>
    <col min="14830" max="14830" width="8.7109375" style="92" bestFit="1" customWidth="1"/>
    <col min="14831" max="15063" width="9.140625" style="92"/>
    <col min="15064" max="15064" width="12.85546875" style="92" customWidth="1"/>
    <col min="15065" max="15065" width="9.140625" style="92"/>
    <col min="15066" max="15066" width="0.85546875" style="92" customWidth="1"/>
    <col min="15067" max="15067" width="9.140625" style="92"/>
    <col min="15068" max="15068" width="0.85546875" style="92" customWidth="1"/>
    <col min="15069" max="15069" width="9.140625" style="92"/>
    <col min="15070" max="15070" width="1" style="92" customWidth="1"/>
    <col min="15071" max="15071" width="9.140625" style="92"/>
    <col min="15072" max="15072" width="1" style="92" customWidth="1"/>
    <col min="15073" max="15073" width="8.7109375" style="92" bestFit="1" customWidth="1"/>
    <col min="15074" max="15074" width="10.28515625" style="92" bestFit="1" customWidth="1"/>
    <col min="15075" max="15076" width="10.42578125" style="92" bestFit="1" customWidth="1"/>
    <col min="15077" max="15077" width="14" style="92" bestFit="1" customWidth="1"/>
    <col min="15078" max="15078" width="12" style="92" bestFit="1" customWidth="1"/>
    <col min="15079" max="15079" width="10.28515625" style="92" bestFit="1" customWidth="1"/>
    <col min="15080" max="15080" width="8.7109375" style="92" bestFit="1" customWidth="1"/>
    <col min="15081" max="15081" width="0.85546875" style="92" customWidth="1"/>
    <col min="15082" max="15082" width="12.42578125" style="92" customWidth="1"/>
    <col min="15083" max="15083" width="10" style="92" customWidth="1"/>
    <col min="15084" max="15084" width="10.5703125" style="92" bestFit="1" customWidth="1"/>
    <col min="15085" max="15085" width="7.85546875" style="92" bestFit="1" customWidth="1"/>
    <col min="15086" max="15086" width="8.7109375" style="92" bestFit="1" customWidth="1"/>
    <col min="15087" max="15319" width="9.140625" style="92"/>
    <col min="15320" max="15320" width="12.85546875" style="92" customWidth="1"/>
    <col min="15321" max="15321" width="9.140625" style="92"/>
    <col min="15322" max="15322" width="0.85546875" style="92" customWidth="1"/>
    <col min="15323" max="15323" width="9.140625" style="92"/>
    <col min="15324" max="15324" width="0.85546875" style="92" customWidth="1"/>
    <col min="15325" max="15325" width="9.140625" style="92"/>
    <col min="15326" max="15326" width="1" style="92" customWidth="1"/>
    <col min="15327" max="15327" width="9.140625" style="92"/>
    <col min="15328" max="15328" width="1" style="92" customWidth="1"/>
    <col min="15329" max="15329" width="8.7109375" style="92" bestFit="1" customWidth="1"/>
    <col min="15330" max="15330" width="10.28515625" style="92" bestFit="1" customWidth="1"/>
    <col min="15331" max="15332" width="10.42578125" style="92" bestFit="1" customWidth="1"/>
    <col min="15333" max="15333" width="14" style="92" bestFit="1" customWidth="1"/>
    <col min="15334" max="15334" width="12" style="92" bestFit="1" customWidth="1"/>
    <col min="15335" max="15335" width="10.28515625" style="92" bestFit="1" customWidth="1"/>
    <col min="15336" max="15336" width="8.7109375" style="92" bestFit="1" customWidth="1"/>
    <col min="15337" max="15337" width="0.85546875" style="92" customWidth="1"/>
    <col min="15338" max="15338" width="12.42578125" style="92" customWidth="1"/>
    <col min="15339" max="15339" width="10" style="92" customWidth="1"/>
    <col min="15340" max="15340" width="10.5703125" style="92" bestFit="1" customWidth="1"/>
    <col min="15341" max="15341" width="7.85546875" style="92" bestFit="1" customWidth="1"/>
    <col min="15342" max="15342" width="8.7109375" style="92" bestFit="1" customWidth="1"/>
    <col min="15343" max="15575" width="9.140625" style="92"/>
    <col min="15576" max="15576" width="12.85546875" style="92" customWidth="1"/>
    <col min="15577" max="15577" width="9.140625" style="92"/>
    <col min="15578" max="15578" width="0.85546875" style="92" customWidth="1"/>
    <col min="15579" max="15579" width="9.140625" style="92"/>
    <col min="15580" max="15580" width="0.85546875" style="92" customWidth="1"/>
    <col min="15581" max="15581" width="9.140625" style="92"/>
    <col min="15582" max="15582" width="1" style="92" customWidth="1"/>
    <col min="15583" max="15583" width="9.140625" style="92"/>
    <col min="15584" max="15584" width="1" style="92" customWidth="1"/>
    <col min="15585" max="15585" width="8.7109375" style="92" bestFit="1" customWidth="1"/>
    <col min="15586" max="15586" width="10.28515625" style="92" bestFit="1" customWidth="1"/>
    <col min="15587" max="15588" width="10.42578125" style="92" bestFit="1" customWidth="1"/>
    <col min="15589" max="15589" width="14" style="92" bestFit="1" customWidth="1"/>
    <col min="15590" max="15590" width="12" style="92" bestFit="1" customWidth="1"/>
    <col min="15591" max="15591" width="10.28515625" style="92" bestFit="1" customWidth="1"/>
    <col min="15592" max="15592" width="8.7109375" style="92" bestFit="1" customWidth="1"/>
    <col min="15593" max="15593" width="0.85546875" style="92" customWidth="1"/>
    <col min="15594" max="15594" width="12.42578125" style="92" customWidth="1"/>
    <col min="15595" max="15595" width="10" style="92" customWidth="1"/>
    <col min="15596" max="15596" width="10.5703125" style="92" bestFit="1" customWidth="1"/>
    <col min="15597" max="15597" width="7.85546875" style="92" bestFit="1" customWidth="1"/>
    <col min="15598" max="15598" width="8.7109375" style="92" bestFit="1" customWidth="1"/>
    <col min="15599" max="15831" width="9.140625" style="92"/>
    <col min="15832" max="15832" width="12.85546875" style="92" customWidth="1"/>
    <col min="15833" max="15833" width="9.140625" style="92"/>
    <col min="15834" max="15834" width="0.85546875" style="92" customWidth="1"/>
    <col min="15835" max="15835" width="9.140625" style="92"/>
    <col min="15836" max="15836" width="0.85546875" style="92" customWidth="1"/>
    <col min="15837" max="15837" width="9.140625" style="92"/>
    <col min="15838" max="15838" width="1" style="92" customWidth="1"/>
    <col min="15839" max="15839" width="9.140625" style="92"/>
    <col min="15840" max="15840" width="1" style="92" customWidth="1"/>
    <col min="15841" max="15841" width="8.7109375" style="92" bestFit="1" customWidth="1"/>
    <col min="15842" max="15842" width="10.28515625" style="92" bestFit="1" customWidth="1"/>
    <col min="15843" max="15844" width="10.42578125" style="92" bestFit="1" customWidth="1"/>
    <col min="15845" max="15845" width="14" style="92" bestFit="1" customWidth="1"/>
    <col min="15846" max="15846" width="12" style="92" bestFit="1" customWidth="1"/>
    <col min="15847" max="15847" width="10.28515625" style="92" bestFit="1" customWidth="1"/>
    <col min="15848" max="15848" width="8.7109375" style="92" bestFit="1" customWidth="1"/>
    <col min="15849" max="15849" width="0.85546875" style="92" customWidth="1"/>
    <col min="15850" max="15850" width="12.42578125" style="92" customWidth="1"/>
    <col min="15851" max="15851" width="10" style="92" customWidth="1"/>
    <col min="15852" max="15852" width="10.5703125" style="92" bestFit="1" customWidth="1"/>
    <col min="15853" max="15853" width="7.85546875" style="92" bestFit="1" customWidth="1"/>
    <col min="15854" max="15854" width="8.7109375" style="92" bestFit="1" customWidth="1"/>
    <col min="15855" max="16087" width="9.140625" style="92"/>
    <col min="16088" max="16088" width="12.85546875" style="92" customWidth="1"/>
    <col min="16089" max="16089" width="9.140625" style="92"/>
    <col min="16090" max="16090" width="0.85546875" style="92" customWidth="1"/>
    <col min="16091" max="16091" width="9.140625" style="92"/>
    <col min="16092" max="16092" width="0.85546875" style="92" customWidth="1"/>
    <col min="16093" max="16093" width="9.140625" style="92"/>
    <col min="16094" max="16094" width="1" style="92" customWidth="1"/>
    <col min="16095" max="16095" width="9.140625" style="92"/>
    <col min="16096" max="16096" width="1" style="92" customWidth="1"/>
    <col min="16097" max="16097" width="8.7109375" style="92" bestFit="1" customWidth="1"/>
    <col min="16098" max="16098" width="10.28515625" style="92" bestFit="1" customWidth="1"/>
    <col min="16099" max="16100" width="10.42578125" style="92" bestFit="1" customWidth="1"/>
    <col min="16101" max="16101" width="14" style="92" bestFit="1" customWidth="1"/>
    <col min="16102" max="16102" width="12" style="92" bestFit="1" customWidth="1"/>
    <col min="16103" max="16103" width="10.28515625" style="92" bestFit="1" customWidth="1"/>
    <col min="16104" max="16104" width="8.7109375" style="92" bestFit="1" customWidth="1"/>
    <col min="16105" max="16105" width="0.85546875" style="92" customWidth="1"/>
    <col min="16106" max="16106" width="12.42578125" style="92" customWidth="1"/>
    <col min="16107" max="16107" width="10" style="92" customWidth="1"/>
    <col min="16108" max="16108" width="10.5703125" style="92" bestFit="1" customWidth="1"/>
    <col min="16109" max="16109" width="7.85546875" style="92" bestFit="1" customWidth="1"/>
    <col min="16110" max="16110" width="8.7109375" style="92" bestFit="1" customWidth="1"/>
    <col min="16111" max="16384" width="9.140625" style="92"/>
  </cols>
  <sheetData>
    <row r="1" spans="1:16" s="11" customFormat="1" ht="14.25" x14ac:dyDescent="0.2">
      <c r="A1" s="129" t="s">
        <v>471</v>
      </c>
      <c r="D1" s="245"/>
      <c r="E1" s="255"/>
      <c r="I1" s="255"/>
      <c r="J1" s="245"/>
      <c r="K1" s="255"/>
      <c r="M1" s="91"/>
      <c r="N1" s="10"/>
      <c r="O1" s="10"/>
      <c r="P1" s="10"/>
    </row>
    <row r="2" spans="1:16" s="11" customFormat="1" ht="21" customHeight="1" x14ac:dyDescent="0.2">
      <c r="A2" s="130" t="s">
        <v>436</v>
      </c>
      <c r="B2" s="9"/>
      <c r="C2" s="9"/>
      <c r="D2" s="223"/>
      <c r="E2" s="93"/>
      <c r="F2" s="9"/>
      <c r="G2" s="9"/>
      <c r="H2" s="9"/>
      <c r="I2" s="93"/>
      <c r="J2" s="223"/>
      <c r="K2" s="93"/>
      <c r="L2" s="9"/>
      <c r="M2" s="91"/>
      <c r="N2" s="10"/>
      <c r="O2" s="10"/>
      <c r="P2" s="10"/>
    </row>
    <row r="3" spans="1:16" s="11" customFormat="1" ht="67.5" customHeight="1" x14ac:dyDescent="0.2">
      <c r="A3" s="43"/>
      <c r="B3" s="216" t="s">
        <v>386</v>
      </c>
      <c r="C3" s="317"/>
      <c r="D3" s="216" t="s">
        <v>412</v>
      </c>
      <c r="E3" s="317"/>
      <c r="F3" s="216" t="s">
        <v>416</v>
      </c>
      <c r="G3" s="317"/>
      <c r="H3" s="216" t="s">
        <v>388</v>
      </c>
      <c r="I3" s="318"/>
      <c r="J3" s="216" t="s">
        <v>413</v>
      </c>
      <c r="K3" s="317"/>
      <c r="L3" s="216" t="s">
        <v>415</v>
      </c>
      <c r="M3" s="317"/>
      <c r="O3" s="315"/>
      <c r="P3" s="332"/>
    </row>
    <row r="4" spans="1:16" s="245" customFormat="1" ht="22.5" x14ac:dyDescent="0.2">
      <c r="A4" s="105" t="s">
        <v>147</v>
      </c>
      <c r="B4" s="232" t="s">
        <v>238</v>
      </c>
      <c r="C4" s="105"/>
      <c r="D4" s="232" t="s">
        <v>238</v>
      </c>
      <c r="E4" s="105"/>
      <c r="F4" s="232" t="s">
        <v>238</v>
      </c>
      <c r="G4" s="105"/>
      <c r="H4" s="232" t="s">
        <v>238</v>
      </c>
      <c r="I4" s="105"/>
      <c r="J4" s="232" t="s">
        <v>238</v>
      </c>
      <c r="K4" s="105"/>
      <c r="L4" s="232" t="s">
        <v>238</v>
      </c>
      <c r="M4" s="105"/>
      <c r="N4" s="316"/>
      <c r="O4" s="264"/>
      <c r="P4" s="312"/>
    </row>
    <row r="5" spans="1:16" s="255" customFormat="1" ht="15" customHeight="1" x14ac:dyDescent="0.2">
      <c r="A5" s="96" t="s">
        <v>207</v>
      </c>
      <c r="B5" s="256" t="s">
        <v>125</v>
      </c>
      <c r="C5" s="106" t="s">
        <v>123</v>
      </c>
      <c r="D5" s="256" t="s">
        <v>125</v>
      </c>
      <c r="E5" s="106" t="s">
        <v>123</v>
      </c>
      <c r="F5" s="256" t="s">
        <v>125</v>
      </c>
      <c r="G5" s="106" t="s">
        <v>123</v>
      </c>
      <c r="H5" s="256" t="s">
        <v>125</v>
      </c>
      <c r="I5" s="106" t="s">
        <v>123</v>
      </c>
      <c r="J5" s="256" t="s">
        <v>125</v>
      </c>
      <c r="K5" s="106" t="s">
        <v>123</v>
      </c>
      <c r="L5" s="256" t="s">
        <v>125</v>
      </c>
      <c r="M5" s="257"/>
      <c r="N5" s="106"/>
      <c r="O5" s="257"/>
    </row>
    <row r="6" spans="1:16" ht="28.5" customHeight="1" x14ac:dyDescent="0.2">
      <c r="A6" s="214" t="s">
        <v>414</v>
      </c>
      <c r="B6" s="257" t="s">
        <v>125</v>
      </c>
      <c r="C6" s="257" t="s">
        <v>123</v>
      </c>
      <c r="D6" s="257" t="s">
        <v>125</v>
      </c>
      <c r="E6" s="257" t="s">
        <v>123</v>
      </c>
      <c r="F6" s="257" t="s">
        <v>125</v>
      </c>
      <c r="G6" s="257" t="s">
        <v>123</v>
      </c>
      <c r="H6" s="257" t="s">
        <v>125</v>
      </c>
      <c r="I6" s="257" t="s">
        <v>123</v>
      </c>
      <c r="J6" s="257" t="s">
        <v>125</v>
      </c>
      <c r="K6" s="257" t="s">
        <v>123</v>
      </c>
      <c r="L6" s="257" t="s">
        <v>125</v>
      </c>
      <c r="M6" s="257"/>
      <c r="N6" s="257"/>
      <c r="O6" s="110"/>
      <c r="P6" s="183"/>
    </row>
    <row r="7" spans="1:16" ht="28.5" customHeight="1" x14ac:dyDescent="0.2">
      <c r="A7" s="214" t="s">
        <v>373</v>
      </c>
      <c r="B7" s="257">
        <v>1620362.95</v>
      </c>
      <c r="C7" s="257" t="s">
        <v>123</v>
      </c>
      <c r="D7" s="257">
        <v>717170.897</v>
      </c>
      <c r="E7" s="257" t="s">
        <v>123</v>
      </c>
      <c r="F7" s="257">
        <v>863958.897</v>
      </c>
      <c r="G7" s="257" t="s">
        <v>123</v>
      </c>
      <c r="H7" s="257">
        <v>16648503.9</v>
      </c>
      <c r="I7" s="257" t="s">
        <v>123</v>
      </c>
      <c r="J7" s="257">
        <v>96983033.200000003</v>
      </c>
      <c r="K7" s="257" t="s">
        <v>123</v>
      </c>
      <c r="L7" s="257">
        <v>58021129.200000003</v>
      </c>
      <c r="M7" s="257" t="s">
        <v>123</v>
      </c>
      <c r="N7" s="257"/>
      <c r="O7" s="225"/>
      <c r="P7" s="249"/>
    </row>
    <row r="8" spans="1:16" ht="22.5" x14ac:dyDescent="0.2">
      <c r="A8" s="230" t="s">
        <v>333</v>
      </c>
      <c r="B8" s="256">
        <v>850072</v>
      </c>
      <c r="C8" s="256" t="s">
        <v>123</v>
      </c>
      <c r="D8" s="256">
        <v>154421</v>
      </c>
      <c r="E8" s="256" t="s">
        <v>123</v>
      </c>
      <c r="F8" s="256">
        <v>253893</v>
      </c>
      <c r="G8" s="256" t="s">
        <v>123</v>
      </c>
      <c r="H8" s="256">
        <v>6144000</v>
      </c>
      <c r="I8" s="256" t="s">
        <v>123</v>
      </c>
      <c r="J8" s="256">
        <v>46867703</v>
      </c>
      <c r="K8" s="256" t="s">
        <v>123</v>
      </c>
      <c r="L8" s="256">
        <v>18920577</v>
      </c>
      <c r="M8" s="257" t="s">
        <v>123</v>
      </c>
      <c r="N8" s="256"/>
      <c r="O8" s="225"/>
      <c r="P8" s="249"/>
    </row>
    <row r="9" spans="1:16" x14ac:dyDescent="0.2">
      <c r="A9" s="173" t="s">
        <v>309</v>
      </c>
      <c r="B9" s="256">
        <v>43127</v>
      </c>
      <c r="C9" s="256" t="s">
        <v>123</v>
      </c>
      <c r="D9" s="256">
        <v>42713</v>
      </c>
      <c r="E9" s="256" t="s">
        <v>123</v>
      </c>
      <c r="F9" s="256">
        <v>43277</v>
      </c>
      <c r="G9" s="256" t="s">
        <v>123</v>
      </c>
      <c r="H9" s="256">
        <v>708071</v>
      </c>
      <c r="I9" s="256" t="s">
        <v>123</v>
      </c>
      <c r="J9" s="256">
        <v>4365023</v>
      </c>
      <c r="K9" s="256" t="s">
        <v>123</v>
      </c>
      <c r="L9" s="256">
        <v>2438291</v>
      </c>
      <c r="M9" s="257" t="s">
        <v>123</v>
      </c>
      <c r="N9" s="257"/>
      <c r="O9" s="225"/>
      <c r="P9" s="225"/>
    </row>
    <row r="10" spans="1:16" x14ac:dyDescent="0.2">
      <c r="A10" s="173" t="s">
        <v>310</v>
      </c>
      <c r="B10" s="256">
        <v>15499</v>
      </c>
      <c r="C10" s="256" t="s">
        <v>123</v>
      </c>
      <c r="D10" s="256">
        <v>19543</v>
      </c>
      <c r="E10" s="256" t="s">
        <v>123</v>
      </c>
      <c r="F10" s="256">
        <v>28858</v>
      </c>
      <c r="G10" s="256" t="s">
        <v>123</v>
      </c>
      <c r="H10" s="256">
        <v>319271</v>
      </c>
      <c r="I10" s="256" t="s">
        <v>123</v>
      </c>
      <c r="J10" s="256">
        <v>2114819</v>
      </c>
      <c r="K10" s="256" t="s">
        <v>123</v>
      </c>
      <c r="L10" s="256">
        <v>1609197</v>
      </c>
      <c r="M10" s="257" t="s">
        <v>123</v>
      </c>
      <c r="N10" s="257"/>
      <c r="O10" s="225"/>
      <c r="P10" s="225"/>
    </row>
    <row r="11" spans="1:16" x14ac:dyDescent="0.2">
      <c r="A11" s="173" t="s">
        <v>311</v>
      </c>
      <c r="B11" s="256">
        <v>31386</v>
      </c>
      <c r="C11" s="256" t="s">
        <v>123</v>
      </c>
      <c r="D11" s="256">
        <v>28584</v>
      </c>
      <c r="E11" s="256" t="s">
        <v>123</v>
      </c>
      <c r="F11" s="256">
        <v>28584</v>
      </c>
      <c r="G11" s="256" t="s">
        <v>123</v>
      </c>
      <c r="H11" s="256">
        <v>405200</v>
      </c>
      <c r="I11" s="256" t="s">
        <v>123</v>
      </c>
      <c r="J11" s="256">
        <v>4040802</v>
      </c>
      <c r="K11" s="256" t="s">
        <v>123</v>
      </c>
      <c r="L11" s="256">
        <v>2096248</v>
      </c>
      <c r="M11" s="257" t="s">
        <v>123</v>
      </c>
      <c r="N11" s="257"/>
      <c r="O11" s="225"/>
      <c r="P11" s="225"/>
    </row>
    <row r="12" spans="1:16" x14ac:dyDescent="0.2">
      <c r="A12" s="173" t="s">
        <v>312</v>
      </c>
      <c r="B12" s="256">
        <v>22143.504000000001</v>
      </c>
      <c r="C12" s="256" t="s">
        <v>123</v>
      </c>
      <c r="D12" s="256">
        <v>22246.198</v>
      </c>
      <c r="E12" s="256" t="s">
        <v>123</v>
      </c>
      <c r="F12" s="256">
        <v>22246.198</v>
      </c>
      <c r="G12" s="256" t="s">
        <v>123</v>
      </c>
      <c r="H12" s="256">
        <v>282091.72499999998</v>
      </c>
      <c r="I12" s="256" t="s">
        <v>123</v>
      </c>
      <c r="J12" s="256">
        <v>2877530.14</v>
      </c>
      <c r="K12" s="256" t="s">
        <v>123</v>
      </c>
      <c r="L12" s="256">
        <v>1643736.14</v>
      </c>
      <c r="M12" s="257" t="s">
        <v>123</v>
      </c>
      <c r="N12" s="257"/>
      <c r="O12" s="225"/>
      <c r="P12" s="225"/>
    </row>
    <row r="13" spans="1:16" x14ac:dyDescent="0.2">
      <c r="A13" s="173" t="s">
        <v>313</v>
      </c>
      <c r="B13" s="256">
        <v>10367</v>
      </c>
      <c r="C13" s="256" t="s">
        <v>123</v>
      </c>
      <c r="D13" s="256">
        <v>11798</v>
      </c>
      <c r="E13" s="256" t="s">
        <v>123</v>
      </c>
      <c r="F13" s="256">
        <v>13964</v>
      </c>
      <c r="G13" s="256" t="s">
        <v>123</v>
      </c>
      <c r="H13" s="256">
        <v>275500</v>
      </c>
      <c r="I13" s="256" t="s">
        <v>123</v>
      </c>
      <c r="J13" s="256">
        <v>1679806</v>
      </c>
      <c r="K13" s="256" t="s">
        <v>123</v>
      </c>
      <c r="L13" s="256">
        <v>1001511</v>
      </c>
      <c r="M13" s="257" t="s">
        <v>123</v>
      </c>
      <c r="N13" s="257"/>
      <c r="O13" s="225"/>
      <c r="P13" s="225"/>
    </row>
    <row r="14" spans="1:16" x14ac:dyDescent="0.2">
      <c r="A14" s="173" t="s">
        <v>314</v>
      </c>
      <c r="B14" s="256">
        <v>10244</v>
      </c>
      <c r="C14" s="256" t="s">
        <v>123</v>
      </c>
      <c r="D14" s="256">
        <v>20932</v>
      </c>
      <c r="E14" s="256" t="s">
        <v>123</v>
      </c>
      <c r="F14" s="256">
        <v>20932</v>
      </c>
      <c r="G14" s="256" t="s">
        <v>123</v>
      </c>
      <c r="H14" s="256">
        <v>266701</v>
      </c>
      <c r="I14" s="256" t="s">
        <v>123</v>
      </c>
      <c r="J14" s="256">
        <v>1501993</v>
      </c>
      <c r="K14" s="256" t="s">
        <v>123</v>
      </c>
      <c r="L14" s="256">
        <v>1184105</v>
      </c>
      <c r="M14" s="257" t="s">
        <v>123</v>
      </c>
      <c r="N14" s="257"/>
      <c r="O14" s="225"/>
      <c r="P14" s="225"/>
    </row>
    <row r="15" spans="1:16" x14ac:dyDescent="0.2">
      <c r="A15" s="173" t="s">
        <v>315</v>
      </c>
      <c r="B15" s="256">
        <v>930</v>
      </c>
      <c r="C15" s="256" t="s">
        <v>123</v>
      </c>
      <c r="D15" s="256">
        <v>2651</v>
      </c>
      <c r="E15" s="256" t="s">
        <v>123</v>
      </c>
      <c r="F15" s="256">
        <v>2651</v>
      </c>
      <c r="G15" s="256" t="s">
        <v>123</v>
      </c>
      <c r="H15" s="256">
        <v>24470</v>
      </c>
      <c r="I15" s="256" t="s">
        <v>123</v>
      </c>
      <c r="J15" s="256">
        <v>182104</v>
      </c>
      <c r="K15" s="256" t="s">
        <v>123</v>
      </c>
      <c r="L15" s="256">
        <v>126401</v>
      </c>
      <c r="M15" s="257" t="s">
        <v>123</v>
      </c>
      <c r="N15" s="257"/>
      <c r="O15" s="225"/>
      <c r="P15" s="225"/>
    </row>
    <row r="16" spans="1:16" x14ac:dyDescent="0.2">
      <c r="A16" s="173" t="s">
        <v>316</v>
      </c>
      <c r="B16" s="256">
        <v>9199</v>
      </c>
      <c r="C16" s="256" t="s">
        <v>123</v>
      </c>
      <c r="D16" s="256">
        <v>9973</v>
      </c>
      <c r="E16" s="256" t="s">
        <v>123</v>
      </c>
      <c r="F16" s="256">
        <v>9973</v>
      </c>
      <c r="G16" s="256" t="s">
        <v>123</v>
      </c>
      <c r="H16" s="256">
        <v>192043</v>
      </c>
      <c r="I16" s="256" t="s">
        <v>123</v>
      </c>
      <c r="J16" s="256">
        <v>1138326</v>
      </c>
      <c r="K16" s="256" t="s">
        <v>123</v>
      </c>
      <c r="L16" s="256">
        <v>758461</v>
      </c>
      <c r="M16" s="257" t="s">
        <v>123</v>
      </c>
      <c r="N16" s="257"/>
      <c r="O16" s="225"/>
      <c r="P16" s="225"/>
    </row>
    <row r="17" spans="1:17" x14ac:dyDescent="0.2">
      <c r="A17" s="173" t="s">
        <v>317</v>
      </c>
      <c r="B17" s="256">
        <v>166664.448</v>
      </c>
      <c r="C17" s="256" t="s">
        <v>123</v>
      </c>
      <c r="D17" s="256">
        <v>75576.699200000003</v>
      </c>
      <c r="E17" s="256" t="s">
        <v>123</v>
      </c>
      <c r="F17" s="256">
        <v>102468.69899999999</v>
      </c>
      <c r="G17" s="256" t="s">
        <v>123</v>
      </c>
      <c r="H17" s="256">
        <v>2547700.16</v>
      </c>
      <c r="I17" s="256" t="s">
        <v>123</v>
      </c>
      <c r="J17" s="256">
        <v>9597094.0899999999</v>
      </c>
      <c r="K17" s="256" t="s">
        <v>123</v>
      </c>
      <c r="L17" s="256">
        <v>9597093.0899999999</v>
      </c>
      <c r="M17" s="257" t="s">
        <v>123</v>
      </c>
      <c r="N17" s="257"/>
      <c r="O17" s="225"/>
      <c r="P17" s="225"/>
    </row>
    <row r="18" spans="1:17" x14ac:dyDescent="0.2">
      <c r="A18" s="173" t="s">
        <v>318</v>
      </c>
      <c r="B18" s="256">
        <v>19619</v>
      </c>
      <c r="C18" s="256" t="s">
        <v>123</v>
      </c>
      <c r="D18" s="256">
        <v>21496</v>
      </c>
      <c r="E18" s="256" t="s">
        <v>123</v>
      </c>
      <c r="F18" s="256">
        <v>22954</v>
      </c>
      <c r="G18" s="256" t="s">
        <v>123</v>
      </c>
      <c r="H18" s="256">
        <v>563920</v>
      </c>
      <c r="I18" s="256" t="s">
        <v>123</v>
      </c>
      <c r="J18" s="256" t="s">
        <v>125</v>
      </c>
      <c r="K18" s="256" t="s">
        <v>123</v>
      </c>
      <c r="L18" s="256" t="s">
        <v>125</v>
      </c>
      <c r="M18" s="257" t="s">
        <v>123</v>
      </c>
      <c r="N18" s="257"/>
      <c r="O18" s="225"/>
      <c r="P18" s="225"/>
    </row>
    <row r="19" spans="1:17" x14ac:dyDescent="0.2">
      <c r="A19" s="173" t="s">
        <v>319</v>
      </c>
      <c r="B19" s="256">
        <v>332010</v>
      </c>
      <c r="C19" s="256" t="s">
        <v>123</v>
      </c>
      <c r="D19" s="256">
        <v>142857</v>
      </c>
      <c r="E19" s="256" t="s">
        <v>123</v>
      </c>
      <c r="F19" s="256">
        <v>146112</v>
      </c>
      <c r="G19" s="256" t="s">
        <v>123</v>
      </c>
      <c r="H19" s="256">
        <v>2753804</v>
      </c>
      <c r="I19" s="256" t="s">
        <v>123</v>
      </c>
      <c r="J19" s="256">
        <v>8816178</v>
      </c>
      <c r="K19" s="256" t="s">
        <v>123</v>
      </c>
      <c r="L19" s="256">
        <v>8816178</v>
      </c>
      <c r="M19" s="257" t="s">
        <v>123</v>
      </c>
      <c r="N19" s="257"/>
      <c r="O19" s="225"/>
      <c r="P19" s="225"/>
    </row>
    <row r="20" spans="1:17" x14ac:dyDescent="0.2">
      <c r="A20" s="173" t="s">
        <v>320</v>
      </c>
      <c r="B20" s="256">
        <v>12336</v>
      </c>
      <c r="C20" s="256" t="s">
        <v>123</v>
      </c>
      <c r="D20" s="256">
        <v>20169</v>
      </c>
      <c r="E20" s="256" t="s">
        <v>123</v>
      </c>
      <c r="F20" s="256">
        <v>22419</v>
      </c>
      <c r="G20" s="256" t="s">
        <v>123</v>
      </c>
      <c r="H20" s="256">
        <v>247860</v>
      </c>
      <c r="I20" s="256" t="s">
        <v>123</v>
      </c>
      <c r="J20" s="256">
        <v>1636747</v>
      </c>
      <c r="K20" s="256" t="s">
        <v>123</v>
      </c>
      <c r="L20" s="256">
        <v>1137780</v>
      </c>
      <c r="M20" s="257" t="s">
        <v>123</v>
      </c>
      <c r="N20" s="257"/>
      <c r="O20" s="225"/>
      <c r="P20" s="225"/>
    </row>
    <row r="21" spans="1:17" x14ac:dyDescent="0.2">
      <c r="A21" s="173" t="s">
        <v>321</v>
      </c>
      <c r="B21" s="256">
        <v>13897</v>
      </c>
      <c r="C21" s="256" t="s">
        <v>123</v>
      </c>
      <c r="D21" s="256">
        <v>19973</v>
      </c>
      <c r="E21" s="256" t="s">
        <v>123</v>
      </c>
      <c r="F21" s="256">
        <v>22574</v>
      </c>
      <c r="G21" s="256" t="s">
        <v>123</v>
      </c>
      <c r="H21" s="256">
        <v>185966</v>
      </c>
      <c r="I21" s="256" t="s">
        <v>123</v>
      </c>
      <c r="J21" s="256">
        <v>1749006</v>
      </c>
      <c r="K21" s="256" t="s">
        <v>123</v>
      </c>
      <c r="L21" s="256">
        <v>1287168</v>
      </c>
      <c r="M21" s="257" t="s">
        <v>123</v>
      </c>
      <c r="N21" s="257"/>
      <c r="O21" s="225"/>
      <c r="P21" s="225"/>
    </row>
    <row r="22" spans="1:17" x14ac:dyDescent="0.2">
      <c r="A22" s="173" t="s">
        <v>322</v>
      </c>
      <c r="B22" s="256">
        <v>15218</v>
      </c>
      <c r="C22" s="256" t="s">
        <v>123</v>
      </c>
      <c r="D22" s="256">
        <v>13551</v>
      </c>
      <c r="E22" s="256" t="s">
        <v>123</v>
      </c>
      <c r="F22" s="256">
        <v>11817</v>
      </c>
      <c r="G22" s="256" t="s">
        <v>123</v>
      </c>
      <c r="H22" s="256">
        <v>241119</v>
      </c>
      <c r="I22" s="256" t="s">
        <v>123</v>
      </c>
      <c r="J22" s="256">
        <v>1175536</v>
      </c>
      <c r="K22" s="256" t="s">
        <v>123</v>
      </c>
      <c r="L22" s="256">
        <v>856477</v>
      </c>
      <c r="M22" s="257" t="s">
        <v>123</v>
      </c>
      <c r="N22" s="257"/>
      <c r="O22" s="225"/>
      <c r="P22" s="225"/>
    </row>
    <row r="23" spans="1:17" x14ac:dyDescent="0.2">
      <c r="A23" s="173" t="s">
        <v>323</v>
      </c>
      <c r="B23" s="256">
        <v>10348</v>
      </c>
      <c r="C23" s="256" t="s">
        <v>123</v>
      </c>
      <c r="D23" s="256">
        <v>21510</v>
      </c>
      <c r="E23" s="256" t="s">
        <v>123</v>
      </c>
      <c r="F23" s="256">
        <v>19397</v>
      </c>
      <c r="G23" s="256" t="s">
        <v>123</v>
      </c>
      <c r="H23" s="256">
        <v>416750</v>
      </c>
      <c r="I23" s="256" t="s">
        <v>123</v>
      </c>
      <c r="J23" s="256">
        <v>2109260</v>
      </c>
      <c r="K23" s="256" t="s">
        <v>123</v>
      </c>
      <c r="L23" s="256">
        <v>1140829</v>
      </c>
      <c r="M23" s="257" t="s">
        <v>123</v>
      </c>
      <c r="N23" s="257"/>
      <c r="O23" s="225"/>
      <c r="P23" s="225"/>
    </row>
    <row r="24" spans="1:17" x14ac:dyDescent="0.2">
      <c r="A24" s="173" t="s">
        <v>324</v>
      </c>
      <c r="B24" s="256">
        <v>15352</v>
      </c>
      <c r="C24" s="256" t="s">
        <v>123</v>
      </c>
      <c r="D24" s="256">
        <v>23674</v>
      </c>
      <c r="E24" s="256" t="s">
        <v>123</v>
      </c>
      <c r="F24" s="256">
        <v>23674</v>
      </c>
      <c r="G24" s="256" t="s">
        <v>123</v>
      </c>
      <c r="H24" s="256">
        <v>260792</v>
      </c>
      <c r="I24" s="256" t="s">
        <v>123</v>
      </c>
      <c r="J24" s="256">
        <v>3014642</v>
      </c>
      <c r="K24" s="256" t="s">
        <v>123</v>
      </c>
      <c r="L24" s="256">
        <v>1743434</v>
      </c>
      <c r="M24" s="257"/>
      <c r="N24" s="257"/>
      <c r="O24" s="225"/>
      <c r="P24" s="225"/>
    </row>
    <row r="25" spans="1:17" x14ac:dyDescent="0.2">
      <c r="A25" s="173" t="s">
        <v>325</v>
      </c>
      <c r="B25" s="256">
        <v>10956</v>
      </c>
      <c r="C25" s="256" t="s">
        <v>123</v>
      </c>
      <c r="D25" s="256">
        <v>15003</v>
      </c>
      <c r="E25" s="256" t="s">
        <v>123</v>
      </c>
      <c r="F25" s="256">
        <v>15003</v>
      </c>
      <c r="G25" s="256" t="s">
        <v>123</v>
      </c>
      <c r="H25" s="256">
        <v>167542</v>
      </c>
      <c r="I25" s="256" t="s">
        <v>123</v>
      </c>
      <c r="J25" s="256">
        <v>964565</v>
      </c>
      <c r="K25" s="256" t="s">
        <v>123</v>
      </c>
      <c r="L25" s="256">
        <v>964564</v>
      </c>
      <c r="M25" s="257"/>
      <c r="N25" s="257"/>
      <c r="O25" s="225"/>
      <c r="P25" s="225"/>
    </row>
    <row r="26" spans="1:17" x14ac:dyDescent="0.2">
      <c r="A26" s="173" t="s">
        <v>326</v>
      </c>
      <c r="B26" s="256">
        <v>6637</v>
      </c>
      <c r="C26" s="256" t="s">
        <v>123</v>
      </c>
      <c r="D26" s="256">
        <v>10530</v>
      </c>
      <c r="E26" s="256" t="s">
        <v>123</v>
      </c>
      <c r="F26" s="256">
        <v>11381</v>
      </c>
      <c r="G26" s="256" t="s">
        <v>123</v>
      </c>
      <c r="H26" s="256">
        <v>137415</v>
      </c>
      <c r="I26" s="256" t="s">
        <v>123</v>
      </c>
      <c r="J26" s="256">
        <v>606587</v>
      </c>
      <c r="K26" s="256" t="s">
        <v>123</v>
      </c>
      <c r="L26" s="256">
        <v>531477</v>
      </c>
      <c r="M26" s="257"/>
      <c r="N26" s="257"/>
      <c r="O26" s="246"/>
      <c r="P26" s="225"/>
      <c r="Q26" s="106"/>
    </row>
    <row r="27" spans="1:17" x14ac:dyDescent="0.2">
      <c r="A27" s="174" t="s">
        <v>327</v>
      </c>
      <c r="B27" s="257">
        <v>14756</v>
      </c>
      <c r="C27" s="257" t="s">
        <v>123</v>
      </c>
      <c r="D27" s="257">
        <v>22685</v>
      </c>
      <c r="E27" s="257" t="s">
        <v>123</v>
      </c>
      <c r="F27" s="257">
        <v>23762</v>
      </c>
      <c r="G27" s="257" t="s">
        <v>123</v>
      </c>
      <c r="H27" s="257">
        <v>358185</v>
      </c>
      <c r="I27" s="257" t="s">
        <v>123</v>
      </c>
      <c r="J27" s="257">
        <v>1311892</v>
      </c>
      <c r="K27" s="257" t="s">
        <v>123</v>
      </c>
      <c r="L27" s="257">
        <v>1311892</v>
      </c>
      <c r="M27" s="257"/>
      <c r="N27" s="257"/>
      <c r="O27" s="225"/>
      <c r="P27" s="225"/>
    </row>
    <row r="28" spans="1:17" x14ac:dyDescent="0.2">
      <c r="A28" s="209" t="s">
        <v>328</v>
      </c>
      <c r="B28" s="239">
        <v>9602</v>
      </c>
      <c r="C28" s="239" t="s">
        <v>123</v>
      </c>
      <c r="D28" s="239">
        <v>17285</v>
      </c>
      <c r="E28" s="239" t="s">
        <v>123</v>
      </c>
      <c r="F28" s="239">
        <v>18019</v>
      </c>
      <c r="G28" s="239" t="s">
        <v>123</v>
      </c>
      <c r="H28" s="239">
        <v>150103</v>
      </c>
      <c r="I28" s="239" t="s">
        <v>123</v>
      </c>
      <c r="J28" s="239">
        <v>1386653</v>
      </c>
      <c r="K28" s="239" t="s">
        <v>123</v>
      </c>
      <c r="L28" s="239">
        <v>855710</v>
      </c>
      <c r="M28" s="239"/>
      <c r="N28" s="257"/>
      <c r="O28" s="225"/>
      <c r="P28" s="225"/>
    </row>
    <row r="29" spans="1:17" s="371" customFormat="1" ht="45.75" customHeight="1" x14ac:dyDescent="0.2">
      <c r="A29" s="380" t="s">
        <v>445</v>
      </c>
      <c r="B29" s="380"/>
      <c r="C29" s="380"/>
      <c r="D29" s="380"/>
      <c r="E29" s="380"/>
      <c r="F29" s="380"/>
      <c r="G29" s="380"/>
      <c r="H29" s="380"/>
      <c r="I29" s="380"/>
      <c r="J29" s="380"/>
      <c r="K29" s="380"/>
      <c r="L29" s="380"/>
      <c r="M29" s="380"/>
      <c r="N29" s="380"/>
      <c r="O29" s="380"/>
      <c r="P29" s="380"/>
    </row>
    <row r="30" spans="1:17" s="371" customFormat="1" ht="69.95" customHeight="1" x14ac:dyDescent="0.2">
      <c r="A30" s="381" t="s">
        <v>468</v>
      </c>
      <c r="B30" s="381"/>
      <c r="C30" s="381"/>
      <c r="D30" s="381"/>
      <c r="E30" s="381"/>
      <c r="F30" s="381"/>
      <c r="G30" s="381"/>
      <c r="H30" s="381"/>
      <c r="I30" s="381"/>
      <c r="J30" s="381"/>
      <c r="K30" s="381"/>
      <c r="L30" s="381"/>
      <c r="M30" s="381"/>
      <c r="N30" s="381"/>
      <c r="O30" s="381"/>
      <c r="P30" s="381"/>
    </row>
    <row r="31" spans="1:17" ht="26.25" customHeight="1" x14ac:dyDescent="0.2">
      <c r="A31" s="380" t="s">
        <v>424</v>
      </c>
      <c r="B31" s="380"/>
      <c r="C31" s="380"/>
      <c r="D31" s="380"/>
      <c r="E31" s="380"/>
      <c r="F31" s="380"/>
      <c r="G31" s="380"/>
      <c r="H31" s="380"/>
      <c r="I31" s="380"/>
      <c r="J31" s="380"/>
      <c r="K31" s="380"/>
      <c r="L31" s="380"/>
      <c r="M31" s="380"/>
      <c r="N31" s="380"/>
    </row>
    <row r="32" spans="1:17" ht="24.75" customHeight="1" x14ac:dyDescent="0.2">
      <c r="A32" s="381" t="s">
        <v>460</v>
      </c>
      <c r="B32" s="381"/>
      <c r="C32" s="381"/>
      <c r="D32" s="381"/>
      <c r="E32" s="381"/>
      <c r="F32" s="381"/>
      <c r="G32" s="381"/>
      <c r="H32" s="381"/>
      <c r="I32" s="381"/>
      <c r="J32" s="381"/>
      <c r="K32" s="381"/>
      <c r="L32" s="381"/>
      <c r="M32" s="381"/>
      <c r="N32" s="381"/>
    </row>
    <row r="33" spans="1:16" x14ac:dyDescent="0.2">
      <c r="A33" s="92"/>
      <c r="B33" s="92"/>
      <c r="C33" s="92"/>
      <c r="D33" s="92"/>
      <c r="E33" s="92"/>
      <c r="F33" s="92"/>
      <c r="G33" s="92"/>
      <c r="H33" s="92"/>
      <c r="I33" s="92"/>
      <c r="J33" s="92"/>
      <c r="K33" s="92"/>
      <c r="L33" s="92"/>
      <c r="M33" s="92"/>
      <c r="N33" s="92"/>
      <c r="O33" s="99"/>
      <c r="P33" s="99"/>
    </row>
    <row r="34" spans="1:16" x14ac:dyDescent="0.2">
      <c r="A34" s="11"/>
      <c r="B34" s="11"/>
      <c r="C34" s="11"/>
      <c r="D34" s="245"/>
      <c r="L34" s="11"/>
      <c r="N34" s="10"/>
    </row>
  </sheetData>
  <mergeCells count="4">
    <mergeCell ref="A31:N31"/>
    <mergeCell ref="A32:N32"/>
    <mergeCell ref="A29:P29"/>
    <mergeCell ref="A30:P30"/>
  </mergeCells>
  <pageMargins left="0.75" right="0.75" top="1" bottom="0.71" header="0.5" footer="0.5"/>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P33"/>
  <sheetViews>
    <sheetView zoomScaleNormal="100" workbookViewId="0"/>
  </sheetViews>
  <sheetFormatPr defaultRowHeight="11.25" x14ac:dyDescent="0.2"/>
  <cols>
    <col min="1" max="1" width="20.5703125" style="224" customWidth="1"/>
    <col min="2" max="2" width="8.7109375" style="224" bestFit="1" customWidth="1"/>
    <col min="3" max="3" width="10.28515625" style="224" bestFit="1" customWidth="1"/>
    <col min="4" max="4" width="12.140625" style="224" customWidth="1"/>
    <col min="5" max="5" width="10.42578125" style="224" bestFit="1" customWidth="1"/>
    <col min="6" max="6" width="10.28515625" style="224" customWidth="1"/>
    <col min="7" max="7" width="12" style="224" bestFit="1" customWidth="1"/>
    <col min="8" max="8" width="10.28515625" style="224" bestFit="1" customWidth="1"/>
    <col min="9" max="9" width="8.7109375" style="224" bestFit="1" customWidth="1"/>
    <col min="10" max="10" width="1.42578125" style="224" customWidth="1"/>
    <col min="11" max="11" width="10" style="224" customWidth="1"/>
    <col min="12" max="12" width="10.5703125" style="224" bestFit="1" customWidth="1"/>
    <col min="13" max="14" width="8.7109375" style="224" bestFit="1" customWidth="1"/>
    <col min="15" max="15" width="1.85546875" style="92" customWidth="1"/>
    <col min="16" max="18" width="2.42578125" style="92" customWidth="1"/>
    <col min="19" max="204" width="9.140625" style="92"/>
    <col min="205" max="205" width="12.85546875" style="92" customWidth="1"/>
    <col min="206" max="206" width="9.140625" style="92"/>
    <col min="207" max="207" width="0.85546875" style="92" customWidth="1"/>
    <col min="208" max="208" width="9.140625" style="92"/>
    <col min="209" max="209" width="0.85546875" style="92" customWidth="1"/>
    <col min="210" max="210" width="9.140625" style="92"/>
    <col min="211" max="211" width="1" style="92" customWidth="1"/>
    <col min="212" max="212" width="9.140625" style="92"/>
    <col min="213" max="213" width="1" style="92" customWidth="1"/>
    <col min="214" max="214" width="8.7109375" style="92" bestFit="1" customWidth="1"/>
    <col min="215" max="215" width="10.28515625" style="92" bestFit="1" customWidth="1"/>
    <col min="216" max="217" width="10.42578125" style="92" bestFit="1" customWidth="1"/>
    <col min="218" max="218" width="14" style="92" bestFit="1" customWidth="1"/>
    <col min="219" max="219" width="12" style="92" bestFit="1" customWidth="1"/>
    <col min="220" max="220" width="10.28515625" style="92" bestFit="1" customWidth="1"/>
    <col min="221" max="221" width="8.7109375" style="92" bestFit="1" customWidth="1"/>
    <col min="222" max="222" width="0.85546875" style="92" customWidth="1"/>
    <col min="223" max="223" width="12.42578125" style="92" customWidth="1"/>
    <col min="224" max="224" width="10" style="92" customWidth="1"/>
    <col min="225" max="225" width="10.5703125" style="92" bestFit="1" customWidth="1"/>
    <col min="226" max="226" width="7.85546875" style="92" bestFit="1" customWidth="1"/>
    <col min="227" max="227" width="8.7109375" style="92" bestFit="1" customWidth="1"/>
    <col min="228" max="460" width="9.140625" style="92"/>
    <col min="461" max="461" width="12.85546875" style="92" customWidth="1"/>
    <col min="462" max="462" width="9.140625" style="92"/>
    <col min="463" max="463" width="0.85546875" style="92" customWidth="1"/>
    <col min="464" max="464" width="9.140625" style="92"/>
    <col min="465" max="465" width="0.85546875" style="92" customWidth="1"/>
    <col min="466" max="466" width="9.140625" style="92"/>
    <col min="467" max="467" width="1" style="92" customWidth="1"/>
    <col min="468" max="468" width="9.140625" style="92"/>
    <col min="469" max="469" width="1" style="92" customWidth="1"/>
    <col min="470" max="470" width="8.7109375" style="92" bestFit="1" customWidth="1"/>
    <col min="471" max="471" width="10.28515625" style="92" bestFit="1" customWidth="1"/>
    <col min="472" max="473" width="10.42578125" style="92" bestFit="1" customWidth="1"/>
    <col min="474" max="474" width="14" style="92" bestFit="1" customWidth="1"/>
    <col min="475" max="475" width="12" style="92" bestFit="1" customWidth="1"/>
    <col min="476" max="476" width="10.28515625" style="92" bestFit="1" customWidth="1"/>
    <col min="477" max="477" width="8.7109375" style="92" bestFit="1" customWidth="1"/>
    <col min="478" max="478" width="0.85546875" style="92" customWidth="1"/>
    <col min="479" max="479" width="12.42578125" style="92" customWidth="1"/>
    <col min="480" max="480" width="10" style="92" customWidth="1"/>
    <col min="481" max="481" width="10.5703125" style="92" bestFit="1" customWidth="1"/>
    <col min="482" max="482" width="7.85546875" style="92" bestFit="1" customWidth="1"/>
    <col min="483" max="483" width="8.7109375" style="92" bestFit="1" customWidth="1"/>
    <col min="484" max="716" width="9.140625" style="92"/>
    <col min="717" max="717" width="12.85546875" style="92" customWidth="1"/>
    <col min="718" max="718" width="9.140625" style="92"/>
    <col min="719" max="719" width="0.85546875" style="92" customWidth="1"/>
    <col min="720" max="720" width="9.140625" style="92"/>
    <col min="721" max="721" width="0.85546875" style="92" customWidth="1"/>
    <col min="722" max="722" width="9.140625" style="92"/>
    <col min="723" max="723" width="1" style="92" customWidth="1"/>
    <col min="724" max="724" width="9.140625" style="92"/>
    <col min="725" max="725" width="1" style="92" customWidth="1"/>
    <col min="726" max="726" width="8.7109375" style="92" bestFit="1" customWidth="1"/>
    <col min="727" max="727" width="10.28515625" style="92" bestFit="1" customWidth="1"/>
    <col min="728" max="729" width="10.42578125" style="92" bestFit="1" customWidth="1"/>
    <col min="730" max="730" width="14" style="92" bestFit="1" customWidth="1"/>
    <col min="731" max="731" width="12" style="92" bestFit="1" customWidth="1"/>
    <col min="732" max="732" width="10.28515625" style="92" bestFit="1" customWidth="1"/>
    <col min="733" max="733" width="8.7109375" style="92" bestFit="1" customWidth="1"/>
    <col min="734" max="734" width="0.85546875" style="92" customWidth="1"/>
    <col min="735" max="735" width="12.42578125" style="92" customWidth="1"/>
    <col min="736" max="736" width="10" style="92" customWidth="1"/>
    <col min="737" max="737" width="10.5703125" style="92" bestFit="1" customWidth="1"/>
    <col min="738" max="738" width="7.85546875" style="92" bestFit="1" customWidth="1"/>
    <col min="739" max="739" width="8.7109375" style="92" bestFit="1" customWidth="1"/>
    <col min="740" max="972" width="9.140625" style="92"/>
    <col min="973" max="973" width="12.85546875" style="92" customWidth="1"/>
    <col min="974" max="974" width="9.140625" style="92"/>
    <col min="975" max="975" width="0.85546875" style="92" customWidth="1"/>
    <col min="976" max="976" width="9.140625" style="92"/>
    <col min="977" max="977" width="0.85546875" style="92" customWidth="1"/>
    <col min="978" max="978" width="9.140625" style="92"/>
    <col min="979" max="979" width="1" style="92" customWidth="1"/>
    <col min="980" max="980" width="9.140625" style="92"/>
    <col min="981" max="981" width="1" style="92" customWidth="1"/>
    <col min="982" max="982" width="8.7109375" style="92" bestFit="1" customWidth="1"/>
    <col min="983" max="983" width="10.28515625" style="92" bestFit="1" customWidth="1"/>
    <col min="984" max="985" width="10.42578125" style="92" bestFit="1" customWidth="1"/>
    <col min="986" max="986" width="14" style="92" bestFit="1" customWidth="1"/>
    <col min="987" max="987" width="12" style="92" bestFit="1" customWidth="1"/>
    <col min="988" max="988" width="10.28515625" style="92" bestFit="1" customWidth="1"/>
    <col min="989" max="989" width="8.7109375" style="92" bestFit="1" customWidth="1"/>
    <col min="990" max="990" width="0.85546875" style="92" customWidth="1"/>
    <col min="991" max="991" width="12.42578125" style="92" customWidth="1"/>
    <col min="992" max="992" width="10" style="92" customWidth="1"/>
    <col min="993" max="993" width="10.5703125" style="92" bestFit="1" customWidth="1"/>
    <col min="994" max="994" width="7.85546875" style="92" bestFit="1" customWidth="1"/>
    <col min="995" max="995" width="8.7109375" style="92" bestFit="1" customWidth="1"/>
    <col min="996" max="1228" width="9.140625" style="92"/>
    <col min="1229" max="1229" width="12.85546875" style="92" customWidth="1"/>
    <col min="1230" max="1230" width="9.140625" style="92"/>
    <col min="1231" max="1231" width="0.85546875" style="92" customWidth="1"/>
    <col min="1232" max="1232" width="9.140625" style="92"/>
    <col min="1233" max="1233" width="0.85546875" style="92" customWidth="1"/>
    <col min="1234" max="1234" width="9.140625" style="92"/>
    <col min="1235" max="1235" width="1" style="92" customWidth="1"/>
    <col min="1236" max="1236" width="9.140625" style="92"/>
    <col min="1237" max="1237" width="1" style="92" customWidth="1"/>
    <col min="1238" max="1238" width="8.7109375" style="92" bestFit="1" customWidth="1"/>
    <col min="1239" max="1239" width="10.28515625" style="92" bestFit="1" customWidth="1"/>
    <col min="1240" max="1241" width="10.42578125" style="92" bestFit="1" customWidth="1"/>
    <col min="1242" max="1242" width="14" style="92" bestFit="1" customWidth="1"/>
    <col min="1243" max="1243" width="12" style="92" bestFit="1" customWidth="1"/>
    <col min="1244" max="1244" width="10.28515625" style="92" bestFit="1" customWidth="1"/>
    <col min="1245" max="1245" width="8.7109375" style="92" bestFit="1" customWidth="1"/>
    <col min="1246" max="1246" width="0.85546875" style="92" customWidth="1"/>
    <col min="1247" max="1247" width="12.42578125" style="92" customWidth="1"/>
    <col min="1248" max="1248" width="10" style="92" customWidth="1"/>
    <col min="1249" max="1249" width="10.5703125" style="92" bestFit="1" customWidth="1"/>
    <col min="1250" max="1250" width="7.85546875" style="92" bestFit="1" customWidth="1"/>
    <col min="1251" max="1251" width="8.7109375" style="92" bestFit="1" customWidth="1"/>
    <col min="1252" max="1484" width="9.140625" style="92"/>
    <col min="1485" max="1485" width="12.85546875" style="92" customWidth="1"/>
    <col min="1486" max="1486" width="9.140625" style="92"/>
    <col min="1487" max="1487" width="0.85546875" style="92" customWidth="1"/>
    <col min="1488" max="1488" width="9.140625" style="92"/>
    <col min="1489" max="1489" width="0.85546875" style="92" customWidth="1"/>
    <col min="1490" max="1490" width="9.140625" style="92"/>
    <col min="1491" max="1491" width="1" style="92" customWidth="1"/>
    <col min="1492" max="1492" width="9.140625" style="92"/>
    <col min="1493" max="1493" width="1" style="92" customWidth="1"/>
    <col min="1494" max="1494" width="8.7109375" style="92" bestFit="1" customWidth="1"/>
    <col min="1495" max="1495" width="10.28515625" style="92" bestFit="1" customWidth="1"/>
    <col min="1496" max="1497" width="10.42578125" style="92" bestFit="1" customWidth="1"/>
    <col min="1498" max="1498" width="14" style="92" bestFit="1" customWidth="1"/>
    <col min="1499" max="1499" width="12" style="92" bestFit="1" customWidth="1"/>
    <col min="1500" max="1500" width="10.28515625" style="92" bestFit="1" customWidth="1"/>
    <col min="1501" max="1501" width="8.7109375" style="92" bestFit="1" customWidth="1"/>
    <col min="1502" max="1502" width="0.85546875" style="92" customWidth="1"/>
    <col min="1503" max="1503" width="12.42578125" style="92" customWidth="1"/>
    <col min="1504" max="1504" width="10" style="92" customWidth="1"/>
    <col min="1505" max="1505" width="10.5703125" style="92" bestFit="1" customWidth="1"/>
    <col min="1506" max="1506" width="7.85546875" style="92" bestFit="1" customWidth="1"/>
    <col min="1507" max="1507" width="8.7109375" style="92" bestFit="1" customWidth="1"/>
    <col min="1508" max="1740" width="9.140625" style="92"/>
    <col min="1741" max="1741" width="12.85546875" style="92" customWidth="1"/>
    <col min="1742" max="1742" width="9.140625" style="92"/>
    <col min="1743" max="1743" width="0.85546875" style="92" customWidth="1"/>
    <col min="1744" max="1744" width="9.140625" style="92"/>
    <col min="1745" max="1745" width="0.85546875" style="92" customWidth="1"/>
    <col min="1746" max="1746" width="9.140625" style="92"/>
    <col min="1747" max="1747" width="1" style="92" customWidth="1"/>
    <col min="1748" max="1748" width="9.140625" style="92"/>
    <col min="1749" max="1749" width="1" style="92" customWidth="1"/>
    <col min="1750" max="1750" width="8.7109375" style="92" bestFit="1" customWidth="1"/>
    <col min="1751" max="1751" width="10.28515625" style="92" bestFit="1" customWidth="1"/>
    <col min="1752" max="1753" width="10.42578125" style="92" bestFit="1" customWidth="1"/>
    <col min="1754" max="1754" width="14" style="92" bestFit="1" customWidth="1"/>
    <col min="1755" max="1755" width="12" style="92" bestFit="1" customWidth="1"/>
    <col min="1756" max="1756" width="10.28515625" style="92" bestFit="1" customWidth="1"/>
    <col min="1757" max="1757" width="8.7109375" style="92" bestFit="1" customWidth="1"/>
    <col min="1758" max="1758" width="0.85546875" style="92" customWidth="1"/>
    <col min="1759" max="1759" width="12.42578125" style="92" customWidth="1"/>
    <col min="1760" max="1760" width="10" style="92" customWidth="1"/>
    <col min="1761" max="1761" width="10.5703125" style="92" bestFit="1" customWidth="1"/>
    <col min="1762" max="1762" width="7.85546875" style="92" bestFit="1" customWidth="1"/>
    <col min="1763" max="1763" width="8.7109375" style="92" bestFit="1" customWidth="1"/>
    <col min="1764" max="1996" width="9.140625" style="92"/>
    <col min="1997" max="1997" width="12.85546875" style="92" customWidth="1"/>
    <col min="1998" max="1998" width="9.140625" style="92"/>
    <col min="1999" max="1999" width="0.85546875" style="92" customWidth="1"/>
    <col min="2000" max="2000" width="9.140625" style="92"/>
    <col min="2001" max="2001" width="0.85546875" style="92" customWidth="1"/>
    <col min="2002" max="2002" width="9.140625" style="92"/>
    <col min="2003" max="2003" width="1" style="92" customWidth="1"/>
    <col min="2004" max="2004" width="9.140625" style="92"/>
    <col min="2005" max="2005" width="1" style="92" customWidth="1"/>
    <col min="2006" max="2006" width="8.7109375" style="92" bestFit="1" customWidth="1"/>
    <col min="2007" max="2007" width="10.28515625" style="92" bestFit="1" customWidth="1"/>
    <col min="2008" max="2009" width="10.42578125" style="92" bestFit="1" customWidth="1"/>
    <col min="2010" max="2010" width="14" style="92" bestFit="1" customWidth="1"/>
    <col min="2011" max="2011" width="12" style="92" bestFit="1" customWidth="1"/>
    <col min="2012" max="2012" width="10.28515625" style="92" bestFit="1" customWidth="1"/>
    <col min="2013" max="2013" width="8.7109375" style="92" bestFit="1" customWidth="1"/>
    <col min="2014" max="2014" width="0.85546875" style="92" customWidth="1"/>
    <col min="2015" max="2015" width="12.42578125" style="92" customWidth="1"/>
    <col min="2016" max="2016" width="10" style="92" customWidth="1"/>
    <col min="2017" max="2017" width="10.5703125" style="92" bestFit="1" customWidth="1"/>
    <col min="2018" max="2018" width="7.85546875" style="92" bestFit="1" customWidth="1"/>
    <col min="2019" max="2019" width="8.7109375" style="92" bestFit="1" customWidth="1"/>
    <col min="2020" max="2252" width="9.140625" style="92"/>
    <col min="2253" max="2253" width="12.85546875" style="92" customWidth="1"/>
    <col min="2254" max="2254" width="9.140625" style="92"/>
    <col min="2255" max="2255" width="0.85546875" style="92" customWidth="1"/>
    <col min="2256" max="2256" width="9.140625" style="92"/>
    <col min="2257" max="2257" width="0.85546875" style="92" customWidth="1"/>
    <col min="2258" max="2258" width="9.140625" style="92"/>
    <col min="2259" max="2259" width="1" style="92" customWidth="1"/>
    <col min="2260" max="2260" width="9.140625" style="92"/>
    <col min="2261" max="2261" width="1" style="92" customWidth="1"/>
    <col min="2262" max="2262" width="8.7109375" style="92" bestFit="1" customWidth="1"/>
    <col min="2263" max="2263" width="10.28515625" style="92" bestFit="1" customWidth="1"/>
    <col min="2264" max="2265" width="10.42578125" style="92" bestFit="1" customWidth="1"/>
    <col min="2266" max="2266" width="14" style="92" bestFit="1" customWidth="1"/>
    <col min="2267" max="2267" width="12" style="92" bestFit="1" customWidth="1"/>
    <col min="2268" max="2268" width="10.28515625" style="92" bestFit="1" customWidth="1"/>
    <col min="2269" max="2269" width="8.7109375" style="92" bestFit="1" customWidth="1"/>
    <col min="2270" max="2270" width="0.85546875" style="92" customWidth="1"/>
    <col min="2271" max="2271" width="12.42578125" style="92" customWidth="1"/>
    <col min="2272" max="2272" width="10" style="92" customWidth="1"/>
    <col min="2273" max="2273" width="10.5703125" style="92" bestFit="1" customWidth="1"/>
    <col min="2274" max="2274" width="7.85546875" style="92" bestFit="1" customWidth="1"/>
    <col min="2275" max="2275" width="8.7109375" style="92" bestFit="1" customWidth="1"/>
    <col min="2276" max="2508" width="9.140625" style="92"/>
    <col min="2509" max="2509" width="12.85546875" style="92" customWidth="1"/>
    <col min="2510" max="2510" width="9.140625" style="92"/>
    <col min="2511" max="2511" width="0.85546875" style="92" customWidth="1"/>
    <col min="2512" max="2512" width="9.140625" style="92"/>
    <col min="2513" max="2513" width="0.85546875" style="92" customWidth="1"/>
    <col min="2514" max="2514" width="9.140625" style="92"/>
    <col min="2515" max="2515" width="1" style="92" customWidth="1"/>
    <col min="2516" max="2516" width="9.140625" style="92"/>
    <col min="2517" max="2517" width="1" style="92" customWidth="1"/>
    <col min="2518" max="2518" width="8.7109375" style="92" bestFit="1" customWidth="1"/>
    <col min="2519" max="2519" width="10.28515625" style="92" bestFit="1" customWidth="1"/>
    <col min="2520" max="2521" width="10.42578125" style="92" bestFit="1" customWidth="1"/>
    <col min="2522" max="2522" width="14" style="92" bestFit="1" customWidth="1"/>
    <col min="2523" max="2523" width="12" style="92" bestFit="1" customWidth="1"/>
    <col min="2524" max="2524" width="10.28515625" style="92" bestFit="1" customWidth="1"/>
    <col min="2525" max="2525" width="8.7109375" style="92" bestFit="1" customWidth="1"/>
    <col min="2526" max="2526" width="0.85546875" style="92" customWidth="1"/>
    <col min="2527" max="2527" width="12.42578125" style="92" customWidth="1"/>
    <col min="2528" max="2528" width="10" style="92" customWidth="1"/>
    <col min="2529" max="2529" width="10.5703125" style="92" bestFit="1" customWidth="1"/>
    <col min="2530" max="2530" width="7.85546875" style="92" bestFit="1" customWidth="1"/>
    <col min="2531" max="2531" width="8.7109375" style="92" bestFit="1" customWidth="1"/>
    <col min="2532" max="2764" width="9.140625" style="92"/>
    <col min="2765" max="2765" width="12.85546875" style="92" customWidth="1"/>
    <col min="2766" max="2766" width="9.140625" style="92"/>
    <col min="2767" max="2767" width="0.85546875" style="92" customWidth="1"/>
    <col min="2768" max="2768" width="9.140625" style="92"/>
    <col min="2769" max="2769" width="0.85546875" style="92" customWidth="1"/>
    <col min="2770" max="2770" width="9.140625" style="92"/>
    <col min="2771" max="2771" width="1" style="92" customWidth="1"/>
    <col min="2772" max="2772" width="9.140625" style="92"/>
    <col min="2773" max="2773" width="1" style="92" customWidth="1"/>
    <col min="2774" max="2774" width="8.7109375" style="92" bestFit="1" customWidth="1"/>
    <col min="2775" max="2775" width="10.28515625" style="92" bestFit="1" customWidth="1"/>
    <col min="2776" max="2777" width="10.42578125" style="92" bestFit="1" customWidth="1"/>
    <col min="2778" max="2778" width="14" style="92" bestFit="1" customWidth="1"/>
    <col min="2779" max="2779" width="12" style="92" bestFit="1" customWidth="1"/>
    <col min="2780" max="2780" width="10.28515625" style="92" bestFit="1" customWidth="1"/>
    <col min="2781" max="2781" width="8.7109375" style="92" bestFit="1" customWidth="1"/>
    <col min="2782" max="2782" width="0.85546875" style="92" customWidth="1"/>
    <col min="2783" max="2783" width="12.42578125" style="92" customWidth="1"/>
    <col min="2784" max="2784" width="10" style="92" customWidth="1"/>
    <col min="2785" max="2785" width="10.5703125" style="92" bestFit="1" customWidth="1"/>
    <col min="2786" max="2786" width="7.85546875" style="92" bestFit="1" customWidth="1"/>
    <col min="2787" max="2787" width="8.7109375" style="92" bestFit="1" customWidth="1"/>
    <col min="2788" max="3020" width="9.140625" style="92"/>
    <col min="3021" max="3021" width="12.85546875" style="92" customWidth="1"/>
    <col min="3022" max="3022" width="9.140625" style="92"/>
    <col min="3023" max="3023" width="0.85546875" style="92" customWidth="1"/>
    <col min="3024" max="3024" width="9.140625" style="92"/>
    <col min="3025" max="3025" width="0.85546875" style="92" customWidth="1"/>
    <col min="3026" max="3026" width="9.140625" style="92"/>
    <col min="3027" max="3027" width="1" style="92" customWidth="1"/>
    <col min="3028" max="3028" width="9.140625" style="92"/>
    <col min="3029" max="3029" width="1" style="92" customWidth="1"/>
    <col min="3030" max="3030" width="8.7109375" style="92" bestFit="1" customWidth="1"/>
    <col min="3031" max="3031" width="10.28515625" style="92" bestFit="1" customWidth="1"/>
    <col min="3032" max="3033" width="10.42578125" style="92" bestFit="1" customWidth="1"/>
    <col min="3034" max="3034" width="14" style="92" bestFit="1" customWidth="1"/>
    <col min="3035" max="3035" width="12" style="92" bestFit="1" customWidth="1"/>
    <col min="3036" max="3036" width="10.28515625" style="92" bestFit="1" customWidth="1"/>
    <col min="3037" max="3037" width="8.7109375" style="92" bestFit="1" customWidth="1"/>
    <col min="3038" max="3038" width="0.85546875" style="92" customWidth="1"/>
    <col min="3039" max="3039" width="12.42578125" style="92" customWidth="1"/>
    <col min="3040" max="3040" width="10" style="92" customWidth="1"/>
    <col min="3041" max="3041" width="10.5703125" style="92" bestFit="1" customWidth="1"/>
    <col min="3042" max="3042" width="7.85546875" style="92" bestFit="1" customWidth="1"/>
    <col min="3043" max="3043" width="8.7109375" style="92" bestFit="1" customWidth="1"/>
    <col min="3044" max="3276" width="9.140625" style="92"/>
    <col min="3277" max="3277" width="12.85546875" style="92" customWidth="1"/>
    <col min="3278" max="3278" width="9.140625" style="92"/>
    <col min="3279" max="3279" width="0.85546875" style="92" customWidth="1"/>
    <col min="3280" max="3280" width="9.140625" style="92"/>
    <col min="3281" max="3281" width="0.85546875" style="92" customWidth="1"/>
    <col min="3282" max="3282" width="9.140625" style="92"/>
    <col min="3283" max="3283" width="1" style="92" customWidth="1"/>
    <col min="3284" max="3284" width="9.140625" style="92"/>
    <col min="3285" max="3285" width="1" style="92" customWidth="1"/>
    <col min="3286" max="3286" width="8.7109375" style="92" bestFit="1" customWidth="1"/>
    <col min="3287" max="3287" width="10.28515625" style="92" bestFit="1" customWidth="1"/>
    <col min="3288" max="3289" width="10.42578125" style="92" bestFit="1" customWidth="1"/>
    <col min="3290" max="3290" width="14" style="92" bestFit="1" customWidth="1"/>
    <col min="3291" max="3291" width="12" style="92" bestFit="1" customWidth="1"/>
    <col min="3292" max="3292" width="10.28515625" style="92" bestFit="1" customWidth="1"/>
    <col min="3293" max="3293" width="8.7109375" style="92" bestFit="1" customWidth="1"/>
    <col min="3294" max="3294" width="0.85546875" style="92" customWidth="1"/>
    <col min="3295" max="3295" width="12.42578125" style="92" customWidth="1"/>
    <col min="3296" max="3296" width="10" style="92" customWidth="1"/>
    <col min="3297" max="3297" width="10.5703125" style="92" bestFit="1" customWidth="1"/>
    <col min="3298" max="3298" width="7.85546875" style="92" bestFit="1" customWidth="1"/>
    <col min="3299" max="3299" width="8.7109375" style="92" bestFit="1" customWidth="1"/>
    <col min="3300" max="3532" width="9.140625" style="92"/>
    <col min="3533" max="3533" width="12.85546875" style="92" customWidth="1"/>
    <col min="3534" max="3534" width="9.140625" style="92"/>
    <col min="3535" max="3535" width="0.85546875" style="92" customWidth="1"/>
    <col min="3536" max="3536" width="9.140625" style="92"/>
    <col min="3537" max="3537" width="0.85546875" style="92" customWidth="1"/>
    <col min="3538" max="3538" width="9.140625" style="92"/>
    <col min="3539" max="3539" width="1" style="92" customWidth="1"/>
    <col min="3540" max="3540" width="9.140625" style="92"/>
    <col min="3541" max="3541" width="1" style="92" customWidth="1"/>
    <col min="3542" max="3542" width="8.7109375" style="92" bestFit="1" customWidth="1"/>
    <col min="3543" max="3543" width="10.28515625" style="92" bestFit="1" customWidth="1"/>
    <col min="3544" max="3545" width="10.42578125" style="92" bestFit="1" customWidth="1"/>
    <col min="3546" max="3546" width="14" style="92" bestFit="1" customWidth="1"/>
    <col min="3547" max="3547" width="12" style="92" bestFit="1" customWidth="1"/>
    <col min="3548" max="3548" width="10.28515625" style="92" bestFit="1" customWidth="1"/>
    <col min="3549" max="3549" width="8.7109375" style="92" bestFit="1" customWidth="1"/>
    <col min="3550" max="3550" width="0.85546875" style="92" customWidth="1"/>
    <col min="3551" max="3551" width="12.42578125" style="92" customWidth="1"/>
    <col min="3552" max="3552" width="10" style="92" customWidth="1"/>
    <col min="3553" max="3553" width="10.5703125" style="92" bestFit="1" customWidth="1"/>
    <col min="3554" max="3554" width="7.85546875" style="92" bestFit="1" customWidth="1"/>
    <col min="3555" max="3555" width="8.7109375" style="92" bestFit="1" customWidth="1"/>
    <col min="3556" max="3788" width="9.140625" style="92"/>
    <col min="3789" max="3789" width="12.85546875" style="92" customWidth="1"/>
    <col min="3790" max="3790" width="9.140625" style="92"/>
    <col min="3791" max="3791" width="0.85546875" style="92" customWidth="1"/>
    <col min="3792" max="3792" width="9.140625" style="92"/>
    <col min="3793" max="3793" width="0.85546875" style="92" customWidth="1"/>
    <col min="3794" max="3794" width="9.140625" style="92"/>
    <col min="3795" max="3795" width="1" style="92" customWidth="1"/>
    <col min="3796" max="3796" width="9.140625" style="92"/>
    <col min="3797" max="3797" width="1" style="92" customWidth="1"/>
    <col min="3798" max="3798" width="8.7109375" style="92" bestFit="1" customWidth="1"/>
    <col min="3799" max="3799" width="10.28515625" style="92" bestFit="1" customWidth="1"/>
    <col min="3800" max="3801" width="10.42578125" style="92" bestFit="1" customWidth="1"/>
    <col min="3802" max="3802" width="14" style="92" bestFit="1" customWidth="1"/>
    <col min="3803" max="3803" width="12" style="92" bestFit="1" customWidth="1"/>
    <col min="3804" max="3804" width="10.28515625" style="92" bestFit="1" customWidth="1"/>
    <col min="3805" max="3805" width="8.7109375" style="92" bestFit="1" customWidth="1"/>
    <col min="3806" max="3806" width="0.85546875" style="92" customWidth="1"/>
    <col min="3807" max="3807" width="12.42578125" style="92" customWidth="1"/>
    <col min="3808" max="3808" width="10" style="92" customWidth="1"/>
    <col min="3809" max="3809" width="10.5703125" style="92" bestFit="1" customWidth="1"/>
    <col min="3810" max="3810" width="7.85546875" style="92" bestFit="1" customWidth="1"/>
    <col min="3811" max="3811" width="8.7109375" style="92" bestFit="1" customWidth="1"/>
    <col min="3812" max="4044" width="9.140625" style="92"/>
    <col min="4045" max="4045" width="12.85546875" style="92" customWidth="1"/>
    <col min="4046" max="4046" width="9.140625" style="92"/>
    <col min="4047" max="4047" width="0.85546875" style="92" customWidth="1"/>
    <col min="4048" max="4048" width="9.140625" style="92"/>
    <col min="4049" max="4049" width="0.85546875" style="92" customWidth="1"/>
    <col min="4050" max="4050" width="9.140625" style="92"/>
    <col min="4051" max="4051" width="1" style="92" customWidth="1"/>
    <col min="4052" max="4052" width="9.140625" style="92"/>
    <col min="4053" max="4053" width="1" style="92" customWidth="1"/>
    <col min="4054" max="4054" width="8.7109375" style="92" bestFit="1" customWidth="1"/>
    <col min="4055" max="4055" width="10.28515625" style="92" bestFit="1" customWidth="1"/>
    <col min="4056" max="4057" width="10.42578125" style="92" bestFit="1" customWidth="1"/>
    <col min="4058" max="4058" width="14" style="92" bestFit="1" customWidth="1"/>
    <col min="4059" max="4059" width="12" style="92" bestFit="1" customWidth="1"/>
    <col min="4060" max="4060" width="10.28515625" style="92" bestFit="1" customWidth="1"/>
    <col min="4061" max="4061" width="8.7109375" style="92" bestFit="1" customWidth="1"/>
    <col min="4062" max="4062" width="0.85546875" style="92" customWidth="1"/>
    <col min="4063" max="4063" width="12.42578125" style="92" customWidth="1"/>
    <col min="4064" max="4064" width="10" style="92" customWidth="1"/>
    <col min="4065" max="4065" width="10.5703125" style="92" bestFit="1" customWidth="1"/>
    <col min="4066" max="4066" width="7.85546875" style="92" bestFit="1" customWidth="1"/>
    <col min="4067" max="4067" width="8.7109375" style="92" bestFit="1" customWidth="1"/>
    <col min="4068" max="4300" width="9.140625" style="92"/>
    <col min="4301" max="4301" width="12.85546875" style="92" customWidth="1"/>
    <col min="4302" max="4302" width="9.140625" style="92"/>
    <col min="4303" max="4303" width="0.85546875" style="92" customWidth="1"/>
    <col min="4304" max="4304" width="9.140625" style="92"/>
    <col min="4305" max="4305" width="0.85546875" style="92" customWidth="1"/>
    <col min="4306" max="4306" width="9.140625" style="92"/>
    <col min="4307" max="4307" width="1" style="92" customWidth="1"/>
    <col min="4308" max="4308" width="9.140625" style="92"/>
    <col min="4309" max="4309" width="1" style="92" customWidth="1"/>
    <col min="4310" max="4310" width="8.7109375" style="92" bestFit="1" customWidth="1"/>
    <col min="4311" max="4311" width="10.28515625" style="92" bestFit="1" customWidth="1"/>
    <col min="4312" max="4313" width="10.42578125" style="92" bestFit="1" customWidth="1"/>
    <col min="4314" max="4314" width="14" style="92" bestFit="1" customWidth="1"/>
    <col min="4315" max="4315" width="12" style="92" bestFit="1" customWidth="1"/>
    <col min="4316" max="4316" width="10.28515625" style="92" bestFit="1" customWidth="1"/>
    <col min="4317" max="4317" width="8.7109375" style="92" bestFit="1" customWidth="1"/>
    <col min="4318" max="4318" width="0.85546875" style="92" customWidth="1"/>
    <col min="4319" max="4319" width="12.42578125" style="92" customWidth="1"/>
    <col min="4320" max="4320" width="10" style="92" customWidth="1"/>
    <col min="4321" max="4321" width="10.5703125" style="92" bestFit="1" customWidth="1"/>
    <col min="4322" max="4322" width="7.85546875" style="92" bestFit="1" customWidth="1"/>
    <col min="4323" max="4323" width="8.7109375" style="92" bestFit="1" customWidth="1"/>
    <col min="4324" max="4556" width="9.140625" style="92"/>
    <col min="4557" max="4557" width="12.85546875" style="92" customWidth="1"/>
    <col min="4558" max="4558" width="9.140625" style="92"/>
    <col min="4559" max="4559" width="0.85546875" style="92" customWidth="1"/>
    <col min="4560" max="4560" width="9.140625" style="92"/>
    <col min="4561" max="4561" width="0.85546875" style="92" customWidth="1"/>
    <col min="4562" max="4562" width="9.140625" style="92"/>
    <col min="4563" max="4563" width="1" style="92" customWidth="1"/>
    <col min="4564" max="4564" width="9.140625" style="92"/>
    <col min="4565" max="4565" width="1" style="92" customWidth="1"/>
    <col min="4566" max="4566" width="8.7109375" style="92" bestFit="1" customWidth="1"/>
    <col min="4567" max="4567" width="10.28515625" style="92" bestFit="1" customWidth="1"/>
    <col min="4568" max="4569" width="10.42578125" style="92" bestFit="1" customWidth="1"/>
    <col min="4570" max="4570" width="14" style="92" bestFit="1" customWidth="1"/>
    <col min="4571" max="4571" width="12" style="92" bestFit="1" customWidth="1"/>
    <col min="4572" max="4572" width="10.28515625" style="92" bestFit="1" customWidth="1"/>
    <col min="4573" max="4573" width="8.7109375" style="92" bestFit="1" customWidth="1"/>
    <col min="4574" max="4574" width="0.85546875" style="92" customWidth="1"/>
    <col min="4575" max="4575" width="12.42578125" style="92" customWidth="1"/>
    <col min="4576" max="4576" width="10" style="92" customWidth="1"/>
    <col min="4577" max="4577" width="10.5703125" style="92" bestFit="1" customWidth="1"/>
    <col min="4578" max="4578" width="7.85546875" style="92" bestFit="1" customWidth="1"/>
    <col min="4579" max="4579" width="8.7109375" style="92" bestFit="1" customWidth="1"/>
    <col min="4580" max="4812" width="9.140625" style="92"/>
    <col min="4813" max="4813" width="12.85546875" style="92" customWidth="1"/>
    <col min="4814" max="4814" width="9.140625" style="92"/>
    <col min="4815" max="4815" width="0.85546875" style="92" customWidth="1"/>
    <col min="4816" max="4816" width="9.140625" style="92"/>
    <col min="4817" max="4817" width="0.85546875" style="92" customWidth="1"/>
    <col min="4818" max="4818" width="9.140625" style="92"/>
    <col min="4819" max="4819" width="1" style="92" customWidth="1"/>
    <col min="4820" max="4820" width="9.140625" style="92"/>
    <col min="4821" max="4821" width="1" style="92" customWidth="1"/>
    <col min="4822" max="4822" width="8.7109375" style="92" bestFit="1" customWidth="1"/>
    <col min="4823" max="4823" width="10.28515625" style="92" bestFit="1" customWidth="1"/>
    <col min="4824" max="4825" width="10.42578125" style="92" bestFit="1" customWidth="1"/>
    <col min="4826" max="4826" width="14" style="92" bestFit="1" customWidth="1"/>
    <col min="4827" max="4827" width="12" style="92" bestFit="1" customWidth="1"/>
    <col min="4828" max="4828" width="10.28515625" style="92" bestFit="1" customWidth="1"/>
    <col min="4829" max="4829" width="8.7109375" style="92" bestFit="1" customWidth="1"/>
    <col min="4830" max="4830" width="0.85546875" style="92" customWidth="1"/>
    <col min="4831" max="4831" width="12.42578125" style="92" customWidth="1"/>
    <col min="4832" max="4832" width="10" style="92" customWidth="1"/>
    <col min="4833" max="4833" width="10.5703125" style="92" bestFit="1" customWidth="1"/>
    <col min="4834" max="4834" width="7.85546875" style="92" bestFit="1" customWidth="1"/>
    <col min="4835" max="4835" width="8.7109375" style="92" bestFit="1" customWidth="1"/>
    <col min="4836" max="5068" width="9.140625" style="92"/>
    <col min="5069" max="5069" width="12.85546875" style="92" customWidth="1"/>
    <col min="5070" max="5070" width="9.140625" style="92"/>
    <col min="5071" max="5071" width="0.85546875" style="92" customWidth="1"/>
    <col min="5072" max="5072" width="9.140625" style="92"/>
    <col min="5073" max="5073" width="0.85546875" style="92" customWidth="1"/>
    <col min="5074" max="5074" width="9.140625" style="92"/>
    <col min="5075" max="5075" width="1" style="92" customWidth="1"/>
    <col min="5076" max="5076" width="9.140625" style="92"/>
    <col min="5077" max="5077" width="1" style="92" customWidth="1"/>
    <col min="5078" max="5078" width="8.7109375" style="92" bestFit="1" customWidth="1"/>
    <col min="5079" max="5079" width="10.28515625" style="92" bestFit="1" customWidth="1"/>
    <col min="5080" max="5081" width="10.42578125" style="92" bestFit="1" customWidth="1"/>
    <col min="5082" max="5082" width="14" style="92" bestFit="1" customWidth="1"/>
    <col min="5083" max="5083" width="12" style="92" bestFit="1" customWidth="1"/>
    <col min="5084" max="5084" width="10.28515625" style="92" bestFit="1" customWidth="1"/>
    <col min="5085" max="5085" width="8.7109375" style="92" bestFit="1" customWidth="1"/>
    <col min="5086" max="5086" width="0.85546875" style="92" customWidth="1"/>
    <col min="5087" max="5087" width="12.42578125" style="92" customWidth="1"/>
    <col min="5088" max="5088" width="10" style="92" customWidth="1"/>
    <col min="5089" max="5089" width="10.5703125" style="92" bestFit="1" customWidth="1"/>
    <col min="5090" max="5090" width="7.85546875" style="92" bestFit="1" customWidth="1"/>
    <col min="5091" max="5091" width="8.7109375" style="92" bestFit="1" customWidth="1"/>
    <col min="5092" max="5324" width="9.140625" style="92"/>
    <col min="5325" max="5325" width="12.85546875" style="92" customWidth="1"/>
    <col min="5326" max="5326" width="9.140625" style="92"/>
    <col min="5327" max="5327" width="0.85546875" style="92" customWidth="1"/>
    <col min="5328" max="5328" width="9.140625" style="92"/>
    <col min="5329" max="5329" width="0.85546875" style="92" customWidth="1"/>
    <col min="5330" max="5330" width="9.140625" style="92"/>
    <col min="5331" max="5331" width="1" style="92" customWidth="1"/>
    <col min="5332" max="5332" width="9.140625" style="92"/>
    <col min="5333" max="5333" width="1" style="92" customWidth="1"/>
    <col min="5334" max="5334" width="8.7109375" style="92" bestFit="1" customWidth="1"/>
    <col min="5335" max="5335" width="10.28515625" style="92" bestFit="1" customWidth="1"/>
    <col min="5336" max="5337" width="10.42578125" style="92" bestFit="1" customWidth="1"/>
    <col min="5338" max="5338" width="14" style="92" bestFit="1" customWidth="1"/>
    <col min="5339" max="5339" width="12" style="92" bestFit="1" customWidth="1"/>
    <col min="5340" max="5340" width="10.28515625" style="92" bestFit="1" customWidth="1"/>
    <col min="5341" max="5341" width="8.7109375" style="92" bestFit="1" customWidth="1"/>
    <col min="5342" max="5342" width="0.85546875" style="92" customWidth="1"/>
    <col min="5343" max="5343" width="12.42578125" style="92" customWidth="1"/>
    <col min="5344" max="5344" width="10" style="92" customWidth="1"/>
    <col min="5345" max="5345" width="10.5703125" style="92" bestFit="1" customWidth="1"/>
    <col min="5346" max="5346" width="7.85546875" style="92" bestFit="1" customWidth="1"/>
    <col min="5347" max="5347" width="8.7109375" style="92" bestFit="1" customWidth="1"/>
    <col min="5348" max="5580" width="9.140625" style="92"/>
    <col min="5581" max="5581" width="12.85546875" style="92" customWidth="1"/>
    <col min="5582" max="5582" width="9.140625" style="92"/>
    <col min="5583" max="5583" width="0.85546875" style="92" customWidth="1"/>
    <col min="5584" max="5584" width="9.140625" style="92"/>
    <col min="5585" max="5585" width="0.85546875" style="92" customWidth="1"/>
    <col min="5586" max="5586" width="9.140625" style="92"/>
    <col min="5587" max="5587" width="1" style="92" customWidth="1"/>
    <col min="5588" max="5588" width="9.140625" style="92"/>
    <col min="5589" max="5589" width="1" style="92" customWidth="1"/>
    <col min="5590" max="5590" width="8.7109375" style="92" bestFit="1" customWidth="1"/>
    <col min="5591" max="5591" width="10.28515625" style="92" bestFit="1" customWidth="1"/>
    <col min="5592" max="5593" width="10.42578125" style="92" bestFit="1" customWidth="1"/>
    <col min="5594" max="5594" width="14" style="92" bestFit="1" customWidth="1"/>
    <col min="5595" max="5595" width="12" style="92" bestFit="1" customWidth="1"/>
    <col min="5596" max="5596" width="10.28515625" style="92" bestFit="1" customWidth="1"/>
    <col min="5597" max="5597" width="8.7109375" style="92" bestFit="1" customWidth="1"/>
    <col min="5598" max="5598" width="0.85546875" style="92" customWidth="1"/>
    <col min="5599" max="5599" width="12.42578125" style="92" customWidth="1"/>
    <col min="5600" max="5600" width="10" style="92" customWidth="1"/>
    <col min="5601" max="5601" width="10.5703125" style="92" bestFit="1" customWidth="1"/>
    <col min="5602" max="5602" width="7.85546875" style="92" bestFit="1" customWidth="1"/>
    <col min="5603" max="5603" width="8.7109375" style="92" bestFit="1" customWidth="1"/>
    <col min="5604" max="5836" width="9.140625" style="92"/>
    <col min="5837" max="5837" width="12.85546875" style="92" customWidth="1"/>
    <col min="5838" max="5838" width="9.140625" style="92"/>
    <col min="5839" max="5839" width="0.85546875" style="92" customWidth="1"/>
    <col min="5840" max="5840" width="9.140625" style="92"/>
    <col min="5841" max="5841" width="0.85546875" style="92" customWidth="1"/>
    <col min="5842" max="5842" width="9.140625" style="92"/>
    <col min="5843" max="5843" width="1" style="92" customWidth="1"/>
    <col min="5844" max="5844" width="9.140625" style="92"/>
    <col min="5845" max="5845" width="1" style="92" customWidth="1"/>
    <col min="5846" max="5846" width="8.7109375" style="92" bestFit="1" customWidth="1"/>
    <col min="5847" max="5847" width="10.28515625" style="92" bestFit="1" customWidth="1"/>
    <col min="5848" max="5849" width="10.42578125" style="92" bestFit="1" customWidth="1"/>
    <col min="5850" max="5850" width="14" style="92" bestFit="1" customWidth="1"/>
    <col min="5851" max="5851" width="12" style="92" bestFit="1" customWidth="1"/>
    <col min="5852" max="5852" width="10.28515625" style="92" bestFit="1" customWidth="1"/>
    <col min="5853" max="5853" width="8.7109375" style="92" bestFit="1" customWidth="1"/>
    <col min="5854" max="5854" width="0.85546875" style="92" customWidth="1"/>
    <col min="5855" max="5855" width="12.42578125" style="92" customWidth="1"/>
    <col min="5856" max="5856" width="10" style="92" customWidth="1"/>
    <col min="5857" max="5857" width="10.5703125" style="92" bestFit="1" customWidth="1"/>
    <col min="5858" max="5858" width="7.85546875" style="92" bestFit="1" customWidth="1"/>
    <col min="5859" max="5859" width="8.7109375" style="92" bestFit="1" customWidth="1"/>
    <col min="5860" max="6092" width="9.140625" style="92"/>
    <col min="6093" max="6093" width="12.85546875" style="92" customWidth="1"/>
    <col min="6094" max="6094" width="9.140625" style="92"/>
    <col min="6095" max="6095" width="0.85546875" style="92" customWidth="1"/>
    <col min="6096" max="6096" width="9.140625" style="92"/>
    <col min="6097" max="6097" width="0.85546875" style="92" customWidth="1"/>
    <col min="6098" max="6098" width="9.140625" style="92"/>
    <col min="6099" max="6099" width="1" style="92" customWidth="1"/>
    <col min="6100" max="6100" width="9.140625" style="92"/>
    <col min="6101" max="6101" width="1" style="92" customWidth="1"/>
    <col min="6102" max="6102" width="8.7109375" style="92" bestFit="1" customWidth="1"/>
    <col min="6103" max="6103" width="10.28515625" style="92" bestFit="1" customWidth="1"/>
    <col min="6104" max="6105" width="10.42578125" style="92" bestFit="1" customWidth="1"/>
    <col min="6106" max="6106" width="14" style="92" bestFit="1" customWidth="1"/>
    <col min="6107" max="6107" width="12" style="92" bestFit="1" customWidth="1"/>
    <col min="6108" max="6108" width="10.28515625" style="92" bestFit="1" customWidth="1"/>
    <col min="6109" max="6109" width="8.7109375" style="92" bestFit="1" customWidth="1"/>
    <col min="6110" max="6110" width="0.85546875" style="92" customWidth="1"/>
    <col min="6111" max="6111" width="12.42578125" style="92" customWidth="1"/>
    <col min="6112" max="6112" width="10" style="92" customWidth="1"/>
    <col min="6113" max="6113" width="10.5703125" style="92" bestFit="1" customWidth="1"/>
    <col min="6114" max="6114" width="7.85546875" style="92" bestFit="1" customWidth="1"/>
    <col min="6115" max="6115" width="8.7109375" style="92" bestFit="1" customWidth="1"/>
    <col min="6116" max="6348" width="9.140625" style="92"/>
    <col min="6349" max="6349" width="12.85546875" style="92" customWidth="1"/>
    <col min="6350" max="6350" width="9.140625" style="92"/>
    <col min="6351" max="6351" width="0.85546875" style="92" customWidth="1"/>
    <col min="6352" max="6352" width="9.140625" style="92"/>
    <col min="6353" max="6353" width="0.85546875" style="92" customWidth="1"/>
    <col min="6354" max="6354" width="9.140625" style="92"/>
    <col min="6355" max="6355" width="1" style="92" customWidth="1"/>
    <col min="6356" max="6356" width="9.140625" style="92"/>
    <col min="6357" max="6357" width="1" style="92" customWidth="1"/>
    <col min="6358" max="6358" width="8.7109375" style="92" bestFit="1" customWidth="1"/>
    <col min="6359" max="6359" width="10.28515625" style="92" bestFit="1" customWidth="1"/>
    <col min="6360" max="6361" width="10.42578125" style="92" bestFit="1" customWidth="1"/>
    <col min="6362" max="6362" width="14" style="92" bestFit="1" customWidth="1"/>
    <col min="6363" max="6363" width="12" style="92" bestFit="1" customWidth="1"/>
    <col min="6364" max="6364" width="10.28515625" style="92" bestFit="1" customWidth="1"/>
    <col min="6365" max="6365" width="8.7109375" style="92" bestFit="1" customWidth="1"/>
    <col min="6366" max="6366" width="0.85546875" style="92" customWidth="1"/>
    <col min="6367" max="6367" width="12.42578125" style="92" customWidth="1"/>
    <col min="6368" max="6368" width="10" style="92" customWidth="1"/>
    <col min="6369" max="6369" width="10.5703125" style="92" bestFit="1" customWidth="1"/>
    <col min="6370" max="6370" width="7.85546875" style="92" bestFit="1" customWidth="1"/>
    <col min="6371" max="6371" width="8.7109375" style="92" bestFit="1" customWidth="1"/>
    <col min="6372" max="6604" width="9.140625" style="92"/>
    <col min="6605" max="6605" width="12.85546875" style="92" customWidth="1"/>
    <col min="6606" max="6606" width="9.140625" style="92"/>
    <col min="6607" max="6607" width="0.85546875" style="92" customWidth="1"/>
    <col min="6608" max="6608" width="9.140625" style="92"/>
    <col min="6609" max="6609" width="0.85546875" style="92" customWidth="1"/>
    <col min="6610" max="6610" width="9.140625" style="92"/>
    <col min="6611" max="6611" width="1" style="92" customWidth="1"/>
    <col min="6612" max="6612" width="9.140625" style="92"/>
    <col min="6613" max="6613" width="1" style="92" customWidth="1"/>
    <col min="6614" max="6614" width="8.7109375" style="92" bestFit="1" customWidth="1"/>
    <col min="6615" max="6615" width="10.28515625" style="92" bestFit="1" customWidth="1"/>
    <col min="6616" max="6617" width="10.42578125" style="92" bestFit="1" customWidth="1"/>
    <col min="6618" max="6618" width="14" style="92" bestFit="1" customWidth="1"/>
    <col min="6619" max="6619" width="12" style="92" bestFit="1" customWidth="1"/>
    <col min="6620" max="6620" width="10.28515625" style="92" bestFit="1" customWidth="1"/>
    <col min="6621" max="6621" width="8.7109375" style="92" bestFit="1" customWidth="1"/>
    <col min="6622" max="6622" width="0.85546875" style="92" customWidth="1"/>
    <col min="6623" max="6623" width="12.42578125" style="92" customWidth="1"/>
    <col min="6624" max="6624" width="10" style="92" customWidth="1"/>
    <col min="6625" max="6625" width="10.5703125" style="92" bestFit="1" customWidth="1"/>
    <col min="6626" max="6626" width="7.85546875" style="92" bestFit="1" customWidth="1"/>
    <col min="6627" max="6627" width="8.7109375" style="92" bestFit="1" customWidth="1"/>
    <col min="6628" max="6860" width="9.140625" style="92"/>
    <col min="6861" max="6861" width="12.85546875" style="92" customWidth="1"/>
    <col min="6862" max="6862" width="9.140625" style="92"/>
    <col min="6863" max="6863" width="0.85546875" style="92" customWidth="1"/>
    <col min="6864" max="6864" width="9.140625" style="92"/>
    <col min="6865" max="6865" width="0.85546875" style="92" customWidth="1"/>
    <col min="6866" max="6866" width="9.140625" style="92"/>
    <col min="6867" max="6867" width="1" style="92" customWidth="1"/>
    <col min="6868" max="6868" width="9.140625" style="92"/>
    <col min="6869" max="6869" width="1" style="92" customWidth="1"/>
    <col min="6870" max="6870" width="8.7109375" style="92" bestFit="1" customWidth="1"/>
    <col min="6871" max="6871" width="10.28515625" style="92" bestFit="1" customWidth="1"/>
    <col min="6872" max="6873" width="10.42578125" style="92" bestFit="1" customWidth="1"/>
    <col min="6874" max="6874" width="14" style="92" bestFit="1" customWidth="1"/>
    <col min="6875" max="6875" width="12" style="92" bestFit="1" customWidth="1"/>
    <col min="6876" max="6876" width="10.28515625" style="92" bestFit="1" customWidth="1"/>
    <col min="6877" max="6877" width="8.7109375" style="92" bestFit="1" customWidth="1"/>
    <col min="6878" max="6878" width="0.85546875" style="92" customWidth="1"/>
    <col min="6879" max="6879" width="12.42578125" style="92" customWidth="1"/>
    <col min="6880" max="6880" width="10" style="92" customWidth="1"/>
    <col min="6881" max="6881" width="10.5703125" style="92" bestFit="1" customWidth="1"/>
    <col min="6882" max="6882" width="7.85546875" style="92" bestFit="1" customWidth="1"/>
    <col min="6883" max="6883" width="8.7109375" style="92" bestFit="1" customWidth="1"/>
    <col min="6884" max="7116" width="9.140625" style="92"/>
    <col min="7117" max="7117" width="12.85546875" style="92" customWidth="1"/>
    <col min="7118" max="7118" width="9.140625" style="92"/>
    <col min="7119" max="7119" width="0.85546875" style="92" customWidth="1"/>
    <col min="7120" max="7120" width="9.140625" style="92"/>
    <col min="7121" max="7121" width="0.85546875" style="92" customWidth="1"/>
    <col min="7122" max="7122" width="9.140625" style="92"/>
    <col min="7123" max="7123" width="1" style="92" customWidth="1"/>
    <col min="7124" max="7124" width="9.140625" style="92"/>
    <col min="7125" max="7125" width="1" style="92" customWidth="1"/>
    <col min="7126" max="7126" width="8.7109375" style="92" bestFit="1" customWidth="1"/>
    <col min="7127" max="7127" width="10.28515625" style="92" bestFit="1" customWidth="1"/>
    <col min="7128" max="7129" width="10.42578125" style="92" bestFit="1" customWidth="1"/>
    <col min="7130" max="7130" width="14" style="92" bestFit="1" customWidth="1"/>
    <col min="7131" max="7131" width="12" style="92" bestFit="1" customWidth="1"/>
    <col min="7132" max="7132" width="10.28515625" style="92" bestFit="1" customWidth="1"/>
    <col min="7133" max="7133" width="8.7109375" style="92" bestFit="1" customWidth="1"/>
    <col min="7134" max="7134" width="0.85546875" style="92" customWidth="1"/>
    <col min="7135" max="7135" width="12.42578125" style="92" customWidth="1"/>
    <col min="7136" max="7136" width="10" style="92" customWidth="1"/>
    <col min="7137" max="7137" width="10.5703125" style="92" bestFit="1" customWidth="1"/>
    <col min="7138" max="7138" width="7.85546875" style="92" bestFit="1" customWidth="1"/>
    <col min="7139" max="7139" width="8.7109375" style="92" bestFit="1" customWidth="1"/>
    <col min="7140" max="7372" width="9.140625" style="92"/>
    <col min="7373" max="7373" width="12.85546875" style="92" customWidth="1"/>
    <col min="7374" max="7374" width="9.140625" style="92"/>
    <col min="7375" max="7375" width="0.85546875" style="92" customWidth="1"/>
    <col min="7376" max="7376" width="9.140625" style="92"/>
    <col min="7377" max="7377" width="0.85546875" style="92" customWidth="1"/>
    <col min="7378" max="7378" width="9.140625" style="92"/>
    <col min="7379" max="7379" width="1" style="92" customWidth="1"/>
    <col min="7380" max="7380" width="9.140625" style="92"/>
    <col min="7381" max="7381" width="1" style="92" customWidth="1"/>
    <col min="7382" max="7382" width="8.7109375" style="92" bestFit="1" customWidth="1"/>
    <col min="7383" max="7383" width="10.28515625" style="92" bestFit="1" customWidth="1"/>
    <col min="7384" max="7385" width="10.42578125" style="92" bestFit="1" customWidth="1"/>
    <col min="7386" max="7386" width="14" style="92" bestFit="1" customWidth="1"/>
    <col min="7387" max="7387" width="12" style="92" bestFit="1" customWidth="1"/>
    <col min="7388" max="7388" width="10.28515625" style="92" bestFit="1" customWidth="1"/>
    <col min="7389" max="7389" width="8.7109375" style="92" bestFit="1" customWidth="1"/>
    <col min="7390" max="7390" width="0.85546875" style="92" customWidth="1"/>
    <col min="7391" max="7391" width="12.42578125" style="92" customWidth="1"/>
    <col min="7392" max="7392" width="10" style="92" customWidth="1"/>
    <col min="7393" max="7393" width="10.5703125" style="92" bestFit="1" customWidth="1"/>
    <col min="7394" max="7394" width="7.85546875" style="92" bestFit="1" customWidth="1"/>
    <col min="7395" max="7395" width="8.7109375" style="92" bestFit="1" customWidth="1"/>
    <col min="7396" max="7628" width="9.140625" style="92"/>
    <col min="7629" max="7629" width="12.85546875" style="92" customWidth="1"/>
    <col min="7630" max="7630" width="9.140625" style="92"/>
    <col min="7631" max="7631" width="0.85546875" style="92" customWidth="1"/>
    <col min="7632" max="7632" width="9.140625" style="92"/>
    <col min="7633" max="7633" width="0.85546875" style="92" customWidth="1"/>
    <col min="7634" max="7634" width="9.140625" style="92"/>
    <col min="7635" max="7635" width="1" style="92" customWidth="1"/>
    <col min="7636" max="7636" width="9.140625" style="92"/>
    <col min="7637" max="7637" width="1" style="92" customWidth="1"/>
    <col min="7638" max="7638" width="8.7109375" style="92" bestFit="1" customWidth="1"/>
    <col min="7639" max="7639" width="10.28515625" style="92" bestFit="1" customWidth="1"/>
    <col min="7640" max="7641" width="10.42578125" style="92" bestFit="1" customWidth="1"/>
    <col min="7642" max="7642" width="14" style="92" bestFit="1" customWidth="1"/>
    <col min="7643" max="7643" width="12" style="92" bestFit="1" customWidth="1"/>
    <col min="7644" max="7644" width="10.28515625" style="92" bestFit="1" customWidth="1"/>
    <col min="7645" max="7645" width="8.7109375" style="92" bestFit="1" customWidth="1"/>
    <col min="7646" max="7646" width="0.85546875" style="92" customWidth="1"/>
    <col min="7647" max="7647" width="12.42578125" style="92" customWidth="1"/>
    <col min="7648" max="7648" width="10" style="92" customWidth="1"/>
    <col min="7649" max="7649" width="10.5703125" style="92" bestFit="1" customWidth="1"/>
    <col min="7650" max="7650" width="7.85546875" style="92" bestFit="1" customWidth="1"/>
    <col min="7651" max="7651" width="8.7109375" style="92" bestFit="1" customWidth="1"/>
    <col min="7652" max="7884" width="9.140625" style="92"/>
    <col min="7885" max="7885" width="12.85546875" style="92" customWidth="1"/>
    <col min="7886" max="7886" width="9.140625" style="92"/>
    <col min="7887" max="7887" width="0.85546875" style="92" customWidth="1"/>
    <col min="7888" max="7888" width="9.140625" style="92"/>
    <col min="7889" max="7889" width="0.85546875" style="92" customWidth="1"/>
    <col min="7890" max="7890" width="9.140625" style="92"/>
    <col min="7891" max="7891" width="1" style="92" customWidth="1"/>
    <col min="7892" max="7892" width="9.140625" style="92"/>
    <col min="7893" max="7893" width="1" style="92" customWidth="1"/>
    <col min="7894" max="7894" width="8.7109375" style="92" bestFit="1" customWidth="1"/>
    <col min="7895" max="7895" width="10.28515625" style="92" bestFit="1" customWidth="1"/>
    <col min="7896" max="7897" width="10.42578125" style="92" bestFit="1" customWidth="1"/>
    <col min="7898" max="7898" width="14" style="92" bestFit="1" customWidth="1"/>
    <col min="7899" max="7899" width="12" style="92" bestFit="1" customWidth="1"/>
    <col min="7900" max="7900" width="10.28515625" style="92" bestFit="1" customWidth="1"/>
    <col min="7901" max="7901" width="8.7109375" style="92" bestFit="1" customWidth="1"/>
    <col min="7902" max="7902" width="0.85546875" style="92" customWidth="1"/>
    <col min="7903" max="7903" width="12.42578125" style="92" customWidth="1"/>
    <col min="7904" max="7904" width="10" style="92" customWidth="1"/>
    <col min="7905" max="7905" width="10.5703125" style="92" bestFit="1" customWidth="1"/>
    <col min="7906" max="7906" width="7.85546875" style="92" bestFit="1" customWidth="1"/>
    <col min="7907" max="7907" width="8.7109375" style="92" bestFit="1" customWidth="1"/>
    <col min="7908" max="8140" width="9.140625" style="92"/>
    <col min="8141" max="8141" width="12.85546875" style="92" customWidth="1"/>
    <col min="8142" max="8142" width="9.140625" style="92"/>
    <col min="8143" max="8143" width="0.85546875" style="92" customWidth="1"/>
    <col min="8144" max="8144" width="9.140625" style="92"/>
    <col min="8145" max="8145" width="0.85546875" style="92" customWidth="1"/>
    <col min="8146" max="8146" width="9.140625" style="92"/>
    <col min="8147" max="8147" width="1" style="92" customWidth="1"/>
    <col min="8148" max="8148" width="9.140625" style="92"/>
    <col min="8149" max="8149" width="1" style="92" customWidth="1"/>
    <col min="8150" max="8150" width="8.7109375" style="92" bestFit="1" customWidth="1"/>
    <col min="8151" max="8151" width="10.28515625" style="92" bestFit="1" customWidth="1"/>
    <col min="8152" max="8153" width="10.42578125" style="92" bestFit="1" customWidth="1"/>
    <col min="8154" max="8154" width="14" style="92" bestFit="1" customWidth="1"/>
    <col min="8155" max="8155" width="12" style="92" bestFit="1" customWidth="1"/>
    <col min="8156" max="8156" width="10.28515625" style="92" bestFit="1" customWidth="1"/>
    <col min="8157" max="8157" width="8.7109375" style="92" bestFit="1" customWidth="1"/>
    <col min="8158" max="8158" width="0.85546875" style="92" customWidth="1"/>
    <col min="8159" max="8159" width="12.42578125" style="92" customWidth="1"/>
    <col min="8160" max="8160" width="10" style="92" customWidth="1"/>
    <col min="8161" max="8161" width="10.5703125" style="92" bestFit="1" customWidth="1"/>
    <col min="8162" max="8162" width="7.85546875" style="92" bestFit="1" customWidth="1"/>
    <col min="8163" max="8163" width="8.7109375" style="92" bestFit="1" customWidth="1"/>
    <col min="8164" max="8396" width="9.140625" style="92"/>
    <col min="8397" max="8397" width="12.85546875" style="92" customWidth="1"/>
    <col min="8398" max="8398" width="9.140625" style="92"/>
    <col min="8399" max="8399" width="0.85546875" style="92" customWidth="1"/>
    <col min="8400" max="8400" width="9.140625" style="92"/>
    <col min="8401" max="8401" width="0.85546875" style="92" customWidth="1"/>
    <col min="8402" max="8402" width="9.140625" style="92"/>
    <col min="8403" max="8403" width="1" style="92" customWidth="1"/>
    <col min="8404" max="8404" width="9.140625" style="92"/>
    <col min="8405" max="8405" width="1" style="92" customWidth="1"/>
    <col min="8406" max="8406" width="8.7109375" style="92" bestFit="1" customWidth="1"/>
    <col min="8407" max="8407" width="10.28515625" style="92" bestFit="1" customWidth="1"/>
    <col min="8408" max="8409" width="10.42578125" style="92" bestFit="1" customWidth="1"/>
    <col min="8410" max="8410" width="14" style="92" bestFit="1" customWidth="1"/>
    <col min="8411" max="8411" width="12" style="92" bestFit="1" customWidth="1"/>
    <col min="8412" max="8412" width="10.28515625" style="92" bestFit="1" customWidth="1"/>
    <col min="8413" max="8413" width="8.7109375" style="92" bestFit="1" customWidth="1"/>
    <col min="8414" max="8414" width="0.85546875" style="92" customWidth="1"/>
    <col min="8415" max="8415" width="12.42578125" style="92" customWidth="1"/>
    <col min="8416" max="8416" width="10" style="92" customWidth="1"/>
    <col min="8417" max="8417" width="10.5703125" style="92" bestFit="1" customWidth="1"/>
    <col min="8418" max="8418" width="7.85546875" style="92" bestFit="1" customWidth="1"/>
    <col min="8419" max="8419" width="8.7109375" style="92" bestFit="1" customWidth="1"/>
    <col min="8420" max="8652" width="9.140625" style="92"/>
    <col min="8653" max="8653" width="12.85546875" style="92" customWidth="1"/>
    <col min="8654" max="8654" width="9.140625" style="92"/>
    <col min="8655" max="8655" width="0.85546875" style="92" customWidth="1"/>
    <col min="8656" max="8656" width="9.140625" style="92"/>
    <col min="8657" max="8657" width="0.85546875" style="92" customWidth="1"/>
    <col min="8658" max="8658" width="9.140625" style="92"/>
    <col min="8659" max="8659" width="1" style="92" customWidth="1"/>
    <col min="8660" max="8660" width="9.140625" style="92"/>
    <col min="8661" max="8661" width="1" style="92" customWidth="1"/>
    <col min="8662" max="8662" width="8.7109375" style="92" bestFit="1" customWidth="1"/>
    <col min="8663" max="8663" width="10.28515625" style="92" bestFit="1" customWidth="1"/>
    <col min="8664" max="8665" width="10.42578125" style="92" bestFit="1" customWidth="1"/>
    <col min="8666" max="8666" width="14" style="92" bestFit="1" customWidth="1"/>
    <col min="8667" max="8667" width="12" style="92" bestFit="1" customWidth="1"/>
    <col min="8668" max="8668" width="10.28515625" style="92" bestFit="1" customWidth="1"/>
    <col min="8669" max="8669" width="8.7109375" style="92" bestFit="1" customWidth="1"/>
    <col min="8670" max="8670" width="0.85546875" style="92" customWidth="1"/>
    <col min="8671" max="8671" width="12.42578125" style="92" customWidth="1"/>
    <col min="8672" max="8672" width="10" style="92" customWidth="1"/>
    <col min="8673" max="8673" width="10.5703125" style="92" bestFit="1" customWidth="1"/>
    <col min="8674" max="8674" width="7.85546875" style="92" bestFit="1" customWidth="1"/>
    <col min="8675" max="8675" width="8.7109375" style="92" bestFit="1" customWidth="1"/>
    <col min="8676" max="8908" width="9.140625" style="92"/>
    <col min="8909" max="8909" width="12.85546875" style="92" customWidth="1"/>
    <col min="8910" max="8910" width="9.140625" style="92"/>
    <col min="8911" max="8911" width="0.85546875" style="92" customWidth="1"/>
    <col min="8912" max="8912" width="9.140625" style="92"/>
    <col min="8913" max="8913" width="0.85546875" style="92" customWidth="1"/>
    <col min="8914" max="8914" width="9.140625" style="92"/>
    <col min="8915" max="8915" width="1" style="92" customWidth="1"/>
    <col min="8916" max="8916" width="9.140625" style="92"/>
    <col min="8917" max="8917" width="1" style="92" customWidth="1"/>
    <col min="8918" max="8918" width="8.7109375" style="92" bestFit="1" customWidth="1"/>
    <col min="8919" max="8919" width="10.28515625" style="92" bestFit="1" customWidth="1"/>
    <col min="8920" max="8921" width="10.42578125" style="92" bestFit="1" customWidth="1"/>
    <col min="8922" max="8922" width="14" style="92" bestFit="1" customWidth="1"/>
    <col min="8923" max="8923" width="12" style="92" bestFit="1" customWidth="1"/>
    <col min="8924" max="8924" width="10.28515625" style="92" bestFit="1" customWidth="1"/>
    <col min="8925" max="8925" width="8.7109375" style="92" bestFit="1" customWidth="1"/>
    <col min="8926" max="8926" width="0.85546875" style="92" customWidth="1"/>
    <col min="8927" max="8927" width="12.42578125" style="92" customWidth="1"/>
    <col min="8928" max="8928" width="10" style="92" customWidth="1"/>
    <col min="8929" max="8929" width="10.5703125" style="92" bestFit="1" customWidth="1"/>
    <col min="8930" max="8930" width="7.85546875" style="92" bestFit="1" customWidth="1"/>
    <col min="8931" max="8931" width="8.7109375" style="92" bestFit="1" customWidth="1"/>
    <col min="8932" max="9164" width="9.140625" style="92"/>
    <col min="9165" max="9165" width="12.85546875" style="92" customWidth="1"/>
    <col min="9166" max="9166" width="9.140625" style="92"/>
    <col min="9167" max="9167" width="0.85546875" style="92" customWidth="1"/>
    <col min="9168" max="9168" width="9.140625" style="92"/>
    <col min="9169" max="9169" width="0.85546875" style="92" customWidth="1"/>
    <col min="9170" max="9170" width="9.140625" style="92"/>
    <col min="9171" max="9171" width="1" style="92" customWidth="1"/>
    <col min="9172" max="9172" width="9.140625" style="92"/>
    <col min="9173" max="9173" width="1" style="92" customWidth="1"/>
    <col min="9174" max="9174" width="8.7109375" style="92" bestFit="1" customWidth="1"/>
    <col min="9175" max="9175" width="10.28515625" style="92" bestFit="1" customWidth="1"/>
    <col min="9176" max="9177" width="10.42578125" style="92" bestFit="1" customWidth="1"/>
    <col min="9178" max="9178" width="14" style="92" bestFit="1" customWidth="1"/>
    <col min="9179" max="9179" width="12" style="92" bestFit="1" customWidth="1"/>
    <col min="9180" max="9180" width="10.28515625" style="92" bestFit="1" customWidth="1"/>
    <col min="9181" max="9181" width="8.7109375" style="92" bestFit="1" customWidth="1"/>
    <col min="9182" max="9182" width="0.85546875" style="92" customWidth="1"/>
    <col min="9183" max="9183" width="12.42578125" style="92" customWidth="1"/>
    <col min="9184" max="9184" width="10" style="92" customWidth="1"/>
    <col min="9185" max="9185" width="10.5703125" style="92" bestFit="1" customWidth="1"/>
    <col min="9186" max="9186" width="7.85546875" style="92" bestFit="1" customWidth="1"/>
    <col min="9187" max="9187" width="8.7109375" style="92" bestFit="1" customWidth="1"/>
    <col min="9188" max="9420" width="9.140625" style="92"/>
    <col min="9421" max="9421" width="12.85546875" style="92" customWidth="1"/>
    <col min="9422" max="9422" width="9.140625" style="92"/>
    <col min="9423" max="9423" width="0.85546875" style="92" customWidth="1"/>
    <col min="9424" max="9424" width="9.140625" style="92"/>
    <col min="9425" max="9425" width="0.85546875" style="92" customWidth="1"/>
    <col min="9426" max="9426" width="9.140625" style="92"/>
    <col min="9427" max="9427" width="1" style="92" customWidth="1"/>
    <col min="9428" max="9428" width="9.140625" style="92"/>
    <col min="9429" max="9429" width="1" style="92" customWidth="1"/>
    <col min="9430" max="9430" width="8.7109375" style="92" bestFit="1" customWidth="1"/>
    <col min="9431" max="9431" width="10.28515625" style="92" bestFit="1" customWidth="1"/>
    <col min="9432" max="9433" width="10.42578125" style="92" bestFit="1" customWidth="1"/>
    <col min="9434" max="9434" width="14" style="92" bestFit="1" customWidth="1"/>
    <col min="9435" max="9435" width="12" style="92" bestFit="1" customWidth="1"/>
    <col min="9436" max="9436" width="10.28515625" style="92" bestFit="1" customWidth="1"/>
    <col min="9437" max="9437" width="8.7109375" style="92" bestFit="1" customWidth="1"/>
    <col min="9438" max="9438" width="0.85546875" style="92" customWidth="1"/>
    <col min="9439" max="9439" width="12.42578125" style="92" customWidth="1"/>
    <col min="9440" max="9440" width="10" style="92" customWidth="1"/>
    <col min="9441" max="9441" width="10.5703125" style="92" bestFit="1" customWidth="1"/>
    <col min="9442" max="9442" width="7.85546875" style="92" bestFit="1" customWidth="1"/>
    <col min="9443" max="9443" width="8.7109375" style="92" bestFit="1" customWidth="1"/>
    <col min="9444" max="9676" width="9.140625" style="92"/>
    <col min="9677" max="9677" width="12.85546875" style="92" customWidth="1"/>
    <col min="9678" max="9678" width="9.140625" style="92"/>
    <col min="9679" max="9679" width="0.85546875" style="92" customWidth="1"/>
    <col min="9680" max="9680" width="9.140625" style="92"/>
    <col min="9681" max="9681" width="0.85546875" style="92" customWidth="1"/>
    <col min="9682" max="9682" width="9.140625" style="92"/>
    <col min="9683" max="9683" width="1" style="92" customWidth="1"/>
    <col min="9684" max="9684" width="9.140625" style="92"/>
    <col min="9685" max="9685" width="1" style="92" customWidth="1"/>
    <col min="9686" max="9686" width="8.7109375" style="92" bestFit="1" customWidth="1"/>
    <col min="9687" max="9687" width="10.28515625" style="92" bestFit="1" customWidth="1"/>
    <col min="9688" max="9689" width="10.42578125" style="92" bestFit="1" customWidth="1"/>
    <col min="9690" max="9690" width="14" style="92" bestFit="1" customWidth="1"/>
    <col min="9691" max="9691" width="12" style="92" bestFit="1" customWidth="1"/>
    <col min="9692" max="9692" width="10.28515625" style="92" bestFit="1" customWidth="1"/>
    <col min="9693" max="9693" width="8.7109375" style="92" bestFit="1" customWidth="1"/>
    <col min="9694" max="9694" width="0.85546875" style="92" customWidth="1"/>
    <col min="9695" max="9695" width="12.42578125" style="92" customWidth="1"/>
    <col min="9696" max="9696" width="10" style="92" customWidth="1"/>
    <col min="9697" max="9697" width="10.5703125" style="92" bestFit="1" customWidth="1"/>
    <col min="9698" max="9698" width="7.85546875" style="92" bestFit="1" customWidth="1"/>
    <col min="9699" max="9699" width="8.7109375" style="92" bestFit="1" customWidth="1"/>
    <col min="9700" max="9932" width="9.140625" style="92"/>
    <col min="9933" max="9933" width="12.85546875" style="92" customWidth="1"/>
    <col min="9934" max="9934" width="9.140625" style="92"/>
    <col min="9935" max="9935" width="0.85546875" style="92" customWidth="1"/>
    <col min="9936" max="9936" width="9.140625" style="92"/>
    <col min="9937" max="9937" width="0.85546875" style="92" customWidth="1"/>
    <col min="9938" max="9938" width="9.140625" style="92"/>
    <col min="9939" max="9939" width="1" style="92" customWidth="1"/>
    <col min="9940" max="9940" width="9.140625" style="92"/>
    <col min="9941" max="9941" width="1" style="92" customWidth="1"/>
    <col min="9942" max="9942" width="8.7109375" style="92" bestFit="1" customWidth="1"/>
    <col min="9943" max="9943" width="10.28515625" style="92" bestFit="1" customWidth="1"/>
    <col min="9944" max="9945" width="10.42578125" style="92" bestFit="1" customWidth="1"/>
    <col min="9946" max="9946" width="14" style="92" bestFit="1" customWidth="1"/>
    <col min="9947" max="9947" width="12" style="92" bestFit="1" customWidth="1"/>
    <col min="9948" max="9948" width="10.28515625" style="92" bestFit="1" customWidth="1"/>
    <col min="9949" max="9949" width="8.7109375" style="92" bestFit="1" customWidth="1"/>
    <col min="9950" max="9950" width="0.85546875" style="92" customWidth="1"/>
    <col min="9951" max="9951" width="12.42578125" style="92" customWidth="1"/>
    <col min="9952" max="9952" width="10" style="92" customWidth="1"/>
    <col min="9953" max="9953" width="10.5703125" style="92" bestFit="1" customWidth="1"/>
    <col min="9954" max="9954" width="7.85546875" style="92" bestFit="1" customWidth="1"/>
    <col min="9955" max="9955" width="8.7109375" style="92" bestFit="1" customWidth="1"/>
    <col min="9956" max="10188" width="9.140625" style="92"/>
    <col min="10189" max="10189" width="12.85546875" style="92" customWidth="1"/>
    <col min="10190" max="10190" width="9.140625" style="92"/>
    <col min="10191" max="10191" width="0.85546875" style="92" customWidth="1"/>
    <col min="10192" max="10192" width="9.140625" style="92"/>
    <col min="10193" max="10193" width="0.85546875" style="92" customWidth="1"/>
    <col min="10194" max="10194" width="9.140625" style="92"/>
    <col min="10195" max="10195" width="1" style="92" customWidth="1"/>
    <col min="10196" max="10196" width="9.140625" style="92"/>
    <col min="10197" max="10197" width="1" style="92" customWidth="1"/>
    <col min="10198" max="10198" width="8.7109375" style="92" bestFit="1" customWidth="1"/>
    <col min="10199" max="10199" width="10.28515625" style="92" bestFit="1" customWidth="1"/>
    <col min="10200" max="10201" width="10.42578125" style="92" bestFit="1" customWidth="1"/>
    <col min="10202" max="10202" width="14" style="92" bestFit="1" customWidth="1"/>
    <col min="10203" max="10203" width="12" style="92" bestFit="1" customWidth="1"/>
    <col min="10204" max="10204" width="10.28515625" style="92" bestFit="1" customWidth="1"/>
    <col min="10205" max="10205" width="8.7109375" style="92" bestFit="1" customWidth="1"/>
    <col min="10206" max="10206" width="0.85546875" style="92" customWidth="1"/>
    <col min="10207" max="10207" width="12.42578125" style="92" customWidth="1"/>
    <col min="10208" max="10208" width="10" style="92" customWidth="1"/>
    <col min="10209" max="10209" width="10.5703125" style="92" bestFit="1" customWidth="1"/>
    <col min="10210" max="10210" width="7.85546875" style="92" bestFit="1" customWidth="1"/>
    <col min="10211" max="10211" width="8.7109375" style="92" bestFit="1" customWidth="1"/>
    <col min="10212" max="10444" width="9.140625" style="92"/>
    <col min="10445" max="10445" width="12.85546875" style="92" customWidth="1"/>
    <col min="10446" max="10446" width="9.140625" style="92"/>
    <col min="10447" max="10447" width="0.85546875" style="92" customWidth="1"/>
    <col min="10448" max="10448" width="9.140625" style="92"/>
    <col min="10449" max="10449" width="0.85546875" style="92" customWidth="1"/>
    <col min="10450" max="10450" width="9.140625" style="92"/>
    <col min="10451" max="10451" width="1" style="92" customWidth="1"/>
    <col min="10452" max="10452" width="9.140625" style="92"/>
    <col min="10453" max="10453" width="1" style="92" customWidth="1"/>
    <col min="10454" max="10454" width="8.7109375" style="92" bestFit="1" customWidth="1"/>
    <col min="10455" max="10455" width="10.28515625" style="92" bestFit="1" customWidth="1"/>
    <col min="10456" max="10457" width="10.42578125" style="92" bestFit="1" customWidth="1"/>
    <col min="10458" max="10458" width="14" style="92" bestFit="1" customWidth="1"/>
    <col min="10459" max="10459" width="12" style="92" bestFit="1" customWidth="1"/>
    <col min="10460" max="10460" width="10.28515625" style="92" bestFit="1" customWidth="1"/>
    <col min="10461" max="10461" width="8.7109375" style="92" bestFit="1" customWidth="1"/>
    <col min="10462" max="10462" width="0.85546875" style="92" customWidth="1"/>
    <col min="10463" max="10463" width="12.42578125" style="92" customWidth="1"/>
    <col min="10464" max="10464" width="10" style="92" customWidth="1"/>
    <col min="10465" max="10465" width="10.5703125" style="92" bestFit="1" customWidth="1"/>
    <col min="10466" max="10466" width="7.85546875" style="92" bestFit="1" customWidth="1"/>
    <col min="10467" max="10467" width="8.7109375" style="92" bestFit="1" customWidth="1"/>
    <col min="10468" max="10700" width="9.140625" style="92"/>
    <col min="10701" max="10701" width="12.85546875" style="92" customWidth="1"/>
    <col min="10702" max="10702" width="9.140625" style="92"/>
    <col min="10703" max="10703" width="0.85546875" style="92" customWidth="1"/>
    <col min="10704" max="10704" width="9.140625" style="92"/>
    <col min="10705" max="10705" width="0.85546875" style="92" customWidth="1"/>
    <col min="10706" max="10706" width="9.140625" style="92"/>
    <col min="10707" max="10707" width="1" style="92" customWidth="1"/>
    <col min="10708" max="10708" width="9.140625" style="92"/>
    <col min="10709" max="10709" width="1" style="92" customWidth="1"/>
    <col min="10710" max="10710" width="8.7109375" style="92" bestFit="1" customWidth="1"/>
    <col min="10711" max="10711" width="10.28515625" style="92" bestFit="1" customWidth="1"/>
    <col min="10712" max="10713" width="10.42578125" style="92" bestFit="1" customWidth="1"/>
    <col min="10714" max="10714" width="14" style="92" bestFit="1" customWidth="1"/>
    <col min="10715" max="10715" width="12" style="92" bestFit="1" customWidth="1"/>
    <col min="10716" max="10716" width="10.28515625" style="92" bestFit="1" customWidth="1"/>
    <col min="10717" max="10717" width="8.7109375" style="92" bestFit="1" customWidth="1"/>
    <col min="10718" max="10718" width="0.85546875" style="92" customWidth="1"/>
    <col min="10719" max="10719" width="12.42578125" style="92" customWidth="1"/>
    <col min="10720" max="10720" width="10" style="92" customWidth="1"/>
    <col min="10721" max="10721" width="10.5703125" style="92" bestFit="1" customWidth="1"/>
    <col min="10722" max="10722" width="7.85546875" style="92" bestFit="1" customWidth="1"/>
    <col min="10723" max="10723" width="8.7109375" style="92" bestFit="1" customWidth="1"/>
    <col min="10724" max="10956" width="9.140625" style="92"/>
    <col min="10957" max="10957" width="12.85546875" style="92" customWidth="1"/>
    <col min="10958" max="10958" width="9.140625" style="92"/>
    <col min="10959" max="10959" width="0.85546875" style="92" customWidth="1"/>
    <col min="10960" max="10960" width="9.140625" style="92"/>
    <col min="10961" max="10961" width="0.85546875" style="92" customWidth="1"/>
    <col min="10962" max="10962" width="9.140625" style="92"/>
    <col min="10963" max="10963" width="1" style="92" customWidth="1"/>
    <col min="10964" max="10964" width="9.140625" style="92"/>
    <col min="10965" max="10965" width="1" style="92" customWidth="1"/>
    <col min="10966" max="10966" width="8.7109375" style="92" bestFit="1" customWidth="1"/>
    <col min="10967" max="10967" width="10.28515625" style="92" bestFit="1" customWidth="1"/>
    <col min="10968" max="10969" width="10.42578125" style="92" bestFit="1" customWidth="1"/>
    <col min="10970" max="10970" width="14" style="92" bestFit="1" customWidth="1"/>
    <col min="10971" max="10971" width="12" style="92" bestFit="1" customWidth="1"/>
    <col min="10972" max="10972" width="10.28515625" style="92" bestFit="1" customWidth="1"/>
    <col min="10973" max="10973" width="8.7109375" style="92" bestFit="1" customWidth="1"/>
    <col min="10974" max="10974" width="0.85546875" style="92" customWidth="1"/>
    <col min="10975" max="10975" width="12.42578125" style="92" customWidth="1"/>
    <col min="10976" max="10976" width="10" style="92" customWidth="1"/>
    <col min="10977" max="10977" width="10.5703125" style="92" bestFit="1" customWidth="1"/>
    <col min="10978" max="10978" width="7.85546875" style="92" bestFit="1" customWidth="1"/>
    <col min="10979" max="10979" width="8.7109375" style="92" bestFit="1" customWidth="1"/>
    <col min="10980" max="11212" width="9.140625" style="92"/>
    <col min="11213" max="11213" width="12.85546875" style="92" customWidth="1"/>
    <col min="11214" max="11214" width="9.140625" style="92"/>
    <col min="11215" max="11215" width="0.85546875" style="92" customWidth="1"/>
    <col min="11216" max="11216" width="9.140625" style="92"/>
    <col min="11217" max="11217" width="0.85546875" style="92" customWidth="1"/>
    <col min="11218" max="11218" width="9.140625" style="92"/>
    <col min="11219" max="11219" width="1" style="92" customWidth="1"/>
    <col min="11220" max="11220" width="9.140625" style="92"/>
    <col min="11221" max="11221" width="1" style="92" customWidth="1"/>
    <col min="11222" max="11222" width="8.7109375" style="92" bestFit="1" customWidth="1"/>
    <col min="11223" max="11223" width="10.28515625" style="92" bestFit="1" customWidth="1"/>
    <col min="11224" max="11225" width="10.42578125" style="92" bestFit="1" customWidth="1"/>
    <col min="11226" max="11226" width="14" style="92" bestFit="1" customWidth="1"/>
    <col min="11227" max="11227" width="12" style="92" bestFit="1" customWidth="1"/>
    <col min="11228" max="11228" width="10.28515625" style="92" bestFit="1" customWidth="1"/>
    <col min="11229" max="11229" width="8.7109375" style="92" bestFit="1" customWidth="1"/>
    <col min="11230" max="11230" width="0.85546875" style="92" customWidth="1"/>
    <col min="11231" max="11231" width="12.42578125" style="92" customWidth="1"/>
    <col min="11232" max="11232" width="10" style="92" customWidth="1"/>
    <col min="11233" max="11233" width="10.5703125" style="92" bestFit="1" customWidth="1"/>
    <col min="11234" max="11234" width="7.85546875" style="92" bestFit="1" customWidth="1"/>
    <col min="11235" max="11235" width="8.7109375" style="92" bestFit="1" customWidth="1"/>
    <col min="11236" max="11468" width="9.140625" style="92"/>
    <col min="11469" max="11469" width="12.85546875" style="92" customWidth="1"/>
    <col min="11470" max="11470" width="9.140625" style="92"/>
    <col min="11471" max="11471" width="0.85546875" style="92" customWidth="1"/>
    <col min="11472" max="11472" width="9.140625" style="92"/>
    <col min="11473" max="11473" width="0.85546875" style="92" customWidth="1"/>
    <col min="11474" max="11474" width="9.140625" style="92"/>
    <col min="11475" max="11475" width="1" style="92" customWidth="1"/>
    <col min="11476" max="11476" width="9.140625" style="92"/>
    <col min="11477" max="11477" width="1" style="92" customWidth="1"/>
    <col min="11478" max="11478" width="8.7109375" style="92" bestFit="1" customWidth="1"/>
    <col min="11479" max="11479" width="10.28515625" style="92" bestFit="1" customWidth="1"/>
    <col min="11480" max="11481" width="10.42578125" style="92" bestFit="1" customWidth="1"/>
    <col min="11482" max="11482" width="14" style="92" bestFit="1" customWidth="1"/>
    <col min="11483" max="11483" width="12" style="92" bestFit="1" customWidth="1"/>
    <col min="11484" max="11484" width="10.28515625" style="92" bestFit="1" customWidth="1"/>
    <col min="11485" max="11485" width="8.7109375" style="92" bestFit="1" customWidth="1"/>
    <col min="11486" max="11486" width="0.85546875" style="92" customWidth="1"/>
    <col min="11487" max="11487" width="12.42578125" style="92" customWidth="1"/>
    <col min="11488" max="11488" width="10" style="92" customWidth="1"/>
    <col min="11489" max="11489" width="10.5703125" style="92" bestFit="1" customWidth="1"/>
    <col min="11490" max="11490" width="7.85546875" style="92" bestFit="1" customWidth="1"/>
    <col min="11491" max="11491" width="8.7109375" style="92" bestFit="1" customWidth="1"/>
    <col min="11492" max="11724" width="9.140625" style="92"/>
    <col min="11725" max="11725" width="12.85546875" style="92" customWidth="1"/>
    <col min="11726" max="11726" width="9.140625" style="92"/>
    <col min="11727" max="11727" width="0.85546875" style="92" customWidth="1"/>
    <col min="11728" max="11728" width="9.140625" style="92"/>
    <col min="11729" max="11729" width="0.85546875" style="92" customWidth="1"/>
    <col min="11730" max="11730" width="9.140625" style="92"/>
    <col min="11731" max="11731" width="1" style="92" customWidth="1"/>
    <col min="11732" max="11732" width="9.140625" style="92"/>
    <col min="11733" max="11733" width="1" style="92" customWidth="1"/>
    <col min="11734" max="11734" width="8.7109375" style="92" bestFit="1" customWidth="1"/>
    <col min="11735" max="11735" width="10.28515625" style="92" bestFit="1" customWidth="1"/>
    <col min="11736" max="11737" width="10.42578125" style="92" bestFit="1" customWidth="1"/>
    <col min="11738" max="11738" width="14" style="92" bestFit="1" customWidth="1"/>
    <col min="11739" max="11739" width="12" style="92" bestFit="1" customWidth="1"/>
    <col min="11740" max="11740" width="10.28515625" style="92" bestFit="1" customWidth="1"/>
    <col min="11741" max="11741" width="8.7109375" style="92" bestFit="1" customWidth="1"/>
    <col min="11742" max="11742" width="0.85546875" style="92" customWidth="1"/>
    <col min="11743" max="11743" width="12.42578125" style="92" customWidth="1"/>
    <col min="11744" max="11744" width="10" style="92" customWidth="1"/>
    <col min="11745" max="11745" width="10.5703125" style="92" bestFit="1" customWidth="1"/>
    <col min="11746" max="11746" width="7.85546875" style="92" bestFit="1" customWidth="1"/>
    <col min="11747" max="11747" width="8.7109375" style="92" bestFit="1" customWidth="1"/>
    <col min="11748" max="11980" width="9.140625" style="92"/>
    <col min="11981" max="11981" width="12.85546875" style="92" customWidth="1"/>
    <col min="11982" max="11982" width="9.140625" style="92"/>
    <col min="11983" max="11983" width="0.85546875" style="92" customWidth="1"/>
    <col min="11984" max="11984" width="9.140625" style="92"/>
    <col min="11985" max="11985" width="0.85546875" style="92" customWidth="1"/>
    <col min="11986" max="11986" width="9.140625" style="92"/>
    <col min="11987" max="11987" width="1" style="92" customWidth="1"/>
    <col min="11988" max="11988" width="9.140625" style="92"/>
    <col min="11989" max="11989" width="1" style="92" customWidth="1"/>
    <col min="11990" max="11990" width="8.7109375" style="92" bestFit="1" customWidth="1"/>
    <col min="11991" max="11991" width="10.28515625" style="92" bestFit="1" customWidth="1"/>
    <col min="11992" max="11993" width="10.42578125" style="92" bestFit="1" customWidth="1"/>
    <col min="11994" max="11994" width="14" style="92" bestFit="1" customWidth="1"/>
    <col min="11995" max="11995" width="12" style="92" bestFit="1" customWidth="1"/>
    <col min="11996" max="11996" width="10.28515625" style="92" bestFit="1" customWidth="1"/>
    <col min="11997" max="11997" width="8.7109375" style="92" bestFit="1" customWidth="1"/>
    <col min="11998" max="11998" width="0.85546875" style="92" customWidth="1"/>
    <col min="11999" max="11999" width="12.42578125" style="92" customWidth="1"/>
    <col min="12000" max="12000" width="10" style="92" customWidth="1"/>
    <col min="12001" max="12001" width="10.5703125" style="92" bestFit="1" customWidth="1"/>
    <col min="12002" max="12002" width="7.85546875" style="92" bestFit="1" customWidth="1"/>
    <col min="12003" max="12003" width="8.7109375" style="92" bestFit="1" customWidth="1"/>
    <col min="12004" max="12236" width="9.140625" style="92"/>
    <col min="12237" max="12237" width="12.85546875" style="92" customWidth="1"/>
    <col min="12238" max="12238" width="9.140625" style="92"/>
    <col min="12239" max="12239" width="0.85546875" style="92" customWidth="1"/>
    <col min="12240" max="12240" width="9.140625" style="92"/>
    <col min="12241" max="12241" width="0.85546875" style="92" customWidth="1"/>
    <col min="12242" max="12242" width="9.140625" style="92"/>
    <col min="12243" max="12243" width="1" style="92" customWidth="1"/>
    <col min="12244" max="12244" width="9.140625" style="92"/>
    <col min="12245" max="12245" width="1" style="92" customWidth="1"/>
    <col min="12246" max="12246" width="8.7109375" style="92" bestFit="1" customWidth="1"/>
    <col min="12247" max="12247" width="10.28515625" style="92" bestFit="1" customWidth="1"/>
    <col min="12248" max="12249" width="10.42578125" style="92" bestFit="1" customWidth="1"/>
    <col min="12250" max="12250" width="14" style="92" bestFit="1" customWidth="1"/>
    <col min="12251" max="12251" width="12" style="92" bestFit="1" customWidth="1"/>
    <col min="12252" max="12252" width="10.28515625" style="92" bestFit="1" customWidth="1"/>
    <col min="12253" max="12253" width="8.7109375" style="92" bestFit="1" customWidth="1"/>
    <col min="12254" max="12254" width="0.85546875" style="92" customWidth="1"/>
    <col min="12255" max="12255" width="12.42578125" style="92" customWidth="1"/>
    <col min="12256" max="12256" width="10" style="92" customWidth="1"/>
    <col min="12257" max="12257" width="10.5703125" style="92" bestFit="1" customWidth="1"/>
    <col min="12258" max="12258" width="7.85546875" style="92" bestFit="1" customWidth="1"/>
    <col min="12259" max="12259" width="8.7109375" style="92" bestFit="1" customWidth="1"/>
    <col min="12260" max="12492" width="9.140625" style="92"/>
    <col min="12493" max="12493" width="12.85546875" style="92" customWidth="1"/>
    <col min="12494" max="12494" width="9.140625" style="92"/>
    <col min="12495" max="12495" width="0.85546875" style="92" customWidth="1"/>
    <col min="12496" max="12496" width="9.140625" style="92"/>
    <col min="12497" max="12497" width="0.85546875" style="92" customWidth="1"/>
    <col min="12498" max="12498" width="9.140625" style="92"/>
    <col min="12499" max="12499" width="1" style="92" customWidth="1"/>
    <col min="12500" max="12500" width="9.140625" style="92"/>
    <col min="12501" max="12501" width="1" style="92" customWidth="1"/>
    <col min="12502" max="12502" width="8.7109375" style="92" bestFit="1" customWidth="1"/>
    <col min="12503" max="12503" width="10.28515625" style="92" bestFit="1" customWidth="1"/>
    <col min="12504" max="12505" width="10.42578125" style="92" bestFit="1" customWidth="1"/>
    <col min="12506" max="12506" width="14" style="92" bestFit="1" customWidth="1"/>
    <col min="12507" max="12507" width="12" style="92" bestFit="1" customWidth="1"/>
    <col min="12508" max="12508" width="10.28515625" style="92" bestFit="1" customWidth="1"/>
    <col min="12509" max="12509" width="8.7109375" style="92" bestFit="1" customWidth="1"/>
    <col min="12510" max="12510" width="0.85546875" style="92" customWidth="1"/>
    <col min="12511" max="12511" width="12.42578125" style="92" customWidth="1"/>
    <col min="12512" max="12512" width="10" style="92" customWidth="1"/>
    <col min="12513" max="12513" width="10.5703125" style="92" bestFit="1" customWidth="1"/>
    <col min="12514" max="12514" width="7.85546875" style="92" bestFit="1" customWidth="1"/>
    <col min="12515" max="12515" width="8.7109375" style="92" bestFit="1" customWidth="1"/>
    <col min="12516" max="12748" width="9.140625" style="92"/>
    <col min="12749" max="12749" width="12.85546875" style="92" customWidth="1"/>
    <col min="12750" max="12750" width="9.140625" style="92"/>
    <col min="12751" max="12751" width="0.85546875" style="92" customWidth="1"/>
    <col min="12752" max="12752" width="9.140625" style="92"/>
    <col min="12753" max="12753" width="0.85546875" style="92" customWidth="1"/>
    <col min="12754" max="12754" width="9.140625" style="92"/>
    <col min="12755" max="12755" width="1" style="92" customWidth="1"/>
    <col min="12756" max="12756" width="9.140625" style="92"/>
    <col min="12757" max="12757" width="1" style="92" customWidth="1"/>
    <col min="12758" max="12758" width="8.7109375" style="92" bestFit="1" customWidth="1"/>
    <col min="12759" max="12759" width="10.28515625" style="92" bestFit="1" customWidth="1"/>
    <col min="12760" max="12761" width="10.42578125" style="92" bestFit="1" customWidth="1"/>
    <col min="12762" max="12762" width="14" style="92" bestFit="1" customWidth="1"/>
    <col min="12763" max="12763" width="12" style="92" bestFit="1" customWidth="1"/>
    <col min="12764" max="12764" width="10.28515625" style="92" bestFit="1" customWidth="1"/>
    <col min="12765" max="12765" width="8.7109375" style="92" bestFit="1" customWidth="1"/>
    <col min="12766" max="12766" width="0.85546875" style="92" customWidth="1"/>
    <col min="12767" max="12767" width="12.42578125" style="92" customWidth="1"/>
    <col min="12768" max="12768" width="10" style="92" customWidth="1"/>
    <col min="12769" max="12769" width="10.5703125" style="92" bestFit="1" customWidth="1"/>
    <col min="12770" max="12770" width="7.85546875" style="92" bestFit="1" customWidth="1"/>
    <col min="12771" max="12771" width="8.7109375" style="92" bestFit="1" customWidth="1"/>
    <col min="12772" max="13004" width="9.140625" style="92"/>
    <col min="13005" max="13005" width="12.85546875" style="92" customWidth="1"/>
    <col min="13006" max="13006" width="9.140625" style="92"/>
    <col min="13007" max="13007" width="0.85546875" style="92" customWidth="1"/>
    <col min="13008" max="13008" width="9.140625" style="92"/>
    <col min="13009" max="13009" width="0.85546875" style="92" customWidth="1"/>
    <col min="13010" max="13010" width="9.140625" style="92"/>
    <col min="13011" max="13011" width="1" style="92" customWidth="1"/>
    <col min="13012" max="13012" width="9.140625" style="92"/>
    <col min="13013" max="13013" width="1" style="92" customWidth="1"/>
    <col min="13014" max="13014" width="8.7109375" style="92" bestFit="1" customWidth="1"/>
    <col min="13015" max="13015" width="10.28515625" style="92" bestFit="1" customWidth="1"/>
    <col min="13016" max="13017" width="10.42578125" style="92" bestFit="1" customWidth="1"/>
    <col min="13018" max="13018" width="14" style="92" bestFit="1" customWidth="1"/>
    <col min="13019" max="13019" width="12" style="92" bestFit="1" customWidth="1"/>
    <col min="13020" max="13020" width="10.28515625" style="92" bestFit="1" customWidth="1"/>
    <col min="13021" max="13021" width="8.7109375" style="92" bestFit="1" customWidth="1"/>
    <col min="13022" max="13022" width="0.85546875" style="92" customWidth="1"/>
    <col min="13023" max="13023" width="12.42578125" style="92" customWidth="1"/>
    <col min="13024" max="13024" width="10" style="92" customWidth="1"/>
    <col min="13025" max="13025" width="10.5703125" style="92" bestFit="1" customWidth="1"/>
    <col min="13026" max="13026" width="7.85546875" style="92" bestFit="1" customWidth="1"/>
    <col min="13027" max="13027" width="8.7109375" style="92" bestFit="1" customWidth="1"/>
    <col min="13028" max="13260" width="9.140625" style="92"/>
    <col min="13261" max="13261" width="12.85546875" style="92" customWidth="1"/>
    <col min="13262" max="13262" width="9.140625" style="92"/>
    <col min="13263" max="13263" width="0.85546875" style="92" customWidth="1"/>
    <col min="13264" max="13264" width="9.140625" style="92"/>
    <col min="13265" max="13265" width="0.85546875" style="92" customWidth="1"/>
    <col min="13266" max="13266" width="9.140625" style="92"/>
    <col min="13267" max="13267" width="1" style="92" customWidth="1"/>
    <col min="13268" max="13268" width="9.140625" style="92"/>
    <col min="13269" max="13269" width="1" style="92" customWidth="1"/>
    <col min="13270" max="13270" width="8.7109375" style="92" bestFit="1" customWidth="1"/>
    <col min="13271" max="13271" width="10.28515625" style="92" bestFit="1" customWidth="1"/>
    <col min="13272" max="13273" width="10.42578125" style="92" bestFit="1" customWidth="1"/>
    <col min="13274" max="13274" width="14" style="92" bestFit="1" customWidth="1"/>
    <col min="13275" max="13275" width="12" style="92" bestFit="1" customWidth="1"/>
    <col min="13276" max="13276" width="10.28515625" style="92" bestFit="1" customWidth="1"/>
    <col min="13277" max="13277" width="8.7109375" style="92" bestFit="1" customWidth="1"/>
    <col min="13278" max="13278" width="0.85546875" style="92" customWidth="1"/>
    <col min="13279" max="13279" width="12.42578125" style="92" customWidth="1"/>
    <col min="13280" max="13280" width="10" style="92" customWidth="1"/>
    <col min="13281" max="13281" width="10.5703125" style="92" bestFit="1" customWidth="1"/>
    <col min="13282" max="13282" width="7.85546875" style="92" bestFit="1" customWidth="1"/>
    <col min="13283" max="13283" width="8.7109375" style="92" bestFit="1" customWidth="1"/>
    <col min="13284" max="13516" width="9.140625" style="92"/>
    <col min="13517" max="13517" width="12.85546875" style="92" customWidth="1"/>
    <col min="13518" max="13518" width="9.140625" style="92"/>
    <col min="13519" max="13519" width="0.85546875" style="92" customWidth="1"/>
    <col min="13520" max="13520" width="9.140625" style="92"/>
    <col min="13521" max="13521" width="0.85546875" style="92" customWidth="1"/>
    <col min="13522" max="13522" width="9.140625" style="92"/>
    <col min="13523" max="13523" width="1" style="92" customWidth="1"/>
    <col min="13524" max="13524" width="9.140625" style="92"/>
    <col min="13525" max="13525" width="1" style="92" customWidth="1"/>
    <col min="13526" max="13526" width="8.7109375" style="92" bestFit="1" customWidth="1"/>
    <col min="13527" max="13527" width="10.28515625" style="92" bestFit="1" customWidth="1"/>
    <col min="13528" max="13529" width="10.42578125" style="92" bestFit="1" customWidth="1"/>
    <col min="13530" max="13530" width="14" style="92" bestFit="1" customWidth="1"/>
    <col min="13531" max="13531" width="12" style="92" bestFit="1" customWidth="1"/>
    <col min="13532" max="13532" width="10.28515625" style="92" bestFit="1" customWidth="1"/>
    <col min="13533" max="13533" width="8.7109375" style="92" bestFit="1" customWidth="1"/>
    <col min="13534" max="13534" width="0.85546875" style="92" customWidth="1"/>
    <col min="13535" max="13535" width="12.42578125" style="92" customWidth="1"/>
    <col min="13536" max="13536" width="10" style="92" customWidth="1"/>
    <col min="13537" max="13537" width="10.5703125" style="92" bestFit="1" customWidth="1"/>
    <col min="13538" max="13538" width="7.85546875" style="92" bestFit="1" customWidth="1"/>
    <col min="13539" max="13539" width="8.7109375" style="92" bestFit="1" customWidth="1"/>
    <col min="13540" max="13772" width="9.140625" style="92"/>
    <col min="13773" max="13773" width="12.85546875" style="92" customWidth="1"/>
    <col min="13774" max="13774" width="9.140625" style="92"/>
    <col min="13775" max="13775" width="0.85546875" style="92" customWidth="1"/>
    <col min="13776" max="13776" width="9.140625" style="92"/>
    <col min="13777" max="13777" width="0.85546875" style="92" customWidth="1"/>
    <col min="13778" max="13778" width="9.140625" style="92"/>
    <col min="13779" max="13779" width="1" style="92" customWidth="1"/>
    <col min="13780" max="13780" width="9.140625" style="92"/>
    <col min="13781" max="13781" width="1" style="92" customWidth="1"/>
    <col min="13782" max="13782" width="8.7109375" style="92" bestFit="1" customWidth="1"/>
    <col min="13783" max="13783" width="10.28515625" style="92" bestFit="1" customWidth="1"/>
    <col min="13784" max="13785" width="10.42578125" style="92" bestFit="1" customWidth="1"/>
    <col min="13786" max="13786" width="14" style="92" bestFit="1" customWidth="1"/>
    <col min="13787" max="13787" width="12" style="92" bestFit="1" customWidth="1"/>
    <col min="13788" max="13788" width="10.28515625" style="92" bestFit="1" customWidth="1"/>
    <col min="13789" max="13789" width="8.7109375" style="92" bestFit="1" customWidth="1"/>
    <col min="13790" max="13790" width="0.85546875" style="92" customWidth="1"/>
    <col min="13791" max="13791" width="12.42578125" style="92" customWidth="1"/>
    <col min="13792" max="13792" width="10" style="92" customWidth="1"/>
    <col min="13793" max="13793" width="10.5703125" style="92" bestFit="1" customWidth="1"/>
    <col min="13794" max="13794" width="7.85546875" style="92" bestFit="1" customWidth="1"/>
    <col min="13795" max="13795" width="8.7109375" style="92" bestFit="1" customWidth="1"/>
    <col min="13796" max="14028" width="9.140625" style="92"/>
    <col min="14029" max="14029" width="12.85546875" style="92" customWidth="1"/>
    <col min="14030" max="14030" width="9.140625" style="92"/>
    <col min="14031" max="14031" width="0.85546875" style="92" customWidth="1"/>
    <col min="14032" max="14032" width="9.140625" style="92"/>
    <col min="14033" max="14033" width="0.85546875" style="92" customWidth="1"/>
    <col min="14034" max="14034" width="9.140625" style="92"/>
    <col min="14035" max="14035" width="1" style="92" customWidth="1"/>
    <col min="14036" max="14036" width="9.140625" style="92"/>
    <col min="14037" max="14037" width="1" style="92" customWidth="1"/>
    <col min="14038" max="14038" width="8.7109375" style="92" bestFit="1" customWidth="1"/>
    <col min="14039" max="14039" width="10.28515625" style="92" bestFit="1" customWidth="1"/>
    <col min="14040" max="14041" width="10.42578125" style="92" bestFit="1" customWidth="1"/>
    <col min="14042" max="14042" width="14" style="92" bestFit="1" customWidth="1"/>
    <col min="14043" max="14043" width="12" style="92" bestFit="1" customWidth="1"/>
    <col min="14044" max="14044" width="10.28515625" style="92" bestFit="1" customWidth="1"/>
    <col min="14045" max="14045" width="8.7109375" style="92" bestFit="1" customWidth="1"/>
    <col min="14046" max="14046" width="0.85546875" style="92" customWidth="1"/>
    <col min="14047" max="14047" width="12.42578125" style="92" customWidth="1"/>
    <col min="14048" max="14048" width="10" style="92" customWidth="1"/>
    <col min="14049" max="14049" width="10.5703125" style="92" bestFit="1" customWidth="1"/>
    <col min="14050" max="14050" width="7.85546875" style="92" bestFit="1" customWidth="1"/>
    <col min="14051" max="14051" width="8.7109375" style="92" bestFit="1" customWidth="1"/>
    <col min="14052" max="14284" width="9.140625" style="92"/>
    <col min="14285" max="14285" width="12.85546875" style="92" customWidth="1"/>
    <col min="14286" max="14286" width="9.140625" style="92"/>
    <col min="14287" max="14287" width="0.85546875" style="92" customWidth="1"/>
    <col min="14288" max="14288" width="9.140625" style="92"/>
    <col min="14289" max="14289" width="0.85546875" style="92" customWidth="1"/>
    <col min="14290" max="14290" width="9.140625" style="92"/>
    <col min="14291" max="14291" width="1" style="92" customWidth="1"/>
    <col min="14292" max="14292" width="9.140625" style="92"/>
    <col min="14293" max="14293" width="1" style="92" customWidth="1"/>
    <col min="14294" max="14294" width="8.7109375" style="92" bestFit="1" customWidth="1"/>
    <col min="14295" max="14295" width="10.28515625" style="92" bestFit="1" customWidth="1"/>
    <col min="14296" max="14297" width="10.42578125" style="92" bestFit="1" customWidth="1"/>
    <col min="14298" max="14298" width="14" style="92" bestFit="1" customWidth="1"/>
    <col min="14299" max="14299" width="12" style="92" bestFit="1" customWidth="1"/>
    <col min="14300" max="14300" width="10.28515625" style="92" bestFit="1" customWidth="1"/>
    <col min="14301" max="14301" width="8.7109375" style="92" bestFit="1" customWidth="1"/>
    <col min="14302" max="14302" width="0.85546875" style="92" customWidth="1"/>
    <col min="14303" max="14303" width="12.42578125" style="92" customWidth="1"/>
    <col min="14304" max="14304" width="10" style="92" customWidth="1"/>
    <col min="14305" max="14305" width="10.5703125" style="92" bestFit="1" customWidth="1"/>
    <col min="14306" max="14306" width="7.85546875" style="92" bestFit="1" customWidth="1"/>
    <col min="14307" max="14307" width="8.7109375" style="92" bestFit="1" customWidth="1"/>
    <col min="14308" max="14540" width="9.140625" style="92"/>
    <col min="14541" max="14541" width="12.85546875" style="92" customWidth="1"/>
    <col min="14542" max="14542" width="9.140625" style="92"/>
    <col min="14543" max="14543" width="0.85546875" style="92" customWidth="1"/>
    <col min="14544" max="14544" width="9.140625" style="92"/>
    <col min="14545" max="14545" width="0.85546875" style="92" customWidth="1"/>
    <col min="14546" max="14546" width="9.140625" style="92"/>
    <col min="14547" max="14547" width="1" style="92" customWidth="1"/>
    <col min="14548" max="14548" width="9.140625" style="92"/>
    <col min="14549" max="14549" width="1" style="92" customWidth="1"/>
    <col min="14550" max="14550" width="8.7109375" style="92" bestFit="1" customWidth="1"/>
    <col min="14551" max="14551" width="10.28515625" style="92" bestFit="1" customWidth="1"/>
    <col min="14552" max="14553" width="10.42578125" style="92" bestFit="1" customWidth="1"/>
    <col min="14554" max="14554" width="14" style="92" bestFit="1" customWidth="1"/>
    <col min="14555" max="14555" width="12" style="92" bestFit="1" customWidth="1"/>
    <col min="14556" max="14556" width="10.28515625" style="92" bestFit="1" customWidth="1"/>
    <col min="14557" max="14557" width="8.7109375" style="92" bestFit="1" customWidth="1"/>
    <col min="14558" max="14558" width="0.85546875" style="92" customWidth="1"/>
    <col min="14559" max="14559" width="12.42578125" style="92" customWidth="1"/>
    <col min="14560" max="14560" width="10" style="92" customWidth="1"/>
    <col min="14561" max="14561" width="10.5703125" style="92" bestFit="1" customWidth="1"/>
    <col min="14562" max="14562" width="7.85546875" style="92" bestFit="1" customWidth="1"/>
    <col min="14563" max="14563" width="8.7109375" style="92" bestFit="1" customWidth="1"/>
    <col min="14564" max="14796" width="9.140625" style="92"/>
    <col min="14797" max="14797" width="12.85546875" style="92" customWidth="1"/>
    <col min="14798" max="14798" width="9.140625" style="92"/>
    <col min="14799" max="14799" width="0.85546875" style="92" customWidth="1"/>
    <col min="14800" max="14800" width="9.140625" style="92"/>
    <col min="14801" max="14801" width="0.85546875" style="92" customWidth="1"/>
    <col min="14802" max="14802" width="9.140625" style="92"/>
    <col min="14803" max="14803" width="1" style="92" customWidth="1"/>
    <col min="14804" max="14804" width="9.140625" style="92"/>
    <col min="14805" max="14805" width="1" style="92" customWidth="1"/>
    <col min="14806" max="14806" width="8.7109375" style="92" bestFit="1" customWidth="1"/>
    <col min="14807" max="14807" width="10.28515625" style="92" bestFit="1" customWidth="1"/>
    <col min="14808" max="14809" width="10.42578125" style="92" bestFit="1" customWidth="1"/>
    <col min="14810" max="14810" width="14" style="92" bestFit="1" customWidth="1"/>
    <col min="14811" max="14811" width="12" style="92" bestFit="1" customWidth="1"/>
    <col min="14812" max="14812" width="10.28515625" style="92" bestFit="1" customWidth="1"/>
    <col min="14813" max="14813" width="8.7109375" style="92" bestFit="1" customWidth="1"/>
    <col min="14814" max="14814" width="0.85546875" style="92" customWidth="1"/>
    <col min="14815" max="14815" width="12.42578125" style="92" customWidth="1"/>
    <col min="14816" max="14816" width="10" style="92" customWidth="1"/>
    <col min="14817" max="14817" width="10.5703125" style="92" bestFit="1" customWidth="1"/>
    <col min="14818" max="14818" width="7.85546875" style="92" bestFit="1" customWidth="1"/>
    <col min="14819" max="14819" width="8.7109375" style="92" bestFit="1" customWidth="1"/>
    <col min="14820" max="15052" width="9.140625" style="92"/>
    <col min="15053" max="15053" width="12.85546875" style="92" customWidth="1"/>
    <col min="15054" max="15054" width="9.140625" style="92"/>
    <col min="15055" max="15055" width="0.85546875" style="92" customWidth="1"/>
    <col min="15056" max="15056" width="9.140625" style="92"/>
    <col min="15057" max="15057" width="0.85546875" style="92" customWidth="1"/>
    <col min="15058" max="15058" width="9.140625" style="92"/>
    <col min="15059" max="15059" width="1" style="92" customWidth="1"/>
    <col min="15060" max="15060" width="9.140625" style="92"/>
    <col min="15061" max="15061" width="1" style="92" customWidth="1"/>
    <col min="15062" max="15062" width="8.7109375" style="92" bestFit="1" customWidth="1"/>
    <col min="15063" max="15063" width="10.28515625" style="92" bestFit="1" customWidth="1"/>
    <col min="15064" max="15065" width="10.42578125" style="92" bestFit="1" customWidth="1"/>
    <col min="15066" max="15066" width="14" style="92" bestFit="1" customWidth="1"/>
    <col min="15067" max="15067" width="12" style="92" bestFit="1" customWidth="1"/>
    <col min="15068" max="15068" width="10.28515625" style="92" bestFit="1" customWidth="1"/>
    <col min="15069" max="15069" width="8.7109375" style="92" bestFit="1" customWidth="1"/>
    <col min="15070" max="15070" width="0.85546875" style="92" customWidth="1"/>
    <col min="15071" max="15071" width="12.42578125" style="92" customWidth="1"/>
    <col min="15072" max="15072" width="10" style="92" customWidth="1"/>
    <col min="15073" max="15073" width="10.5703125" style="92" bestFit="1" customWidth="1"/>
    <col min="15074" max="15074" width="7.85546875" style="92" bestFit="1" customWidth="1"/>
    <col min="15075" max="15075" width="8.7109375" style="92" bestFit="1" customWidth="1"/>
    <col min="15076" max="15308" width="9.140625" style="92"/>
    <col min="15309" max="15309" width="12.85546875" style="92" customWidth="1"/>
    <col min="15310" max="15310" width="9.140625" style="92"/>
    <col min="15311" max="15311" width="0.85546875" style="92" customWidth="1"/>
    <col min="15312" max="15312" width="9.140625" style="92"/>
    <col min="15313" max="15313" width="0.85546875" style="92" customWidth="1"/>
    <col min="15314" max="15314" width="9.140625" style="92"/>
    <col min="15315" max="15315" width="1" style="92" customWidth="1"/>
    <col min="15316" max="15316" width="9.140625" style="92"/>
    <col min="15317" max="15317" width="1" style="92" customWidth="1"/>
    <col min="15318" max="15318" width="8.7109375" style="92" bestFit="1" customWidth="1"/>
    <col min="15319" max="15319" width="10.28515625" style="92" bestFit="1" customWidth="1"/>
    <col min="15320" max="15321" width="10.42578125" style="92" bestFit="1" customWidth="1"/>
    <col min="15322" max="15322" width="14" style="92" bestFit="1" customWidth="1"/>
    <col min="15323" max="15323" width="12" style="92" bestFit="1" customWidth="1"/>
    <col min="15324" max="15324" width="10.28515625" style="92" bestFit="1" customWidth="1"/>
    <col min="15325" max="15325" width="8.7109375" style="92" bestFit="1" customWidth="1"/>
    <col min="15326" max="15326" width="0.85546875" style="92" customWidth="1"/>
    <col min="15327" max="15327" width="12.42578125" style="92" customWidth="1"/>
    <col min="15328" max="15328" width="10" style="92" customWidth="1"/>
    <col min="15329" max="15329" width="10.5703125" style="92" bestFit="1" customWidth="1"/>
    <col min="15330" max="15330" width="7.85546875" style="92" bestFit="1" customWidth="1"/>
    <col min="15331" max="15331" width="8.7109375" style="92" bestFit="1" customWidth="1"/>
    <col min="15332" max="15564" width="9.140625" style="92"/>
    <col min="15565" max="15565" width="12.85546875" style="92" customWidth="1"/>
    <col min="15566" max="15566" width="9.140625" style="92"/>
    <col min="15567" max="15567" width="0.85546875" style="92" customWidth="1"/>
    <col min="15568" max="15568" width="9.140625" style="92"/>
    <col min="15569" max="15569" width="0.85546875" style="92" customWidth="1"/>
    <col min="15570" max="15570" width="9.140625" style="92"/>
    <col min="15571" max="15571" width="1" style="92" customWidth="1"/>
    <col min="15572" max="15572" width="9.140625" style="92"/>
    <col min="15573" max="15573" width="1" style="92" customWidth="1"/>
    <col min="15574" max="15574" width="8.7109375" style="92" bestFit="1" customWidth="1"/>
    <col min="15575" max="15575" width="10.28515625" style="92" bestFit="1" customWidth="1"/>
    <col min="15576" max="15577" width="10.42578125" style="92" bestFit="1" customWidth="1"/>
    <col min="15578" max="15578" width="14" style="92" bestFit="1" customWidth="1"/>
    <col min="15579" max="15579" width="12" style="92" bestFit="1" customWidth="1"/>
    <col min="15580" max="15580" width="10.28515625" style="92" bestFit="1" customWidth="1"/>
    <col min="15581" max="15581" width="8.7109375" style="92" bestFit="1" customWidth="1"/>
    <col min="15582" max="15582" width="0.85546875" style="92" customWidth="1"/>
    <col min="15583" max="15583" width="12.42578125" style="92" customWidth="1"/>
    <col min="15584" max="15584" width="10" style="92" customWidth="1"/>
    <col min="15585" max="15585" width="10.5703125" style="92" bestFit="1" customWidth="1"/>
    <col min="15586" max="15586" width="7.85546875" style="92" bestFit="1" customWidth="1"/>
    <col min="15587" max="15587" width="8.7109375" style="92" bestFit="1" customWidth="1"/>
    <col min="15588" max="15820" width="9.140625" style="92"/>
    <col min="15821" max="15821" width="12.85546875" style="92" customWidth="1"/>
    <col min="15822" max="15822" width="9.140625" style="92"/>
    <col min="15823" max="15823" width="0.85546875" style="92" customWidth="1"/>
    <col min="15824" max="15824" width="9.140625" style="92"/>
    <col min="15825" max="15825" width="0.85546875" style="92" customWidth="1"/>
    <col min="15826" max="15826" width="9.140625" style="92"/>
    <col min="15827" max="15827" width="1" style="92" customWidth="1"/>
    <col min="15828" max="15828" width="9.140625" style="92"/>
    <col min="15829" max="15829" width="1" style="92" customWidth="1"/>
    <col min="15830" max="15830" width="8.7109375" style="92" bestFit="1" customWidth="1"/>
    <col min="15831" max="15831" width="10.28515625" style="92" bestFit="1" customWidth="1"/>
    <col min="15832" max="15833" width="10.42578125" style="92" bestFit="1" customWidth="1"/>
    <col min="15834" max="15834" width="14" style="92" bestFit="1" customWidth="1"/>
    <col min="15835" max="15835" width="12" style="92" bestFit="1" customWidth="1"/>
    <col min="15836" max="15836" width="10.28515625" style="92" bestFit="1" customWidth="1"/>
    <col min="15837" max="15837" width="8.7109375" style="92" bestFit="1" customWidth="1"/>
    <col min="15838" max="15838" width="0.85546875" style="92" customWidth="1"/>
    <col min="15839" max="15839" width="12.42578125" style="92" customWidth="1"/>
    <col min="15840" max="15840" width="10" style="92" customWidth="1"/>
    <col min="15841" max="15841" width="10.5703125" style="92" bestFit="1" customWidth="1"/>
    <col min="15842" max="15842" width="7.85546875" style="92" bestFit="1" customWidth="1"/>
    <col min="15843" max="15843" width="8.7109375" style="92" bestFit="1" customWidth="1"/>
    <col min="15844" max="16076" width="9.140625" style="92"/>
    <col min="16077" max="16077" width="12.85546875" style="92" customWidth="1"/>
    <col min="16078" max="16078" width="9.140625" style="92"/>
    <col min="16079" max="16079" width="0.85546875" style="92" customWidth="1"/>
    <col min="16080" max="16080" width="9.140625" style="92"/>
    <col min="16081" max="16081" width="0.85546875" style="92" customWidth="1"/>
    <col min="16082" max="16082" width="9.140625" style="92"/>
    <col min="16083" max="16083" width="1" style="92" customWidth="1"/>
    <col min="16084" max="16084" width="9.140625" style="92"/>
    <col min="16085" max="16085" width="1" style="92" customWidth="1"/>
    <col min="16086" max="16086" width="8.7109375" style="92" bestFit="1" customWidth="1"/>
    <col min="16087" max="16087" width="10.28515625" style="92" bestFit="1" customWidth="1"/>
    <col min="16088" max="16089" width="10.42578125" style="92" bestFit="1" customWidth="1"/>
    <col min="16090" max="16090" width="14" style="92" bestFit="1" customWidth="1"/>
    <col min="16091" max="16091" width="12" style="92" bestFit="1" customWidth="1"/>
    <col min="16092" max="16092" width="10.28515625" style="92" bestFit="1" customWidth="1"/>
    <col min="16093" max="16093" width="8.7109375" style="92" bestFit="1" customWidth="1"/>
    <col min="16094" max="16094" width="0.85546875" style="92" customWidth="1"/>
    <col min="16095" max="16095" width="12.42578125" style="92" customWidth="1"/>
    <col min="16096" max="16096" width="10" style="92" customWidth="1"/>
    <col min="16097" max="16097" width="10.5703125" style="92" bestFit="1" customWidth="1"/>
    <col min="16098" max="16098" width="7.85546875" style="92" bestFit="1" customWidth="1"/>
    <col min="16099" max="16099" width="8.7109375" style="92" bestFit="1" customWidth="1"/>
    <col min="16100" max="16384" width="9.140625" style="92"/>
  </cols>
  <sheetData>
    <row r="1" spans="1:16" s="224" customFormat="1" ht="12.75" x14ac:dyDescent="0.2">
      <c r="A1" s="129" t="s">
        <v>472</v>
      </c>
    </row>
    <row r="2" spans="1:16" s="224" customFormat="1" ht="21" customHeight="1" x14ac:dyDescent="0.2">
      <c r="A2" s="130" t="s">
        <v>473</v>
      </c>
      <c r="B2" s="223"/>
      <c r="C2" s="223"/>
      <c r="D2" s="223"/>
      <c r="E2" s="223"/>
      <c r="F2" s="223"/>
      <c r="G2" s="223"/>
      <c r="H2" s="223"/>
      <c r="I2" s="223"/>
      <c r="J2" s="223"/>
    </row>
    <row r="3" spans="1:16" s="224" customFormat="1" ht="23.25" customHeight="1" x14ac:dyDescent="0.2">
      <c r="A3" s="12"/>
      <c r="B3" s="382" t="s">
        <v>288</v>
      </c>
      <c r="C3" s="383"/>
      <c r="D3" s="383"/>
      <c r="E3" s="383"/>
      <c r="F3" s="383"/>
      <c r="G3" s="383"/>
      <c r="H3" s="383"/>
      <c r="I3" s="383"/>
      <c r="J3" s="17"/>
      <c r="K3" s="382" t="s">
        <v>289</v>
      </c>
      <c r="L3" s="384"/>
      <c r="M3" s="384"/>
      <c r="N3" s="384"/>
    </row>
    <row r="4" spans="1:16" s="224" customFormat="1" ht="67.5" x14ac:dyDescent="0.2">
      <c r="A4" s="19" t="s">
        <v>147</v>
      </c>
      <c r="B4" s="217" t="s">
        <v>137</v>
      </c>
      <c r="C4" s="21" t="s">
        <v>179</v>
      </c>
      <c r="D4" s="21" t="s">
        <v>463</v>
      </c>
      <c r="E4" s="21" t="s">
        <v>462</v>
      </c>
      <c r="F4" s="21" t="s">
        <v>461</v>
      </c>
      <c r="G4" s="21" t="s">
        <v>151</v>
      </c>
      <c r="H4" s="22" t="s">
        <v>142</v>
      </c>
      <c r="I4" s="22" t="s">
        <v>338</v>
      </c>
      <c r="J4" s="223"/>
      <c r="K4" s="217" t="s">
        <v>144</v>
      </c>
      <c r="L4" s="21" t="s">
        <v>469</v>
      </c>
      <c r="M4" s="21" t="s">
        <v>146</v>
      </c>
      <c r="N4" s="21" t="s">
        <v>162</v>
      </c>
    </row>
    <row r="5" spans="1:16" ht="15" customHeight="1" x14ac:dyDescent="0.2">
      <c r="A5" s="96" t="s">
        <v>207</v>
      </c>
      <c r="B5" s="219">
        <v>21779816</v>
      </c>
      <c r="C5" s="247">
        <v>2577522</v>
      </c>
      <c r="D5" s="247">
        <v>2496283</v>
      </c>
      <c r="E5" s="247">
        <v>22130385</v>
      </c>
      <c r="F5" s="247">
        <v>611800</v>
      </c>
      <c r="G5" s="247">
        <v>24357338</v>
      </c>
      <c r="H5" s="247">
        <v>25238468</v>
      </c>
      <c r="I5" s="247">
        <v>49595806</v>
      </c>
      <c r="J5" s="247" t="s">
        <v>123</v>
      </c>
      <c r="K5" s="219">
        <v>37547324</v>
      </c>
      <c r="L5" s="247">
        <v>309379</v>
      </c>
      <c r="M5" s="247">
        <v>10957814</v>
      </c>
      <c r="N5" s="247">
        <v>48814517</v>
      </c>
      <c r="O5" s="184"/>
      <c r="P5" s="185"/>
    </row>
    <row r="6" spans="1:16" ht="22.5" x14ac:dyDescent="0.2">
      <c r="A6" s="230" t="s">
        <v>333</v>
      </c>
      <c r="B6" s="219">
        <v>9825911</v>
      </c>
      <c r="C6" s="247">
        <v>2159593</v>
      </c>
      <c r="D6" s="247" t="s">
        <v>1</v>
      </c>
      <c r="E6" s="247">
        <v>9044891</v>
      </c>
      <c r="F6" s="247">
        <v>263031</v>
      </c>
      <c r="G6" s="247">
        <v>11985504</v>
      </c>
      <c r="H6" s="247">
        <v>9307922</v>
      </c>
      <c r="I6" s="247">
        <v>21293426</v>
      </c>
      <c r="J6" s="246" t="s">
        <v>123</v>
      </c>
      <c r="K6" s="219">
        <v>12500945</v>
      </c>
      <c r="L6" s="247" t="s">
        <v>1</v>
      </c>
      <c r="M6" s="247">
        <v>8323503</v>
      </c>
      <c r="N6" s="247">
        <v>20824448</v>
      </c>
      <c r="O6" s="184"/>
      <c r="P6" s="185"/>
    </row>
    <row r="7" spans="1:16" x14ac:dyDescent="0.2">
      <c r="A7" s="173" t="s">
        <v>309</v>
      </c>
      <c r="B7" s="219">
        <v>880918</v>
      </c>
      <c r="C7" s="247">
        <v>91915</v>
      </c>
      <c r="D7" s="247" t="s">
        <v>1</v>
      </c>
      <c r="E7" s="247">
        <v>1047096</v>
      </c>
      <c r="F7" s="247">
        <v>3939</v>
      </c>
      <c r="G7" s="247">
        <v>972833</v>
      </c>
      <c r="H7" s="247">
        <v>1051035</v>
      </c>
      <c r="I7" s="247">
        <v>2023868</v>
      </c>
      <c r="J7" s="246" t="s">
        <v>123</v>
      </c>
      <c r="K7" s="219">
        <v>1734663</v>
      </c>
      <c r="L7" s="247" t="s">
        <v>1</v>
      </c>
      <c r="M7" s="247">
        <v>205575</v>
      </c>
      <c r="N7" s="247">
        <v>1940238</v>
      </c>
      <c r="O7" s="184"/>
      <c r="P7" s="185"/>
    </row>
    <row r="8" spans="1:16" x14ac:dyDescent="0.2">
      <c r="A8" s="173" t="s">
        <v>310</v>
      </c>
      <c r="B8" s="219">
        <v>166244</v>
      </c>
      <c r="C8" s="247">
        <v>15789</v>
      </c>
      <c r="D8" s="247">
        <v>271389</v>
      </c>
      <c r="E8" s="247">
        <v>238282</v>
      </c>
      <c r="F8" s="247">
        <v>10440</v>
      </c>
      <c r="G8" s="247">
        <v>182033</v>
      </c>
      <c r="H8" s="247">
        <v>520111</v>
      </c>
      <c r="I8" s="247">
        <v>702144</v>
      </c>
      <c r="J8" s="246" t="s">
        <v>123</v>
      </c>
      <c r="K8" s="219">
        <v>636885</v>
      </c>
      <c r="L8" s="247">
        <v>12397</v>
      </c>
      <c r="M8" s="247">
        <v>52862</v>
      </c>
      <c r="N8" s="247">
        <v>702144</v>
      </c>
      <c r="O8" s="184"/>
      <c r="P8" s="185"/>
    </row>
    <row r="9" spans="1:16" x14ac:dyDescent="0.2">
      <c r="A9" s="173" t="s">
        <v>311</v>
      </c>
      <c r="B9" s="219">
        <v>454857</v>
      </c>
      <c r="C9" s="247">
        <v>18898</v>
      </c>
      <c r="D9" s="247">
        <v>4707</v>
      </c>
      <c r="E9" s="247">
        <v>740743</v>
      </c>
      <c r="F9" s="247">
        <v>25966</v>
      </c>
      <c r="G9" s="247">
        <v>473755</v>
      </c>
      <c r="H9" s="247">
        <v>771416</v>
      </c>
      <c r="I9" s="247">
        <v>1245171</v>
      </c>
      <c r="J9" s="246" t="s">
        <v>123</v>
      </c>
      <c r="K9" s="219">
        <v>1064901</v>
      </c>
      <c r="L9" s="247" t="s">
        <v>1</v>
      </c>
      <c r="M9" s="247">
        <v>151399</v>
      </c>
      <c r="N9" s="247">
        <v>1216300</v>
      </c>
      <c r="O9" s="184"/>
      <c r="P9" s="185"/>
    </row>
    <row r="10" spans="1:16" x14ac:dyDescent="0.2">
      <c r="A10" s="173" t="s">
        <v>312</v>
      </c>
      <c r="B10" s="219">
        <v>371251</v>
      </c>
      <c r="C10" s="247">
        <v>14437</v>
      </c>
      <c r="D10" s="247" t="s">
        <v>1</v>
      </c>
      <c r="E10" s="247">
        <v>635018</v>
      </c>
      <c r="F10" s="247">
        <v>16828</v>
      </c>
      <c r="G10" s="247">
        <v>385688</v>
      </c>
      <c r="H10" s="247">
        <v>651846</v>
      </c>
      <c r="I10" s="247">
        <v>1037534</v>
      </c>
      <c r="J10" s="246" t="s">
        <v>123</v>
      </c>
      <c r="K10" s="219">
        <v>953402</v>
      </c>
      <c r="L10" s="247">
        <v>10824</v>
      </c>
      <c r="M10" s="247">
        <v>73308</v>
      </c>
      <c r="N10" s="247">
        <v>1037534</v>
      </c>
      <c r="O10" s="184"/>
      <c r="P10" s="185"/>
    </row>
    <row r="11" spans="1:16" x14ac:dyDescent="0.2">
      <c r="A11" s="173" t="s">
        <v>313</v>
      </c>
      <c r="B11" s="219">
        <v>288356</v>
      </c>
      <c r="C11" s="247">
        <v>3029</v>
      </c>
      <c r="D11" s="247" t="s">
        <v>1</v>
      </c>
      <c r="E11" s="247">
        <v>317366</v>
      </c>
      <c r="F11" s="247" t="s">
        <v>1</v>
      </c>
      <c r="G11" s="247">
        <v>291385</v>
      </c>
      <c r="H11" s="247">
        <v>317366</v>
      </c>
      <c r="I11" s="247">
        <v>608751</v>
      </c>
      <c r="J11" s="246" t="s">
        <v>123</v>
      </c>
      <c r="K11" s="219">
        <v>540160</v>
      </c>
      <c r="L11" s="247" t="s">
        <v>1</v>
      </c>
      <c r="M11" s="247">
        <v>68591</v>
      </c>
      <c r="N11" s="247">
        <v>608751</v>
      </c>
      <c r="O11" s="184"/>
      <c r="P11" s="185"/>
    </row>
    <row r="12" spans="1:16" x14ac:dyDescent="0.2">
      <c r="A12" s="173" t="s">
        <v>314</v>
      </c>
      <c r="B12" s="219">
        <v>435769</v>
      </c>
      <c r="C12" s="247">
        <v>7403</v>
      </c>
      <c r="D12" s="247" t="s">
        <v>1</v>
      </c>
      <c r="E12" s="247">
        <v>382588</v>
      </c>
      <c r="F12" s="247">
        <v>29374</v>
      </c>
      <c r="G12" s="247">
        <v>443172</v>
      </c>
      <c r="H12" s="247">
        <v>411962</v>
      </c>
      <c r="I12" s="247">
        <v>855134</v>
      </c>
      <c r="J12" s="246" t="s">
        <v>123</v>
      </c>
      <c r="K12" s="219">
        <v>774716</v>
      </c>
      <c r="L12" s="247">
        <v>13951</v>
      </c>
      <c r="M12" s="247">
        <v>66467</v>
      </c>
      <c r="N12" s="247">
        <v>855134</v>
      </c>
      <c r="O12" s="184"/>
      <c r="P12" s="185"/>
    </row>
    <row r="13" spans="1:16" x14ac:dyDescent="0.2">
      <c r="A13" s="173" t="s">
        <v>315</v>
      </c>
      <c r="B13" s="219">
        <v>13818</v>
      </c>
      <c r="C13" s="247" t="s">
        <v>1</v>
      </c>
      <c r="D13" s="247">
        <v>45777</v>
      </c>
      <c r="E13" s="247" t="s">
        <v>1</v>
      </c>
      <c r="F13" s="247">
        <v>1740</v>
      </c>
      <c r="G13" s="247">
        <v>13818</v>
      </c>
      <c r="H13" s="247">
        <v>47517</v>
      </c>
      <c r="I13" s="247">
        <v>61335</v>
      </c>
      <c r="J13" s="246" t="s">
        <v>123</v>
      </c>
      <c r="K13" s="219">
        <v>56777</v>
      </c>
      <c r="L13" s="247" t="s">
        <v>1</v>
      </c>
      <c r="M13" s="247">
        <v>4558</v>
      </c>
      <c r="N13" s="247">
        <v>61335</v>
      </c>
      <c r="O13" s="184"/>
      <c r="P13" s="185"/>
    </row>
    <row r="14" spans="1:16" x14ac:dyDescent="0.2">
      <c r="A14" s="173" t="s">
        <v>316</v>
      </c>
      <c r="B14" s="219">
        <v>198354</v>
      </c>
      <c r="C14" s="247">
        <v>3265</v>
      </c>
      <c r="D14" s="247">
        <v>155937</v>
      </c>
      <c r="E14" s="247">
        <v>124234</v>
      </c>
      <c r="F14" s="247" t="s">
        <v>1</v>
      </c>
      <c r="G14" s="247">
        <v>201619</v>
      </c>
      <c r="H14" s="247">
        <v>280171</v>
      </c>
      <c r="I14" s="247">
        <v>481790</v>
      </c>
      <c r="J14" s="246" t="s">
        <v>123</v>
      </c>
      <c r="K14" s="219">
        <v>413385</v>
      </c>
      <c r="L14" s="247">
        <v>5233</v>
      </c>
      <c r="M14" s="247">
        <v>63172</v>
      </c>
      <c r="N14" s="247">
        <v>481790</v>
      </c>
      <c r="O14" s="184"/>
      <c r="P14" s="185"/>
    </row>
    <row r="15" spans="1:16" x14ac:dyDescent="0.2">
      <c r="A15" s="173" t="s">
        <v>317</v>
      </c>
      <c r="B15" s="219">
        <v>3100901</v>
      </c>
      <c r="C15" s="247">
        <v>153203</v>
      </c>
      <c r="D15" s="247" t="s">
        <v>1</v>
      </c>
      <c r="E15" s="247">
        <v>2580300</v>
      </c>
      <c r="F15" s="247">
        <v>72947</v>
      </c>
      <c r="G15" s="247">
        <v>3254104</v>
      </c>
      <c r="H15" s="247">
        <v>2653247</v>
      </c>
      <c r="I15" s="247">
        <v>5907351</v>
      </c>
      <c r="J15" s="246" t="s">
        <v>123</v>
      </c>
      <c r="K15" s="219">
        <v>5226989</v>
      </c>
      <c r="L15" s="247">
        <v>52382</v>
      </c>
      <c r="M15" s="247">
        <v>596390</v>
      </c>
      <c r="N15" s="247">
        <v>5875761</v>
      </c>
      <c r="O15" s="184"/>
      <c r="P15" s="185"/>
    </row>
    <row r="16" spans="1:16" x14ac:dyDescent="0.2">
      <c r="A16" s="173" t="s">
        <v>318</v>
      </c>
      <c r="B16" s="219">
        <v>552189</v>
      </c>
      <c r="C16" s="247">
        <v>7442</v>
      </c>
      <c r="D16" s="247" t="s">
        <v>1</v>
      </c>
      <c r="E16" s="247">
        <v>458000</v>
      </c>
      <c r="F16" s="247">
        <v>1476</v>
      </c>
      <c r="G16" s="247">
        <v>559631</v>
      </c>
      <c r="H16" s="247">
        <v>459476</v>
      </c>
      <c r="I16" s="247">
        <v>1019107</v>
      </c>
      <c r="J16" s="246" t="s">
        <v>123</v>
      </c>
      <c r="K16" s="219">
        <v>886270</v>
      </c>
      <c r="L16" s="247">
        <v>5248</v>
      </c>
      <c r="M16" s="247">
        <v>94875</v>
      </c>
      <c r="N16" s="247">
        <v>986393</v>
      </c>
      <c r="O16" s="184"/>
      <c r="P16" s="185"/>
    </row>
    <row r="17" spans="1:16" x14ac:dyDescent="0.2">
      <c r="A17" s="173" t="s">
        <v>319</v>
      </c>
      <c r="B17" s="219">
        <v>3322074</v>
      </c>
      <c r="C17" s="247">
        <v>50940</v>
      </c>
      <c r="D17" s="247">
        <v>369143</v>
      </c>
      <c r="E17" s="247">
        <v>4395605</v>
      </c>
      <c r="F17" s="247">
        <v>64248</v>
      </c>
      <c r="G17" s="247">
        <v>3373014</v>
      </c>
      <c r="H17" s="247">
        <v>4828996</v>
      </c>
      <c r="I17" s="247">
        <v>8202010</v>
      </c>
      <c r="J17" s="246" t="s">
        <v>123</v>
      </c>
      <c r="K17" s="219">
        <v>7454276</v>
      </c>
      <c r="L17" s="247">
        <v>180220</v>
      </c>
      <c r="M17" s="247">
        <v>728727</v>
      </c>
      <c r="N17" s="247">
        <v>8363223</v>
      </c>
      <c r="O17" s="184"/>
      <c r="P17" s="185"/>
    </row>
    <row r="18" spans="1:16" x14ac:dyDescent="0.2">
      <c r="A18" s="173" t="s">
        <v>320</v>
      </c>
      <c r="B18" s="219">
        <v>281203</v>
      </c>
      <c r="C18" s="247">
        <v>4591</v>
      </c>
      <c r="D18" s="247">
        <v>345890</v>
      </c>
      <c r="E18" s="247">
        <v>216644</v>
      </c>
      <c r="F18" s="247">
        <v>6802</v>
      </c>
      <c r="G18" s="247">
        <v>285794</v>
      </c>
      <c r="H18" s="247">
        <v>569336</v>
      </c>
      <c r="I18" s="247">
        <v>855130</v>
      </c>
      <c r="J18" s="246" t="s">
        <v>123</v>
      </c>
      <c r="K18" s="219">
        <v>709546</v>
      </c>
      <c r="L18" s="247">
        <v>13064</v>
      </c>
      <c r="M18" s="247">
        <v>79379</v>
      </c>
      <c r="N18" s="247">
        <v>801989</v>
      </c>
      <c r="O18" s="184"/>
      <c r="P18" s="185"/>
    </row>
    <row r="19" spans="1:16" x14ac:dyDescent="0.2">
      <c r="A19" s="173" t="s">
        <v>321</v>
      </c>
      <c r="B19" s="219">
        <v>263830</v>
      </c>
      <c r="C19" s="247">
        <v>1887</v>
      </c>
      <c r="D19" s="247">
        <v>3428</v>
      </c>
      <c r="E19" s="247">
        <v>506499</v>
      </c>
      <c r="F19" s="247">
        <v>11207</v>
      </c>
      <c r="G19" s="247">
        <v>265717</v>
      </c>
      <c r="H19" s="247">
        <v>521134</v>
      </c>
      <c r="I19" s="247">
        <v>786851</v>
      </c>
      <c r="J19" s="246" t="s">
        <v>123</v>
      </c>
      <c r="K19" s="219">
        <v>699711</v>
      </c>
      <c r="L19" s="247">
        <v>3363</v>
      </c>
      <c r="M19" s="247">
        <v>122172</v>
      </c>
      <c r="N19" s="247">
        <v>825246</v>
      </c>
      <c r="O19" s="184"/>
      <c r="P19" s="185"/>
    </row>
    <row r="20" spans="1:16" x14ac:dyDescent="0.2">
      <c r="A20" s="173" t="s">
        <v>322</v>
      </c>
      <c r="B20" s="219">
        <v>174850</v>
      </c>
      <c r="C20" s="247">
        <v>7512</v>
      </c>
      <c r="D20" s="247">
        <v>176107</v>
      </c>
      <c r="E20" s="247">
        <v>219900</v>
      </c>
      <c r="F20" s="247">
        <v>9396</v>
      </c>
      <c r="G20" s="247">
        <v>182362</v>
      </c>
      <c r="H20" s="247">
        <v>405403</v>
      </c>
      <c r="I20" s="247">
        <v>587765</v>
      </c>
      <c r="J20" s="246" t="s">
        <v>123</v>
      </c>
      <c r="K20" s="219">
        <v>525248</v>
      </c>
      <c r="L20" s="247">
        <v>5467</v>
      </c>
      <c r="M20" s="247">
        <v>49342</v>
      </c>
      <c r="N20" s="247">
        <v>580057</v>
      </c>
      <c r="O20" s="184"/>
      <c r="P20" s="185"/>
    </row>
    <row r="21" spans="1:16" x14ac:dyDescent="0.2">
      <c r="A21" s="173" t="s">
        <v>323</v>
      </c>
      <c r="B21" s="219">
        <v>178392</v>
      </c>
      <c r="C21" s="247">
        <v>6270</v>
      </c>
      <c r="D21" s="247">
        <v>391756</v>
      </c>
      <c r="E21" s="247">
        <v>245113</v>
      </c>
      <c r="F21" s="247">
        <v>8048</v>
      </c>
      <c r="G21" s="247">
        <v>184662</v>
      </c>
      <c r="H21" s="247">
        <v>644917</v>
      </c>
      <c r="I21" s="247">
        <v>829579</v>
      </c>
      <c r="J21" s="246" t="s">
        <v>123</v>
      </c>
      <c r="K21" s="219">
        <v>705110</v>
      </c>
      <c r="L21" s="247">
        <v>998</v>
      </c>
      <c r="M21" s="247">
        <v>112567</v>
      </c>
      <c r="N21" s="247">
        <v>818675</v>
      </c>
      <c r="O21" s="184"/>
      <c r="P21" s="185"/>
    </row>
    <row r="22" spans="1:16" x14ac:dyDescent="0.2">
      <c r="A22" s="173" t="s">
        <v>324</v>
      </c>
      <c r="B22" s="219">
        <v>265142</v>
      </c>
      <c r="C22" s="247">
        <v>4908</v>
      </c>
      <c r="D22" s="247">
        <v>3796</v>
      </c>
      <c r="E22" s="247">
        <v>424390</v>
      </c>
      <c r="F22" s="247">
        <v>10092</v>
      </c>
      <c r="G22" s="247">
        <v>270050</v>
      </c>
      <c r="H22" s="247">
        <v>438278</v>
      </c>
      <c r="I22" s="247">
        <v>708328</v>
      </c>
      <c r="J22" s="247" t="s">
        <v>123</v>
      </c>
      <c r="K22" s="219">
        <v>677253</v>
      </c>
      <c r="L22" s="247">
        <v>6232</v>
      </c>
      <c r="M22" s="247">
        <v>39085</v>
      </c>
      <c r="N22" s="247">
        <v>722570</v>
      </c>
      <c r="O22" s="184"/>
      <c r="P22" s="185"/>
    </row>
    <row r="23" spans="1:16" x14ac:dyDescent="0.2">
      <c r="A23" s="173" t="s">
        <v>325</v>
      </c>
      <c r="B23" s="219">
        <v>273356</v>
      </c>
      <c r="C23" s="247">
        <v>1115</v>
      </c>
      <c r="D23" s="247">
        <v>273921</v>
      </c>
      <c r="E23" s="247">
        <v>135447</v>
      </c>
      <c r="F23" s="247">
        <v>7238</v>
      </c>
      <c r="G23" s="247">
        <v>274471</v>
      </c>
      <c r="H23" s="247">
        <v>416606</v>
      </c>
      <c r="I23" s="247">
        <v>691077</v>
      </c>
      <c r="J23" s="247" t="s">
        <v>123</v>
      </c>
      <c r="K23" s="219">
        <v>498498</v>
      </c>
      <c r="L23" s="247" t="s">
        <v>1</v>
      </c>
      <c r="M23" s="247">
        <v>38197</v>
      </c>
      <c r="N23" s="247">
        <v>536695</v>
      </c>
      <c r="O23" s="184"/>
      <c r="P23" s="185"/>
    </row>
    <row r="24" spans="1:16" x14ac:dyDescent="0.2">
      <c r="A24" s="173" t="s">
        <v>326</v>
      </c>
      <c r="B24" s="219">
        <v>139551</v>
      </c>
      <c r="C24" s="247">
        <v>1115</v>
      </c>
      <c r="D24" s="247" t="s">
        <v>1</v>
      </c>
      <c r="E24" s="247">
        <v>185470</v>
      </c>
      <c r="F24" s="247">
        <v>11045</v>
      </c>
      <c r="G24" s="247">
        <v>140666</v>
      </c>
      <c r="H24" s="247">
        <v>196515</v>
      </c>
      <c r="I24" s="247">
        <v>337181</v>
      </c>
      <c r="J24" s="247" t="s">
        <v>123</v>
      </c>
      <c r="K24" s="219">
        <v>314152</v>
      </c>
      <c r="L24" s="247" t="s">
        <v>1</v>
      </c>
      <c r="M24" s="247">
        <v>20464</v>
      </c>
      <c r="N24" s="247">
        <v>334616</v>
      </c>
      <c r="O24" s="184"/>
      <c r="P24" s="185"/>
    </row>
    <row r="25" spans="1:16" x14ac:dyDescent="0.2">
      <c r="A25" s="174" t="s">
        <v>327</v>
      </c>
      <c r="B25" s="219">
        <v>368134</v>
      </c>
      <c r="C25" s="247">
        <v>24210</v>
      </c>
      <c r="D25" s="247">
        <v>230444</v>
      </c>
      <c r="E25" s="247">
        <v>148099</v>
      </c>
      <c r="F25" s="247">
        <v>41091</v>
      </c>
      <c r="G25" s="247">
        <v>392344</v>
      </c>
      <c r="H25" s="247">
        <v>419634</v>
      </c>
      <c r="I25" s="247">
        <v>811978</v>
      </c>
      <c r="J25" s="247" t="s">
        <v>123</v>
      </c>
      <c r="K25" s="219">
        <v>648233</v>
      </c>
      <c r="L25" s="247" t="s">
        <v>1</v>
      </c>
      <c r="M25" s="247">
        <v>67181</v>
      </c>
      <c r="N25" s="247">
        <v>715414</v>
      </c>
      <c r="O25" s="184"/>
      <c r="P25" s="185"/>
    </row>
    <row r="26" spans="1:16" x14ac:dyDescent="0.2">
      <c r="A26" s="209" t="s">
        <v>328</v>
      </c>
      <c r="B26" s="220">
        <v>224716</v>
      </c>
      <c r="C26" s="226" t="s">
        <v>1</v>
      </c>
      <c r="D26" s="226">
        <v>223988</v>
      </c>
      <c r="E26" s="226">
        <v>84700</v>
      </c>
      <c r="F26" s="226">
        <v>16892</v>
      </c>
      <c r="G26" s="226">
        <v>224716</v>
      </c>
      <c r="H26" s="226">
        <v>325580</v>
      </c>
      <c r="I26" s="226">
        <v>550296</v>
      </c>
      <c r="J26" s="226" t="s">
        <v>123</v>
      </c>
      <c r="K26" s="220">
        <v>526204</v>
      </c>
      <c r="L26" s="226" t="s">
        <v>1</v>
      </c>
      <c r="M26" s="226" t="s">
        <v>1</v>
      </c>
      <c r="N26" s="226">
        <v>526204</v>
      </c>
      <c r="O26" s="184"/>
      <c r="P26" s="185"/>
    </row>
    <row r="33" spans="2:15" x14ac:dyDescent="0.2">
      <c r="B33" s="51"/>
      <c r="C33" s="51"/>
      <c r="D33" s="51"/>
      <c r="E33" s="51"/>
      <c r="F33" s="51"/>
      <c r="G33" s="51"/>
      <c r="H33" s="51"/>
      <c r="I33" s="51"/>
      <c r="J33" s="51"/>
      <c r="K33" s="51"/>
      <c r="L33" s="51"/>
      <c r="M33" s="51"/>
      <c r="N33" s="51"/>
      <c r="O33" s="51"/>
    </row>
  </sheetData>
  <mergeCells count="2">
    <mergeCell ref="B3:I3"/>
    <mergeCell ref="K3:N3"/>
  </mergeCells>
  <pageMargins left="0.75" right="0.75" top="1" bottom="1" header="0.5" footer="0.5"/>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dimension ref="A1:T32"/>
  <sheetViews>
    <sheetView zoomScaleNormal="100" workbookViewId="0"/>
  </sheetViews>
  <sheetFormatPr defaultRowHeight="11.25" x14ac:dyDescent="0.2"/>
  <cols>
    <col min="1" max="1" width="19.42578125" style="11" customWidth="1"/>
    <col min="2" max="2" width="10.28515625" style="11" customWidth="1"/>
    <col min="3" max="3" width="0.85546875" style="11" customWidth="1"/>
    <col min="4" max="4" width="9.85546875" style="11" customWidth="1"/>
    <col min="5" max="5" width="0.85546875" style="11" customWidth="1"/>
    <col min="6" max="6" width="9.85546875" style="11" customWidth="1"/>
    <col min="7" max="7" width="1" style="11" customWidth="1"/>
    <col min="8" max="8" width="11.7109375" style="255" customWidth="1"/>
    <col min="9" max="9" width="1" style="255" customWidth="1"/>
    <col min="10" max="10" width="9.85546875" style="255" customWidth="1"/>
    <col min="11" max="11" width="1" style="255" customWidth="1"/>
    <col min="12" max="12" width="12.5703125" style="255" customWidth="1"/>
    <col min="13" max="13" width="0.85546875" style="255" customWidth="1"/>
    <col min="14" max="14" width="12.5703125" style="255" customWidth="1"/>
    <col min="15" max="15" width="1" style="255" customWidth="1"/>
    <col min="16" max="16" width="3" style="255" customWidth="1"/>
    <col min="17" max="20" width="3" style="11" customWidth="1"/>
    <col min="21" max="21" width="3" style="92" customWidth="1"/>
    <col min="22" max="186" width="9.140625" style="92"/>
    <col min="187" max="187" width="12.85546875" style="92" customWidth="1"/>
    <col min="188" max="188" width="9.140625" style="92"/>
    <col min="189" max="189" width="0.85546875" style="92" customWidth="1"/>
    <col min="190" max="190" width="9.140625" style="92"/>
    <col min="191" max="191" width="0.85546875" style="92" customWidth="1"/>
    <col min="192" max="192" width="9.140625" style="92"/>
    <col min="193" max="193" width="1" style="92" customWidth="1"/>
    <col min="194" max="194" width="9.140625" style="92"/>
    <col min="195" max="195" width="1" style="92" customWidth="1"/>
    <col min="196" max="196" width="8.7109375" style="92" bestFit="1" customWidth="1"/>
    <col min="197" max="197" width="10.28515625" style="92" bestFit="1" customWidth="1"/>
    <col min="198" max="199" width="10.42578125" style="92" bestFit="1" customWidth="1"/>
    <col min="200" max="200" width="14" style="92" bestFit="1" customWidth="1"/>
    <col min="201" max="201" width="12" style="92" bestFit="1" customWidth="1"/>
    <col min="202" max="202" width="10.28515625" style="92" bestFit="1" customWidth="1"/>
    <col min="203" max="203" width="8.7109375" style="92" bestFit="1" customWidth="1"/>
    <col min="204" max="204" width="0.85546875" style="92" customWidth="1"/>
    <col min="205" max="205" width="12.42578125" style="92" customWidth="1"/>
    <col min="206" max="206" width="10" style="92" customWidth="1"/>
    <col min="207" max="207" width="10.5703125" style="92" bestFit="1" customWidth="1"/>
    <col min="208" max="208" width="7.85546875" style="92" bestFit="1" customWidth="1"/>
    <col min="209" max="209" width="8.7109375" style="92" bestFit="1" customWidth="1"/>
    <col min="210" max="442" width="9.140625" style="92"/>
    <col min="443" max="443" width="12.85546875" style="92" customWidth="1"/>
    <col min="444" max="444" width="9.140625" style="92"/>
    <col min="445" max="445" width="0.85546875" style="92" customWidth="1"/>
    <col min="446" max="446" width="9.140625" style="92"/>
    <col min="447" max="447" width="0.85546875" style="92" customWidth="1"/>
    <col min="448" max="448" width="9.140625" style="92"/>
    <col min="449" max="449" width="1" style="92" customWidth="1"/>
    <col min="450" max="450" width="9.140625" style="92"/>
    <col min="451" max="451" width="1" style="92" customWidth="1"/>
    <col min="452" max="452" width="8.7109375" style="92" bestFit="1" customWidth="1"/>
    <col min="453" max="453" width="10.28515625" style="92" bestFit="1" customWidth="1"/>
    <col min="454" max="455" width="10.42578125" style="92" bestFit="1" customWidth="1"/>
    <col min="456" max="456" width="14" style="92" bestFit="1" customWidth="1"/>
    <col min="457" max="457" width="12" style="92" bestFit="1" customWidth="1"/>
    <col min="458" max="458" width="10.28515625" style="92" bestFit="1" customWidth="1"/>
    <col min="459" max="459" width="8.7109375" style="92" bestFit="1" customWidth="1"/>
    <col min="460" max="460" width="0.85546875" style="92" customWidth="1"/>
    <col min="461" max="461" width="12.42578125" style="92" customWidth="1"/>
    <col min="462" max="462" width="10" style="92" customWidth="1"/>
    <col min="463" max="463" width="10.5703125" style="92" bestFit="1" customWidth="1"/>
    <col min="464" max="464" width="7.85546875" style="92" bestFit="1" customWidth="1"/>
    <col min="465" max="465" width="8.7109375" style="92" bestFit="1" customWidth="1"/>
    <col min="466" max="698" width="9.140625" style="92"/>
    <col min="699" max="699" width="12.85546875" style="92" customWidth="1"/>
    <col min="700" max="700" width="9.140625" style="92"/>
    <col min="701" max="701" width="0.85546875" style="92" customWidth="1"/>
    <col min="702" max="702" width="9.140625" style="92"/>
    <col min="703" max="703" width="0.85546875" style="92" customWidth="1"/>
    <col min="704" max="704" width="9.140625" style="92"/>
    <col min="705" max="705" width="1" style="92" customWidth="1"/>
    <col min="706" max="706" width="9.140625" style="92"/>
    <col min="707" max="707" width="1" style="92" customWidth="1"/>
    <col min="708" max="708" width="8.7109375" style="92" bestFit="1" customWidth="1"/>
    <col min="709" max="709" width="10.28515625" style="92" bestFit="1" customWidth="1"/>
    <col min="710" max="711" width="10.42578125" style="92" bestFit="1" customWidth="1"/>
    <col min="712" max="712" width="14" style="92" bestFit="1" customWidth="1"/>
    <col min="713" max="713" width="12" style="92" bestFit="1" customWidth="1"/>
    <col min="714" max="714" width="10.28515625" style="92" bestFit="1" customWidth="1"/>
    <col min="715" max="715" width="8.7109375" style="92" bestFit="1" customWidth="1"/>
    <col min="716" max="716" width="0.85546875" style="92" customWidth="1"/>
    <col min="717" max="717" width="12.42578125" style="92" customWidth="1"/>
    <col min="718" max="718" width="10" style="92" customWidth="1"/>
    <col min="719" max="719" width="10.5703125" style="92" bestFit="1" customWidth="1"/>
    <col min="720" max="720" width="7.85546875" style="92" bestFit="1" customWidth="1"/>
    <col min="721" max="721" width="8.7109375" style="92" bestFit="1" customWidth="1"/>
    <col min="722" max="954" width="9.140625" style="92"/>
    <col min="955" max="955" width="12.85546875" style="92" customWidth="1"/>
    <col min="956" max="956" width="9.140625" style="92"/>
    <col min="957" max="957" width="0.85546875" style="92" customWidth="1"/>
    <col min="958" max="958" width="9.140625" style="92"/>
    <col min="959" max="959" width="0.85546875" style="92" customWidth="1"/>
    <col min="960" max="960" width="9.140625" style="92"/>
    <col min="961" max="961" width="1" style="92" customWidth="1"/>
    <col min="962" max="962" width="9.140625" style="92"/>
    <col min="963" max="963" width="1" style="92" customWidth="1"/>
    <col min="964" max="964" width="8.7109375" style="92" bestFit="1" customWidth="1"/>
    <col min="965" max="965" width="10.28515625" style="92" bestFit="1" customWidth="1"/>
    <col min="966" max="967" width="10.42578125" style="92" bestFit="1" customWidth="1"/>
    <col min="968" max="968" width="14" style="92" bestFit="1" customWidth="1"/>
    <col min="969" max="969" width="12" style="92" bestFit="1" customWidth="1"/>
    <col min="970" max="970" width="10.28515625" style="92" bestFit="1" customWidth="1"/>
    <col min="971" max="971" width="8.7109375" style="92" bestFit="1" customWidth="1"/>
    <col min="972" max="972" width="0.85546875" style="92" customWidth="1"/>
    <col min="973" max="973" width="12.42578125" style="92" customWidth="1"/>
    <col min="974" max="974" width="10" style="92" customWidth="1"/>
    <col min="975" max="975" width="10.5703125" style="92" bestFit="1" customWidth="1"/>
    <col min="976" max="976" width="7.85546875" style="92" bestFit="1" customWidth="1"/>
    <col min="977" max="977" width="8.7109375" style="92" bestFit="1" customWidth="1"/>
    <col min="978" max="1210" width="9.140625" style="92"/>
    <col min="1211" max="1211" width="12.85546875" style="92" customWidth="1"/>
    <col min="1212" max="1212" width="9.140625" style="92"/>
    <col min="1213" max="1213" width="0.85546875" style="92" customWidth="1"/>
    <col min="1214" max="1214" width="9.140625" style="92"/>
    <col min="1215" max="1215" width="0.85546875" style="92" customWidth="1"/>
    <col min="1216" max="1216" width="9.140625" style="92"/>
    <col min="1217" max="1217" width="1" style="92" customWidth="1"/>
    <col min="1218" max="1218" width="9.140625" style="92"/>
    <col min="1219" max="1219" width="1" style="92" customWidth="1"/>
    <col min="1220" max="1220" width="8.7109375" style="92" bestFit="1" customWidth="1"/>
    <col min="1221" max="1221" width="10.28515625" style="92" bestFit="1" customWidth="1"/>
    <col min="1222" max="1223" width="10.42578125" style="92" bestFit="1" customWidth="1"/>
    <col min="1224" max="1224" width="14" style="92" bestFit="1" customWidth="1"/>
    <col min="1225" max="1225" width="12" style="92" bestFit="1" customWidth="1"/>
    <col min="1226" max="1226" width="10.28515625" style="92" bestFit="1" customWidth="1"/>
    <col min="1227" max="1227" width="8.7109375" style="92" bestFit="1" customWidth="1"/>
    <col min="1228" max="1228" width="0.85546875" style="92" customWidth="1"/>
    <col min="1229" max="1229" width="12.42578125" style="92" customWidth="1"/>
    <col min="1230" max="1230" width="10" style="92" customWidth="1"/>
    <col min="1231" max="1231" width="10.5703125" style="92" bestFit="1" customWidth="1"/>
    <col min="1232" max="1232" width="7.85546875" style="92" bestFit="1" customWidth="1"/>
    <col min="1233" max="1233" width="8.7109375" style="92" bestFit="1" customWidth="1"/>
    <col min="1234" max="1466" width="9.140625" style="92"/>
    <col min="1467" max="1467" width="12.85546875" style="92" customWidth="1"/>
    <col min="1468" max="1468" width="9.140625" style="92"/>
    <col min="1469" max="1469" width="0.85546875" style="92" customWidth="1"/>
    <col min="1470" max="1470" width="9.140625" style="92"/>
    <col min="1471" max="1471" width="0.85546875" style="92" customWidth="1"/>
    <col min="1472" max="1472" width="9.140625" style="92"/>
    <col min="1473" max="1473" width="1" style="92" customWidth="1"/>
    <col min="1474" max="1474" width="9.140625" style="92"/>
    <col min="1475" max="1475" width="1" style="92" customWidth="1"/>
    <col min="1476" max="1476" width="8.7109375" style="92" bestFit="1" customWidth="1"/>
    <col min="1477" max="1477" width="10.28515625" style="92" bestFit="1" customWidth="1"/>
    <col min="1478" max="1479" width="10.42578125" style="92" bestFit="1" customWidth="1"/>
    <col min="1480" max="1480" width="14" style="92" bestFit="1" customWidth="1"/>
    <col min="1481" max="1481" width="12" style="92" bestFit="1" customWidth="1"/>
    <col min="1482" max="1482" width="10.28515625" style="92" bestFit="1" customWidth="1"/>
    <col min="1483" max="1483" width="8.7109375" style="92" bestFit="1" customWidth="1"/>
    <col min="1484" max="1484" width="0.85546875" style="92" customWidth="1"/>
    <col min="1485" max="1485" width="12.42578125" style="92" customWidth="1"/>
    <col min="1486" max="1486" width="10" style="92" customWidth="1"/>
    <col min="1487" max="1487" width="10.5703125" style="92" bestFit="1" customWidth="1"/>
    <col min="1488" max="1488" width="7.85546875" style="92" bestFit="1" customWidth="1"/>
    <col min="1489" max="1489" width="8.7109375" style="92" bestFit="1" customWidth="1"/>
    <col min="1490" max="1722" width="9.140625" style="92"/>
    <col min="1723" max="1723" width="12.85546875" style="92" customWidth="1"/>
    <col min="1724" max="1724" width="9.140625" style="92"/>
    <col min="1725" max="1725" width="0.85546875" style="92" customWidth="1"/>
    <col min="1726" max="1726" width="9.140625" style="92"/>
    <col min="1727" max="1727" width="0.85546875" style="92" customWidth="1"/>
    <col min="1728" max="1728" width="9.140625" style="92"/>
    <col min="1729" max="1729" width="1" style="92" customWidth="1"/>
    <col min="1730" max="1730" width="9.140625" style="92"/>
    <col min="1731" max="1731" width="1" style="92" customWidth="1"/>
    <col min="1732" max="1732" width="8.7109375" style="92" bestFit="1" customWidth="1"/>
    <col min="1733" max="1733" width="10.28515625" style="92" bestFit="1" customWidth="1"/>
    <col min="1734" max="1735" width="10.42578125" style="92" bestFit="1" customWidth="1"/>
    <col min="1736" max="1736" width="14" style="92" bestFit="1" customWidth="1"/>
    <col min="1737" max="1737" width="12" style="92" bestFit="1" customWidth="1"/>
    <col min="1738" max="1738" width="10.28515625" style="92" bestFit="1" customWidth="1"/>
    <col min="1739" max="1739" width="8.7109375" style="92" bestFit="1" customWidth="1"/>
    <col min="1740" max="1740" width="0.85546875" style="92" customWidth="1"/>
    <col min="1741" max="1741" width="12.42578125" style="92" customWidth="1"/>
    <col min="1742" max="1742" width="10" style="92" customWidth="1"/>
    <col min="1743" max="1743" width="10.5703125" style="92" bestFit="1" customWidth="1"/>
    <col min="1744" max="1744" width="7.85546875" style="92" bestFit="1" customWidth="1"/>
    <col min="1745" max="1745" width="8.7109375" style="92" bestFit="1" customWidth="1"/>
    <col min="1746" max="1978" width="9.140625" style="92"/>
    <col min="1979" max="1979" width="12.85546875" style="92" customWidth="1"/>
    <col min="1980" max="1980" width="9.140625" style="92"/>
    <col min="1981" max="1981" width="0.85546875" style="92" customWidth="1"/>
    <col min="1982" max="1982" width="9.140625" style="92"/>
    <col min="1983" max="1983" width="0.85546875" style="92" customWidth="1"/>
    <col min="1984" max="1984" width="9.140625" style="92"/>
    <col min="1985" max="1985" width="1" style="92" customWidth="1"/>
    <col min="1986" max="1986" width="9.140625" style="92"/>
    <col min="1987" max="1987" width="1" style="92" customWidth="1"/>
    <col min="1988" max="1988" width="8.7109375" style="92" bestFit="1" customWidth="1"/>
    <col min="1989" max="1989" width="10.28515625" style="92" bestFit="1" customWidth="1"/>
    <col min="1990" max="1991" width="10.42578125" style="92" bestFit="1" customWidth="1"/>
    <col min="1992" max="1992" width="14" style="92" bestFit="1" customWidth="1"/>
    <col min="1993" max="1993" width="12" style="92" bestFit="1" customWidth="1"/>
    <col min="1994" max="1994" width="10.28515625" style="92" bestFit="1" customWidth="1"/>
    <col min="1995" max="1995" width="8.7109375" style="92" bestFit="1" customWidth="1"/>
    <col min="1996" max="1996" width="0.85546875" style="92" customWidth="1"/>
    <col min="1997" max="1997" width="12.42578125" style="92" customWidth="1"/>
    <col min="1998" max="1998" width="10" style="92" customWidth="1"/>
    <col min="1999" max="1999" width="10.5703125" style="92" bestFit="1" customWidth="1"/>
    <col min="2000" max="2000" width="7.85546875" style="92" bestFit="1" customWidth="1"/>
    <col min="2001" max="2001" width="8.7109375" style="92" bestFit="1" customWidth="1"/>
    <col min="2002" max="2234" width="9.140625" style="92"/>
    <col min="2235" max="2235" width="12.85546875" style="92" customWidth="1"/>
    <col min="2236" max="2236" width="9.140625" style="92"/>
    <col min="2237" max="2237" width="0.85546875" style="92" customWidth="1"/>
    <col min="2238" max="2238" width="9.140625" style="92"/>
    <col min="2239" max="2239" width="0.85546875" style="92" customWidth="1"/>
    <col min="2240" max="2240" width="9.140625" style="92"/>
    <col min="2241" max="2241" width="1" style="92" customWidth="1"/>
    <col min="2242" max="2242" width="9.140625" style="92"/>
    <col min="2243" max="2243" width="1" style="92" customWidth="1"/>
    <col min="2244" max="2244" width="8.7109375" style="92" bestFit="1" customWidth="1"/>
    <col min="2245" max="2245" width="10.28515625" style="92" bestFit="1" customWidth="1"/>
    <col min="2246" max="2247" width="10.42578125" style="92" bestFit="1" customWidth="1"/>
    <col min="2248" max="2248" width="14" style="92" bestFit="1" customWidth="1"/>
    <col min="2249" max="2249" width="12" style="92" bestFit="1" customWidth="1"/>
    <col min="2250" max="2250" width="10.28515625" style="92" bestFit="1" customWidth="1"/>
    <col min="2251" max="2251" width="8.7109375" style="92" bestFit="1" customWidth="1"/>
    <col min="2252" max="2252" width="0.85546875" style="92" customWidth="1"/>
    <col min="2253" max="2253" width="12.42578125" style="92" customWidth="1"/>
    <col min="2254" max="2254" width="10" style="92" customWidth="1"/>
    <col min="2255" max="2255" width="10.5703125" style="92" bestFit="1" customWidth="1"/>
    <col min="2256" max="2256" width="7.85546875" style="92" bestFit="1" customWidth="1"/>
    <col min="2257" max="2257" width="8.7109375" style="92" bestFit="1" customWidth="1"/>
    <col min="2258" max="2490" width="9.140625" style="92"/>
    <col min="2491" max="2491" width="12.85546875" style="92" customWidth="1"/>
    <col min="2492" max="2492" width="9.140625" style="92"/>
    <col min="2493" max="2493" width="0.85546875" style="92" customWidth="1"/>
    <col min="2494" max="2494" width="9.140625" style="92"/>
    <col min="2495" max="2495" width="0.85546875" style="92" customWidth="1"/>
    <col min="2496" max="2496" width="9.140625" style="92"/>
    <col min="2497" max="2497" width="1" style="92" customWidth="1"/>
    <col min="2498" max="2498" width="9.140625" style="92"/>
    <col min="2499" max="2499" width="1" style="92" customWidth="1"/>
    <col min="2500" max="2500" width="8.7109375" style="92" bestFit="1" customWidth="1"/>
    <col min="2501" max="2501" width="10.28515625" style="92" bestFit="1" customWidth="1"/>
    <col min="2502" max="2503" width="10.42578125" style="92" bestFit="1" customWidth="1"/>
    <col min="2504" max="2504" width="14" style="92" bestFit="1" customWidth="1"/>
    <col min="2505" max="2505" width="12" style="92" bestFit="1" customWidth="1"/>
    <col min="2506" max="2506" width="10.28515625" style="92" bestFit="1" customWidth="1"/>
    <col min="2507" max="2507" width="8.7109375" style="92" bestFit="1" customWidth="1"/>
    <col min="2508" max="2508" width="0.85546875" style="92" customWidth="1"/>
    <col min="2509" max="2509" width="12.42578125" style="92" customWidth="1"/>
    <col min="2510" max="2510" width="10" style="92" customWidth="1"/>
    <col min="2511" max="2511" width="10.5703125" style="92" bestFit="1" customWidth="1"/>
    <col min="2512" max="2512" width="7.85546875" style="92" bestFit="1" customWidth="1"/>
    <col min="2513" max="2513" width="8.7109375" style="92" bestFit="1" customWidth="1"/>
    <col min="2514" max="2746" width="9.140625" style="92"/>
    <col min="2747" max="2747" width="12.85546875" style="92" customWidth="1"/>
    <col min="2748" max="2748" width="9.140625" style="92"/>
    <col min="2749" max="2749" width="0.85546875" style="92" customWidth="1"/>
    <col min="2750" max="2750" width="9.140625" style="92"/>
    <col min="2751" max="2751" width="0.85546875" style="92" customWidth="1"/>
    <col min="2752" max="2752" width="9.140625" style="92"/>
    <col min="2753" max="2753" width="1" style="92" customWidth="1"/>
    <col min="2754" max="2754" width="9.140625" style="92"/>
    <col min="2755" max="2755" width="1" style="92" customWidth="1"/>
    <col min="2756" max="2756" width="8.7109375" style="92" bestFit="1" customWidth="1"/>
    <col min="2757" max="2757" width="10.28515625" style="92" bestFit="1" customWidth="1"/>
    <col min="2758" max="2759" width="10.42578125" style="92" bestFit="1" customWidth="1"/>
    <col min="2760" max="2760" width="14" style="92" bestFit="1" customWidth="1"/>
    <col min="2761" max="2761" width="12" style="92" bestFit="1" customWidth="1"/>
    <col min="2762" max="2762" width="10.28515625" style="92" bestFit="1" customWidth="1"/>
    <col min="2763" max="2763" width="8.7109375" style="92" bestFit="1" customWidth="1"/>
    <col min="2764" max="2764" width="0.85546875" style="92" customWidth="1"/>
    <col min="2765" max="2765" width="12.42578125" style="92" customWidth="1"/>
    <col min="2766" max="2766" width="10" style="92" customWidth="1"/>
    <col min="2767" max="2767" width="10.5703125" style="92" bestFit="1" customWidth="1"/>
    <col min="2768" max="2768" width="7.85546875" style="92" bestFit="1" customWidth="1"/>
    <col min="2769" max="2769" width="8.7109375" style="92" bestFit="1" customWidth="1"/>
    <col min="2770" max="3002" width="9.140625" style="92"/>
    <col min="3003" max="3003" width="12.85546875" style="92" customWidth="1"/>
    <col min="3004" max="3004" width="9.140625" style="92"/>
    <col min="3005" max="3005" width="0.85546875" style="92" customWidth="1"/>
    <col min="3006" max="3006" width="9.140625" style="92"/>
    <col min="3007" max="3007" width="0.85546875" style="92" customWidth="1"/>
    <col min="3008" max="3008" width="9.140625" style="92"/>
    <col min="3009" max="3009" width="1" style="92" customWidth="1"/>
    <col min="3010" max="3010" width="9.140625" style="92"/>
    <col min="3011" max="3011" width="1" style="92" customWidth="1"/>
    <col min="3012" max="3012" width="8.7109375" style="92" bestFit="1" customWidth="1"/>
    <col min="3013" max="3013" width="10.28515625" style="92" bestFit="1" customWidth="1"/>
    <col min="3014" max="3015" width="10.42578125" style="92" bestFit="1" customWidth="1"/>
    <col min="3016" max="3016" width="14" style="92" bestFit="1" customWidth="1"/>
    <col min="3017" max="3017" width="12" style="92" bestFit="1" customWidth="1"/>
    <col min="3018" max="3018" width="10.28515625" style="92" bestFit="1" customWidth="1"/>
    <col min="3019" max="3019" width="8.7109375" style="92" bestFit="1" customWidth="1"/>
    <col min="3020" max="3020" width="0.85546875" style="92" customWidth="1"/>
    <col min="3021" max="3021" width="12.42578125" style="92" customWidth="1"/>
    <col min="3022" max="3022" width="10" style="92" customWidth="1"/>
    <col min="3023" max="3023" width="10.5703125" style="92" bestFit="1" customWidth="1"/>
    <col min="3024" max="3024" width="7.85546875" style="92" bestFit="1" customWidth="1"/>
    <col min="3025" max="3025" width="8.7109375" style="92" bestFit="1" customWidth="1"/>
    <col min="3026" max="3258" width="9.140625" style="92"/>
    <col min="3259" max="3259" width="12.85546875" style="92" customWidth="1"/>
    <col min="3260" max="3260" width="9.140625" style="92"/>
    <col min="3261" max="3261" width="0.85546875" style="92" customWidth="1"/>
    <col min="3262" max="3262" width="9.140625" style="92"/>
    <col min="3263" max="3263" width="0.85546875" style="92" customWidth="1"/>
    <col min="3264" max="3264" width="9.140625" style="92"/>
    <col min="3265" max="3265" width="1" style="92" customWidth="1"/>
    <col min="3266" max="3266" width="9.140625" style="92"/>
    <col min="3267" max="3267" width="1" style="92" customWidth="1"/>
    <col min="3268" max="3268" width="8.7109375" style="92" bestFit="1" customWidth="1"/>
    <col min="3269" max="3269" width="10.28515625" style="92" bestFit="1" customWidth="1"/>
    <col min="3270" max="3271" width="10.42578125" style="92" bestFit="1" customWidth="1"/>
    <col min="3272" max="3272" width="14" style="92" bestFit="1" customWidth="1"/>
    <col min="3273" max="3273" width="12" style="92" bestFit="1" customWidth="1"/>
    <col min="3274" max="3274" width="10.28515625" style="92" bestFit="1" customWidth="1"/>
    <col min="3275" max="3275" width="8.7109375" style="92" bestFit="1" customWidth="1"/>
    <col min="3276" max="3276" width="0.85546875" style="92" customWidth="1"/>
    <col min="3277" max="3277" width="12.42578125" style="92" customWidth="1"/>
    <col min="3278" max="3278" width="10" style="92" customWidth="1"/>
    <col min="3279" max="3279" width="10.5703125" style="92" bestFit="1" customWidth="1"/>
    <col min="3280" max="3280" width="7.85546875" style="92" bestFit="1" customWidth="1"/>
    <col min="3281" max="3281" width="8.7109375" style="92" bestFit="1" customWidth="1"/>
    <col min="3282" max="3514" width="9.140625" style="92"/>
    <col min="3515" max="3515" width="12.85546875" style="92" customWidth="1"/>
    <col min="3516" max="3516" width="9.140625" style="92"/>
    <col min="3517" max="3517" width="0.85546875" style="92" customWidth="1"/>
    <col min="3518" max="3518" width="9.140625" style="92"/>
    <col min="3519" max="3519" width="0.85546875" style="92" customWidth="1"/>
    <col min="3520" max="3520" width="9.140625" style="92"/>
    <col min="3521" max="3521" width="1" style="92" customWidth="1"/>
    <col min="3522" max="3522" width="9.140625" style="92"/>
    <col min="3523" max="3523" width="1" style="92" customWidth="1"/>
    <col min="3524" max="3524" width="8.7109375" style="92" bestFit="1" customWidth="1"/>
    <col min="3525" max="3525" width="10.28515625" style="92" bestFit="1" customWidth="1"/>
    <col min="3526" max="3527" width="10.42578125" style="92" bestFit="1" customWidth="1"/>
    <col min="3528" max="3528" width="14" style="92" bestFit="1" customWidth="1"/>
    <col min="3529" max="3529" width="12" style="92" bestFit="1" customWidth="1"/>
    <col min="3530" max="3530" width="10.28515625" style="92" bestFit="1" customWidth="1"/>
    <col min="3531" max="3531" width="8.7109375" style="92" bestFit="1" customWidth="1"/>
    <col min="3532" max="3532" width="0.85546875" style="92" customWidth="1"/>
    <col min="3533" max="3533" width="12.42578125" style="92" customWidth="1"/>
    <col min="3534" max="3534" width="10" style="92" customWidth="1"/>
    <col min="3535" max="3535" width="10.5703125" style="92" bestFit="1" customWidth="1"/>
    <col min="3536" max="3536" width="7.85546875" style="92" bestFit="1" customWidth="1"/>
    <col min="3537" max="3537" width="8.7109375" style="92" bestFit="1" customWidth="1"/>
    <col min="3538" max="3770" width="9.140625" style="92"/>
    <col min="3771" max="3771" width="12.85546875" style="92" customWidth="1"/>
    <col min="3772" max="3772" width="9.140625" style="92"/>
    <col min="3773" max="3773" width="0.85546875" style="92" customWidth="1"/>
    <col min="3774" max="3774" width="9.140625" style="92"/>
    <col min="3775" max="3775" width="0.85546875" style="92" customWidth="1"/>
    <col min="3776" max="3776" width="9.140625" style="92"/>
    <col min="3777" max="3777" width="1" style="92" customWidth="1"/>
    <col min="3778" max="3778" width="9.140625" style="92"/>
    <col min="3779" max="3779" width="1" style="92" customWidth="1"/>
    <col min="3780" max="3780" width="8.7109375" style="92" bestFit="1" customWidth="1"/>
    <col min="3781" max="3781" width="10.28515625" style="92" bestFit="1" customWidth="1"/>
    <col min="3782" max="3783" width="10.42578125" style="92" bestFit="1" customWidth="1"/>
    <col min="3784" max="3784" width="14" style="92" bestFit="1" customWidth="1"/>
    <col min="3785" max="3785" width="12" style="92" bestFit="1" customWidth="1"/>
    <col min="3786" max="3786" width="10.28515625" style="92" bestFit="1" customWidth="1"/>
    <col min="3787" max="3787" width="8.7109375" style="92" bestFit="1" customWidth="1"/>
    <col min="3788" max="3788" width="0.85546875" style="92" customWidth="1"/>
    <col min="3789" max="3789" width="12.42578125" style="92" customWidth="1"/>
    <col min="3790" max="3790" width="10" style="92" customWidth="1"/>
    <col min="3791" max="3791" width="10.5703125" style="92" bestFit="1" customWidth="1"/>
    <col min="3792" max="3792" width="7.85546875" style="92" bestFit="1" customWidth="1"/>
    <col min="3793" max="3793" width="8.7109375" style="92" bestFit="1" customWidth="1"/>
    <col min="3794" max="4026" width="9.140625" style="92"/>
    <col min="4027" max="4027" width="12.85546875" style="92" customWidth="1"/>
    <col min="4028" max="4028" width="9.140625" style="92"/>
    <col min="4029" max="4029" width="0.85546875" style="92" customWidth="1"/>
    <col min="4030" max="4030" width="9.140625" style="92"/>
    <col min="4031" max="4031" width="0.85546875" style="92" customWidth="1"/>
    <col min="4032" max="4032" width="9.140625" style="92"/>
    <col min="4033" max="4033" width="1" style="92" customWidth="1"/>
    <col min="4034" max="4034" width="9.140625" style="92"/>
    <col min="4035" max="4035" width="1" style="92" customWidth="1"/>
    <col min="4036" max="4036" width="8.7109375" style="92" bestFit="1" customWidth="1"/>
    <col min="4037" max="4037" width="10.28515625" style="92" bestFit="1" customWidth="1"/>
    <col min="4038" max="4039" width="10.42578125" style="92" bestFit="1" customWidth="1"/>
    <col min="4040" max="4040" width="14" style="92" bestFit="1" customWidth="1"/>
    <col min="4041" max="4041" width="12" style="92" bestFit="1" customWidth="1"/>
    <col min="4042" max="4042" width="10.28515625" style="92" bestFit="1" customWidth="1"/>
    <col min="4043" max="4043" width="8.7109375" style="92" bestFit="1" customWidth="1"/>
    <col min="4044" max="4044" width="0.85546875" style="92" customWidth="1"/>
    <col min="4045" max="4045" width="12.42578125" style="92" customWidth="1"/>
    <col min="4046" max="4046" width="10" style="92" customWidth="1"/>
    <col min="4047" max="4047" width="10.5703125" style="92" bestFit="1" customWidth="1"/>
    <col min="4048" max="4048" width="7.85546875" style="92" bestFit="1" customWidth="1"/>
    <col min="4049" max="4049" width="8.7109375" style="92" bestFit="1" customWidth="1"/>
    <col min="4050" max="4282" width="9.140625" style="92"/>
    <col min="4283" max="4283" width="12.85546875" style="92" customWidth="1"/>
    <col min="4284" max="4284" width="9.140625" style="92"/>
    <col min="4285" max="4285" width="0.85546875" style="92" customWidth="1"/>
    <col min="4286" max="4286" width="9.140625" style="92"/>
    <col min="4287" max="4287" width="0.85546875" style="92" customWidth="1"/>
    <col min="4288" max="4288" width="9.140625" style="92"/>
    <col min="4289" max="4289" width="1" style="92" customWidth="1"/>
    <col min="4290" max="4290" width="9.140625" style="92"/>
    <col min="4291" max="4291" width="1" style="92" customWidth="1"/>
    <col min="4292" max="4292" width="8.7109375" style="92" bestFit="1" customWidth="1"/>
    <col min="4293" max="4293" width="10.28515625" style="92" bestFit="1" customWidth="1"/>
    <col min="4294" max="4295" width="10.42578125" style="92" bestFit="1" customWidth="1"/>
    <col min="4296" max="4296" width="14" style="92" bestFit="1" customWidth="1"/>
    <col min="4297" max="4297" width="12" style="92" bestFit="1" customWidth="1"/>
    <col min="4298" max="4298" width="10.28515625" style="92" bestFit="1" customWidth="1"/>
    <col min="4299" max="4299" width="8.7109375" style="92" bestFit="1" customWidth="1"/>
    <col min="4300" max="4300" width="0.85546875" style="92" customWidth="1"/>
    <col min="4301" max="4301" width="12.42578125" style="92" customWidth="1"/>
    <col min="4302" max="4302" width="10" style="92" customWidth="1"/>
    <col min="4303" max="4303" width="10.5703125" style="92" bestFit="1" customWidth="1"/>
    <col min="4304" max="4304" width="7.85546875" style="92" bestFit="1" customWidth="1"/>
    <col min="4305" max="4305" width="8.7109375" style="92" bestFit="1" customWidth="1"/>
    <col min="4306" max="4538" width="9.140625" style="92"/>
    <col min="4539" max="4539" width="12.85546875" style="92" customWidth="1"/>
    <col min="4540" max="4540" width="9.140625" style="92"/>
    <col min="4541" max="4541" width="0.85546875" style="92" customWidth="1"/>
    <col min="4542" max="4542" width="9.140625" style="92"/>
    <col min="4543" max="4543" width="0.85546875" style="92" customWidth="1"/>
    <col min="4544" max="4544" width="9.140625" style="92"/>
    <col min="4545" max="4545" width="1" style="92" customWidth="1"/>
    <col min="4546" max="4546" width="9.140625" style="92"/>
    <col min="4547" max="4547" width="1" style="92" customWidth="1"/>
    <col min="4548" max="4548" width="8.7109375" style="92" bestFit="1" customWidth="1"/>
    <col min="4549" max="4549" width="10.28515625" style="92" bestFit="1" customWidth="1"/>
    <col min="4550" max="4551" width="10.42578125" style="92" bestFit="1" customWidth="1"/>
    <col min="4552" max="4552" width="14" style="92" bestFit="1" customWidth="1"/>
    <col min="4553" max="4553" width="12" style="92" bestFit="1" customWidth="1"/>
    <col min="4554" max="4554" width="10.28515625" style="92" bestFit="1" customWidth="1"/>
    <col min="4555" max="4555" width="8.7109375" style="92" bestFit="1" customWidth="1"/>
    <col min="4556" max="4556" width="0.85546875" style="92" customWidth="1"/>
    <col min="4557" max="4557" width="12.42578125" style="92" customWidth="1"/>
    <col min="4558" max="4558" width="10" style="92" customWidth="1"/>
    <col min="4559" max="4559" width="10.5703125" style="92" bestFit="1" customWidth="1"/>
    <col min="4560" max="4560" width="7.85546875" style="92" bestFit="1" customWidth="1"/>
    <col min="4561" max="4561" width="8.7109375" style="92" bestFit="1" customWidth="1"/>
    <col min="4562" max="4794" width="9.140625" style="92"/>
    <col min="4795" max="4795" width="12.85546875" style="92" customWidth="1"/>
    <col min="4796" max="4796" width="9.140625" style="92"/>
    <col min="4797" max="4797" width="0.85546875" style="92" customWidth="1"/>
    <col min="4798" max="4798" width="9.140625" style="92"/>
    <col min="4799" max="4799" width="0.85546875" style="92" customWidth="1"/>
    <col min="4800" max="4800" width="9.140625" style="92"/>
    <col min="4801" max="4801" width="1" style="92" customWidth="1"/>
    <col min="4802" max="4802" width="9.140625" style="92"/>
    <col min="4803" max="4803" width="1" style="92" customWidth="1"/>
    <col min="4804" max="4804" width="8.7109375" style="92" bestFit="1" customWidth="1"/>
    <col min="4805" max="4805" width="10.28515625" style="92" bestFit="1" customWidth="1"/>
    <col min="4806" max="4807" width="10.42578125" style="92" bestFit="1" customWidth="1"/>
    <col min="4808" max="4808" width="14" style="92" bestFit="1" customWidth="1"/>
    <col min="4809" max="4809" width="12" style="92" bestFit="1" customWidth="1"/>
    <col min="4810" max="4810" width="10.28515625" style="92" bestFit="1" customWidth="1"/>
    <col min="4811" max="4811" width="8.7109375" style="92" bestFit="1" customWidth="1"/>
    <col min="4812" max="4812" width="0.85546875" style="92" customWidth="1"/>
    <col min="4813" max="4813" width="12.42578125" style="92" customWidth="1"/>
    <col min="4814" max="4814" width="10" style="92" customWidth="1"/>
    <col min="4815" max="4815" width="10.5703125" style="92" bestFit="1" customWidth="1"/>
    <col min="4816" max="4816" width="7.85546875" style="92" bestFit="1" customWidth="1"/>
    <col min="4817" max="4817" width="8.7109375" style="92" bestFit="1" customWidth="1"/>
    <col min="4818" max="5050" width="9.140625" style="92"/>
    <col min="5051" max="5051" width="12.85546875" style="92" customWidth="1"/>
    <col min="5052" max="5052" width="9.140625" style="92"/>
    <col min="5053" max="5053" width="0.85546875" style="92" customWidth="1"/>
    <col min="5054" max="5054" width="9.140625" style="92"/>
    <col min="5055" max="5055" width="0.85546875" style="92" customWidth="1"/>
    <col min="5056" max="5056" width="9.140625" style="92"/>
    <col min="5057" max="5057" width="1" style="92" customWidth="1"/>
    <col min="5058" max="5058" width="9.140625" style="92"/>
    <col min="5059" max="5059" width="1" style="92" customWidth="1"/>
    <col min="5060" max="5060" width="8.7109375" style="92" bestFit="1" customWidth="1"/>
    <col min="5061" max="5061" width="10.28515625" style="92" bestFit="1" customWidth="1"/>
    <col min="5062" max="5063" width="10.42578125" style="92" bestFit="1" customWidth="1"/>
    <col min="5064" max="5064" width="14" style="92" bestFit="1" customWidth="1"/>
    <col min="5065" max="5065" width="12" style="92" bestFit="1" customWidth="1"/>
    <col min="5066" max="5066" width="10.28515625" style="92" bestFit="1" customWidth="1"/>
    <col min="5067" max="5067" width="8.7109375" style="92" bestFit="1" customWidth="1"/>
    <col min="5068" max="5068" width="0.85546875" style="92" customWidth="1"/>
    <col min="5069" max="5069" width="12.42578125" style="92" customWidth="1"/>
    <col min="5070" max="5070" width="10" style="92" customWidth="1"/>
    <col min="5071" max="5071" width="10.5703125" style="92" bestFit="1" customWidth="1"/>
    <col min="5072" max="5072" width="7.85546875" style="92" bestFit="1" customWidth="1"/>
    <col min="5073" max="5073" width="8.7109375" style="92" bestFit="1" customWidth="1"/>
    <col min="5074" max="5306" width="9.140625" style="92"/>
    <col min="5307" max="5307" width="12.85546875" style="92" customWidth="1"/>
    <col min="5308" max="5308" width="9.140625" style="92"/>
    <col min="5309" max="5309" width="0.85546875" style="92" customWidth="1"/>
    <col min="5310" max="5310" width="9.140625" style="92"/>
    <col min="5311" max="5311" width="0.85546875" style="92" customWidth="1"/>
    <col min="5312" max="5312" width="9.140625" style="92"/>
    <col min="5313" max="5313" width="1" style="92" customWidth="1"/>
    <col min="5314" max="5314" width="9.140625" style="92"/>
    <col min="5315" max="5315" width="1" style="92" customWidth="1"/>
    <col min="5316" max="5316" width="8.7109375" style="92" bestFit="1" customWidth="1"/>
    <col min="5317" max="5317" width="10.28515625" style="92" bestFit="1" customWidth="1"/>
    <col min="5318" max="5319" width="10.42578125" style="92" bestFit="1" customWidth="1"/>
    <col min="5320" max="5320" width="14" style="92" bestFit="1" customWidth="1"/>
    <col min="5321" max="5321" width="12" style="92" bestFit="1" customWidth="1"/>
    <col min="5322" max="5322" width="10.28515625" style="92" bestFit="1" customWidth="1"/>
    <col min="5323" max="5323" width="8.7109375" style="92" bestFit="1" customWidth="1"/>
    <col min="5324" max="5324" width="0.85546875" style="92" customWidth="1"/>
    <col min="5325" max="5325" width="12.42578125" style="92" customWidth="1"/>
    <col min="5326" max="5326" width="10" style="92" customWidth="1"/>
    <col min="5327" max="5327" width="10.5703125" style="92" bestFit="1" customWidth="1"/>
    <col min="5328" max="5328" width="7.85546875" style="92" bestFit="1" customWidth="1"/>
    <col min="5329" max="5329" width="8.7109375" style="92" bestFit="1" customWidth="1"/>
    <col min="5330" max="5562" width="9.140625" style="92"/>
    <col min="5563" max="5563" width="12.85546875" style="92" customWidth="1"/>
    <col min="5564" max="5564" width="9.140625" style="92"/>
    <col min="5565" max="5565" width="0.85546875" style="92" customWidth="1"/>
    <col min="5566" max="5566" width="9.140625" style="92"/>
    <col min="5567" max="5567" width="0.85546875" style="92" customWidth="1"/>
    <col min="5568" max="5568" width="9.140625" style="92"/>
    <col min="5569" max="5569" width="1" style="92" customWidth="1"/>
    <col min="5570" max="5570" width="9.140625" style="92"/>
    <col min="5571" max="5571" width="1" style="92" customWidth="1"/>
    <col min="5572" max="5572" width="8.7109375" style="92" bestFit="1" customWidth="1"/>
    <col min="5573" max="5573" width="10.28515625" style="92" bestFit="1" customWidth="1"/>
    <col min="5574" max="5575" width="10.42578125" style="92" bestFit="1" customWidth="1"/>
    <col min="5576" max="5576" width="14" style="92" bestFit="1" customWidth="1"/>
    <col min="5577" max="5577" width="12" style="92" bestFit="1" customWidth="1"/>
    <col min="5578" max="5578" width="10.28515625" style="92" bestFit="1" customWidth="1"/>
    <col min="5579" max="5579" width="8.7109375" style="92" bestFit="1" customWidth="1"/>
    <col min="5580" max="5580" width="0.85546875" style="92" customWidth="1"/>
    <col min="5581" max="5581" width="12.42578125" style="92" customWidth="1"/>
    <col min="5582" max="5582" width="10" style="92" customWidth="1"/>
    <col min="5583" max="5583" width="10.5703125" style="92" bestFit="1" customWidth="1"/>
    <col min="5584" max="5584" width="7.85546875" style="92" bestFit="1" customWidth="1"/>
    <col min="5585" max="5585" width="8.7109375" style="92" bestFit="1" customWidth="1"/>
    <col min="5586" max="5818" width="9.140625" style="92"/>
    <col min="5819" max="5819" width="12.85546875" style="92" customWidth="1"/>
    <col min="5820" max="5820" width="9.140625" style="92"/>
    <col min="5821" max="5821" width="0.85546875" style="92" customWidth="1"/>
    <col min="5822" max="5822" width="9.140625" style="92"/>
    <col min="5823" max="5823" width="0.85546875" style="92" customWidth="1"/>
    <col min="5824" max="5824" width="9.140625" style="92"/>
    <col min="5825" max="5825" width="1" style="92" customWidth="1"/>
    <col min="5826" max="5826" width="9.140625" style="92"/>
    <col min="5827" max="5827" width="1" style="92" customWidth="1"/>
    <col min="5828" max="5828" width="8.7109375" style="92" bestFit="1" customWidth="1"/>
    <col min="5829" max="5829" width="10.28515625" style="92" bestFit="1" customWidth="1"/>
    <col min="5830" max="5831" width="10.42578125" style="92" bestFit="1" customWidth="1"/>
    <col min="5832" max="5832" width="14" style="92" bestFit="1" customWidth="1"/>
    <col min="5833" max="5833" width="12" style="92" bestFit="1" customWidth="1"/>
    <col min="5834" max="5834" width="10.28515625" style="92" bestFit="1" customWidth="1"/>
    <col min="5835" max="5835" width="8.7109375" style="92" bestFit="1" customWidth="1"/>
    <col min="5836" max="5836" width="0.85546875" style="92" customWidth="1"/>
    <col min="5837" max="5837" width="12.42578125" style="92" customWidth="1"/>
    <col min="5838" max="5838" width="10" style="92" customWidth="1"/>
    <col min="5839" max="5839" width="10.5703125" style="92" bestFit="1" customWidth="1"/>
    <col min="5840" max="5840" width="7.85546875" style="92" bestFit="1" customWidth="1"/>
    <col min="5841" max="5841" width="8.7109375" style="92" bestFit="1" customWidth="1"/>
    <col min="5842" max="6074" width="9.140625" style="92"/>
    <col min="6075" max="6075" width="12.85546875" style="92" customWidth="1"/>
    <col min="6076" max="6076" width="9.140625" style="92"/>
    <col min="6077" max="6077" width="0.85546875" style="92" customWidth="1"/>
    <col min="6078" max="6078" width="9.140625" style="92"/>
    <col min="6079" max="6079" width="0.85546875" style="92" customWidth="1"/>
    <col min="6080" max="6080" width="9.140625" style="92"/>
    <col min="6081" max="6081" width="1" style="92" customWidth="1"/>
    <col min="6082" max="6082" width="9.140625" style="92"/>
    <col min="6083" max="6083" width="1" style="92" customWidth="1"/>
    <col min="6084" max="6084" width="8.7109375" style="92" bestFit="1" customWidth="1"/>
    <col min="6085" max="6085" width="10.28515625" style="92" bestFit="1" customWidth="1"/>
    <col min="6086" max="6087" width="10.42578125" style="92" bestFit="1" customWidth="1"/>
    <col min="6088" max="6088" width="14" style="92" bestFit="1" customWidth="1"/>
    <col min="6089" max="6089" width="12" style="92" bestFit="1" customWidth="1"/>
    <col min="6090" max="6090" width="10.28515625" style="92" bestFit="1" customWidth="1"/>
    <col min="6091" max="6091" width="8.7109375" style="92" bestFit="1" customWidth="1"/>
    <col min="6092" max="6092" width="0.85546875" style="92" customWidth="1"/>
    <col min="6093" max="6093" width="12.42578125" style="92" customWidth="1"/>
    <col min="6094" max="6094" width="10" style="92" customWidth="1"/>
    <col min="6095" max="6095" width="10.5703125" style="92" bestFit="1" customWidth="1"/>
    <col min="6096" max="6096" width="7.85546875" style="92" bestFit="1" customWidth="1"/>
    <col min="6097" max="6097" width="8.7109375" style="92" bestFit="1" customWidth="1"/>
    <col min="6098" max="6330" width="9.140625" style="92"/>
    <col min="6331" max="6331" width="12.85546875" style="92" customWidth="1"/>
    <col min="6332" max="6332" width="9.140625" style="92"/>
    <col min="6333" max="6333" width="0.85546875" style="92" customWidth="1"/>
    <col min="6334" max="6334" width="9.140625" style="92"/>
    <col min="6335" max="6335" width="0.85546875" style="92" customWidth="1"/>
    <col min="6336" max="6336" width="9.140625" style="92"/>
    <col min="6337" max="6337" width="1" style="92" customWidth="1"/>
    <col min="6338" max="6338" width="9.140625" style="92"/>
    <col min="6339" max="6339" width="1" style="92" customWidth="1"/>
    <col min="6340" max="6340" width="8.7109375" style="92" bestFit="1" customWidth="1"/>
    <col min="6341" max="6341" width="10.28515625" style="92" bestFit="1" customWidth="1"/>
    <col min="6342" max="6343" width="10.42578125" style="92" bestFit="1" customWidth="1"/>
    <col min="6344" max="6344" width="14" style="92" bestFit="1" customWidth="1"/>
    <col min="6345" max="6345" width="12" style="92" bestFit="1" customWidth="1"/>
    <col min="6346" max="6346" width="10.28515625" style="92" bestFit="1" customWidth="1"/>
    <col min="6347" max="6347" width="8.7109375" style="92" bestFit="1" customWidth="1"/>
    <col min="6348" max="6348" width="0.85546875" style="92" customWidth="1"/>
    <col min="6349" max="6349" width="12.42578125" style="92" customWidth="1"/>
    <col min="6350" max="6350" width="10" style="92" customWidth="1"/>
    <col min="6351" max="6351" width="10.5703125" style="92" bestFit="1" customWidth="1"/>
    <col min="6352" max="6352" width="7.85546875" style="92" bestFit="1" customWidth="1"/>
    <col min="6353" max="6353" width="8.7109375" style="92" bestFit="1" customWidth="1"/>
    <col min="6354" max="6586" width="9.140625" style="92"/>
    <col min="6587" max="6587" width="12.85546875" style="92" customWidth="1"/>
    <col min="6588" max="6588" width="9.140625" style="92"/>
    <col min="6589" max="6589" width="0.85546875" style="92" customWidth="1"/>
    <col min="6590" max="6590" width="9.140625" style="92"/>
    <col min="6591" max="6591" width="0.85546875" style="92" customWidth="1"/>
    <col min="6592" max="6592" width="9.140625" style="92"/>
    <col min="6593" max="6593" width="1" style="92" customWidth="1"/>
    <col min="6594" max="6594" width="9.140625" style="92"/>
    <col min="6595" max="6595" width="1" style="92" customWidth="1"/>
    <col min="6596" max="6596" width="8.7109375" style="92" bestFit="1" customWidth="1"/>
    <col min="6597" max="6597" width="10.28515625" style="92" bestFit="1" customWidth="1"/>
    <col min="6598" max="6599" width="10.42578125" style="92" bestFit="1" customWidth="1"/>
    <col min="6600" max="6600" width="14" style="92" bestFit="1" customWidth="1"/>
    <col min="6601" max="6601" width="12" style="92" bestFit="1" customWidth="1"/>
    <col min="6602" max="6602" width="10.28515625" style="92" bestFit="1" customWidth="1"/>
    <col min="6603" max="6603" width="8.7109375" style="92" bestFit="1" customWidth="1"/>
    <col min="6604" max="6604" width="0.85546875" style="92" customWidth="1"/>
    <col min="6605" max="6605" width="12.42578125" style="92" customWidth="1"/>
    <col min="6606" max="6606" width="10" style="92" customWidth="1"/>
    <col min="6607" max="6607" width="10.5703125" style="92" bestFit="1" customWidth="1"/>
    <col min="6608" max="6608" width="7.85546875" style="92" bestFit="1" customWidth="1"/>
    <col min="6609" max="6609" width="8.7109375" style="92" bestFit="1" customWidth="1"/>
    <col min="6610" max="6842" width="9.140625" style="92"/>
    <col min="6843" max="6843" width="12.85546875" style="92" customWidth="1"/>
    <col min="6844" max="6844" width="9.140625" style="92"/>
    <col min="6845" max="6845" width="0.85546875" style="92" customWidth="1"/>
    <col min="6846" max="6846" width="9.140625" style="92"/>
    <col min="6847" max="6847" width="0.85546875" style="92" customWidth="1"/>
    <col min="6848" max="6848" width="9.140625" style="92"/>
    <col min="6849" max="6849" width="1" style="92" customWidth="1"/>
    <col min="6850" max="6850" width="9.140625" style="92"/>
    <col min="6851" max="6851" width="1" style="92" customWidth="1"/>
    <col min="6852" max="6852" width="8.7109375" style="92" bestFit="1" customWidth="1"/>
    <col min="6853" max="6853" width="10.28515625" style="92" bestFit="1" customWidth="1"/>
    <col min="6854" max="6855" width="10.42578125" style="92" bestFit="1" customWidth="1"/>
    <col min="6856" max="6856" width="14" style="92" bestFit="1" customWidth="1"/>
    <col min="6857" max="6857" width="12" style="92" bestFit="1" customWidth="1"/>
    <col min="6858" max="6858" width="10.28515625" style="92" bestFit="1" customWidth="1"/>
    <col min="6859" max="6859" width="8.7109375" style="92" bestFit="1" customWidth="1"/>
    <col min="6860" max="6860" width="0.85546875" style="92" customWidth="1"/>
    <col min="6861" max="6861" width="12.42578125" style="92" customWidth="1"/>
    <col min="6862" max="6862" width="10" style="92" customWidth="1"/>
    <col min="6863" max="6863" width="10.5703125" style="92" bestFit="1" customWidth="1"/>
    <col min="6864" max="6864" width="7.85546875" style="92" bestFit="1" customWidth="1"/>
    <col min="6865" max="6865" width="8.7109375" style="92" bestFit="1" customWidth="1"/>
    <col min="6866" max="7098" width="9.140625" style="92"/>
    <col min="7099" max="7099" width="12.85546875" style="92" customWidth="1"/>
    <col min="7100" max="7100" width="9.140625" style="92"/>
    <col min="7101" max="7101" width="0.85546875" style="92" customWidth="1"/>
    <col min="7102" max="7102" width="9.140625" style="92"/>
    <col min="7103" max="7103" width="0.85546875" style="92" customWidth="1"/>
    <col min="7104" max="7104" width="9.140625" style="92"/>
    <col min="7105" max="7105" width="1" style="92" customWidth="1"/>
    <col min="7106" max="7106" width="9.140625" style="92"/>
    <col min="7107" max="7107" width="1" style="92" customWidth="1"/>
    <col min="7108" max="7108" width="8.7109375" style="92" bestFit="1" customWidth="1"/>
    <col min="7109" max="7109" width="10.28515625" style="92" bestFit="1" customWidth="1"/>
    <col min="7110" max="7111" width="10.42578125" style="92" bestFit="1" customWidth="1"/>
    <col min="7112" max="7112" width="14" style="92" bestFit="1" customWidth="1"/>
    <col min="7113" max="7113" width="12" style="92" bestFit="1" customWidth="1"/>
    <col min="7114" max="7114" width="10.28515625" style="92" bestFit="1" customWidth="1"/>
    <col min="7115" max="7115" width="8.7109375" style="92" bestFit="1" customWidth="1"/>
    <col min="7116" max="7116" width="0.85546875" style="92" customWidth="1"/>
    <col min="7117" max="7117" width="12.42578125" style="92" customWidth="1"/>
    <col min="7118" max="7118" width="10" style="92" customWidth="1"/>
    <col min="7119" max="7119" width="10.5703125" style="92" bestFit="1" customWidth="1"/>
    <col min="7120" max="7120" width="7.85546875" style="92" bestFit="1" customWidth="1"/>
    <col min="7121" max="7121" width="8.7109375" style="92" bestFit="1" customWidth="1"/>
    <col min="7122" max="7354" width="9.140625" style="92"/>
    <col min="7355" max="7355" width="12.85546875" style="92" customWidth="1"/>
    <col min="7356" max="7356" width="9.140625" style="92"/>
    <col min="7357" max="7357" width="0.85546875" style="92" customWidth="1"/>
    <col min="7358" max="7358" width="9.140625" style="92"/>
    <col min="7359" max="7359" width="0.85546875" style="92" customWidth="1"/>
    <col min="7360" max="7360" width="9.140625" style="92"/>
    <col min="7361" max="7361" width="1" style="92" customWidth="1"/>
    <col min="7362" max="7362" width="9.140625" style="92"/>
    <col min="7363" max="7363" width="1" style="92" customWidth="1"/>
    <col min="7364" max="7364" width="8.7109375" style="92" bestFit="1" customWidth="1"/>
    <col min="7365" max="7365" width="10.28515625" style="92" bestFit="1" customWidth="1"/>
    <col min="7366" max="7367" width="10.42578125" style="92" bestFit="1" customWidth="1"/>
    <col min="7368" max="7368" width="14" style="92" bestFit="1" customWidth="1"/>
    <col min="7369" max="7369" width="12" style="92" bestFit="1" customWidth="1"/>
    <col min="7370" max="7370" width="10.28515625" style="92" bestFit="1" customWidth="1"/>
    <col min="7371" max="7371" width="8.7109375" style="92" bestFit="1" customWidth="1"/>
    <col min="7372" max="7372" width="0.85546875" style="92" customWidth="1"/>
    <col min="7373" max="7373" width="12.42578125" style="92" customWidth="1"/>
    <col min="7374" max="7374" width="10" style="92" customWidth="1"/>
    <col min="7375" max="7375" width="10.5703125" style="92" bestFit="1" customWidth="1"/>
    <col min="7376" max="7376" width="7.85546875" style="92" bestFit="1" customWidth="1"/>
    <col min="7377" max="7377" width="8.7109375" style="92" bestFit="1" customWidth="1"/>
    <col min="7378" max="7610" width="9.140625" style="92"/>
    <col min="7611" max="7611" width="12.85546875" style="92" customWidth="1"/>
    <col min="7612" max="7612" width="9.140625" style="92"/>
    <col min="7613" max="7613" width="0.85546875" style="92" customWidth="1"/>
    <col min="7614" max="7614" width="9.140625" style="92"/>
    <col min="7615" max="7615" width="0.85546875" style="92" customWidth="1"/>
    <col min="7616" max="7616" width="9.140625" style="92"/>
    <col min="7617" max="7617" width="1" style="92" customWidth="1"/>
    <col min="7618" max="7618" width="9.140625" style="92"/>
    <col min="7619" max="7619" width="1" style="92" customWidth="1"/>
    <col min="7620" max="7620" width="8.7109375" style="92" bestFit="1" customWidth="1"/>
    <col min="7621" max="7621" width="10.28515625" style="92" bestFit="1" customWidth="1"/>
    <col min="7622" max="7623" width="10.42578125" style="92" bestFit="1" customWidth="1"/>
    <col min="7624" max="7624" width="14" style="92" bestFit="1" customWidth="1"/>
    <col min="7625" max="7625" width="12" style="92" bestFit="1" customWidth="1"/>
    <col min="7626" max="7626" width="10.28515625" style="92" bestFit="1" customWidth="1"/>
    <col min="7627" max="7627" width="8.7109375" style="92" bestFit="1" customWidth="1"/>
    <col min="7628" max="7628" width="0.85546875" style="92" customWidth="1"/>
    <col min="7629" max="7629" width="12.42578125" style="92" customWidth="1"/>
    <col min="7630" max="7630" width="10" style="92" customWidth="1"/>
    <col min="7631" max="7631" width="10.5703125" style="92" bestFit="1" customWidth="1"/>
    <col min="7632" max="7632" width="7.85546875" style="92" bestFit="1" customWidth="1"/>
    <col min="7633" max="7633" width="8.7109375" style="92" bestFit="1" customWidth="1"/>
    <col min="7634" max="7866" width="9.140625" style="92"/>
    <col min="7867" max="7867" width="12.85546875" style="92" customWidth="1"/>
    <col min="7868" max="7868" width="9.140625" style="92"/>
    <col min="7869" max="7869" width="0.85546875" style="92" customWidth="1"/>
    <col min="7870" max="7870" width="9.140625" style="92"/>
    <col min="7871" max="7871" width="0.85546875" style="92" customWidth="1"/>
    <col min="7872" max="7872" width="9.140625" style="92"/>
    <col min="7873" max="7873" width="1" style="92" customWidth="1"/>
    <col min="7874" max="7874" width="9.140625" style="92"/>
    <col min="7875" max="7875" width="1" style="92" customWidth="1"/>
    <col min="7876" max="7876" width="8.7109375" style="92" bestFit="1" customWidth="1"/>
    <col min="7877" max="7877" width="10.28515625" style="92" bestFit="1" customWidth="1"/>
    <col min="7878" max="7879" width="10.42578125" style="92" bestFit="1" customWidth="1"/>
    <col min="7880" max="7880" width="14" style="92" bestFit="1" customWidth="1"/>
    <col min="7881" max="7881" width="12" style="92" bestFit="1" customWidth="1"/>
    <col min="7882" max="7882" width="10.28515625" style="92" bestFit="1" customWidth="1"/>
    <col min="7883" max="7883" width="8.7109375" style="92" bestFit="1" customWidth="1"/>
    <col min="7884" max="7884" width="0.85546875" style="92" customWidth="1"/>
    <col min="7885" max="7885" width="12.42578125" style="92" customWidth="1"/>
    <col min="7886" max="7886" width="10" style="92" customWidth="1"/>
    <col min="7887" max="7887" width="10.5703125" style="92" bestFit="1" customWidth="1"/>
    <col min="7888" max="7888" width="7.85546875" style="92" bestFit="1" customWidth="1"/>
    <col min="7889" max="7889" width="8.7109375" style="92" bestFit="1" customWidth="1"/>
    <col min="7890" max="8122" width="9.140625" style="92"/>
    <col min="8123" max="8123" width="12.85546875" style="92" customWidth="1"/>
    <col min="8124" max="8124" width="9.140625" style="92"/>
    <col min="8125" max="8125" width="0.85546875" style="92" customWidth="1"/>
    <col min="8126" max="8126" width="9.140625" style="92"/>
    <col min="8127" max="8127" width="0.85546875" style="92" customWidth="1"/>
    <col min="8128" max="8128" width="9.140625" style="92"/>
    <col min="8129" max="8129" width="1" style="92" customWidth="1"/>
    <col min="8130" max="8130" width="9.140625" style="92"/>
    <col min="8131" max="8131" width="1" style="92" customWidth="1"/>
    <col min="8132" max="8132" width="8.7109375" style="92" bestFit="1" customWidth="1"/>
    <col min="8133" max="8133" width="10.28515625" style="92" bestFit="1" customWidth="1"/>
    <col min="8134" max="8135" width="10.42578125" style="92" bestFit="1" customWidth="1"/>
    <col min="8136" max="8136" width="14" style="92" bestFit="1" customWidth="1"/>
    <col min="8137" max="8137" width="12" style="92" bestFit="1" customWidth="1"/>
    <col min="8138" max="8138" width="10.28515625" style="92" bestFit="1" customWidth="1"/>
    <col min="8139" max="8139" width="8.7109375" style="92" bestFit="1" customWidth="1"/>
    <col min="8140" max="8140" width="0.85546875" style="92" customWidth="1"/>
    <col min="8141" max="8141" width="12.42578125" style="92" customWidth="1"/>
    <col min="8142" max="8142" width="10" style="92" customWidth="1"/>
    <col min="8143" max="8143" width="10.5703125" style="92" bestFit="1" customWidth="1"/>
    <col min="8144" max="8144" width="7.85546875" style="92" bestFit="1" customWidth="1"/>
    <col min="8145" max="8145" width="8.7109375" style="92" bestFit="1" customWidth="1"/>
    <col min="8146" max="8378" width="9.140625" style="92"/>
    <col min="8379" max="8379" width="12.85546875" style="92" customWidth="1"/>
    <col min="8380" max="8380" width="9.140625" style="92"/>
    <col min="8381" max="8381" width="0.85546875" style="92" customWidth="1"/>
    <col min="8382" max="8382" width="9.140625" style="92"/>
    <col min="8383" max="8383" width="0.85546875" style="92" customWidth="1"/>
    <col min="8384" max="8384" width="9.140625" style="92"/>
    <col min="8385" max="8385" width="1" style="92" customWidth="1"/>
    <col min="8386" max="8386" width="9.140625" style="92"/>
    <col min="8387" max="8387" width="1" style="92" customWidth="1"/>
    <col min="8388" max="8388" width="8.7109375" style="92" bestFit="1" customWidth="1"/>
    <col min="8389" max="8389" width="10.28515625" style="92" bestFit="1" customWidth="1"/>
    <col min="8390" max="8391" width="10.42578125" style="92" bestFit="1" customWidth="1"/>
    <col min="8392" max="8392" width="14" style="92" bestFit="1" customWidth="1"/>
    <col min="8393" max="8393" width="12" style="92" bestFit="1" customWidth="1"/>
    <col min="8394" max="8394" width="10.28515625" style="92" bestFit="1" customWidth="1"/>
    <col min="8395" max="8395" width="8.7109375" style="92" bestFit="1" customWidth="1"/>
    <col min="8396" max="8396" width="0.85546875" style="92" customWidth="1"/>
    <col min="8397" max="8397" width="12.42578125" style="92" customWidth="1"/>
    <col min="8398" max="8398" width="10" style="92" customWidth="1"/>
    <col min="8399" max="8399" width="10.5703125" style="92" bestFit="1" customWidth="1"/>
    <col min="8400" max="8400" width="7.85546875" style="92" bestFit="1" customWidth="1"/>
    <col min="8401" max="8401" width="8.7109375" style="92" bestFit="1" customWidth="1"/>
    <col min="8402" max="8634" width="9.140625" style="92"/>
    <col min="8635" max="8635" width="12.85546875" style="92" customWidth="1"/>
    <col min="8636" max="8636" width="9.140625" style="92"/>
    <col min="8637" max="8637" width="0.85546875" style="92" customWidth="1"/>
    <col min="8638" max="8638" width="9.140625" style="92"/>
    <col min="8639" max="8639" width="0.85546875" style="92" customWidth="1"/>
    <col min="8640" max="8640" width="9.140625" style="92"/>
    <col min="8641" max="8641" width="1" style="92" customWidth="1"/>
    <col min="8642" max="8642" width="9.140625" style="92"/>
    <col min="8643" max="8643" width="1" style="92" customWidth="1"/>
    <col min="8644" max="8644" width="8.7109375" style="92" bestFit="1" customWidth="1"/>
    <col min="8645" max="8645" width="10.28515625" style="92" bestFit="1" customWidth="1"/>
    <col min="8646" max="8647" width="10.42578125" style="92" bestFit="1" customWidth="1"/>
    <col min="8648" max="8648" width="14" style="92" bestFit="1" customWidth="1"/>
    <col min="8649" max="8649" width="12" style="92" bestFit="1" customWidth="1"/>
    <col min="8650" max="8650" width="10.28515625" style="92" bestFit="1" customWidth="1"/>
    <col min="8651" max="8651" width="8.7109375" style="92" bestFit="1" customWidth="1"/>
    <col min="8652" max="8652" width="0.85546875" style="92" customWidth="1"/>
    <col min="8653" max="8653" width="12.42578125" style="92" customWidth="1"/>
    <col min="8654" max="8654" width="10" style="92" customWidth="1"/>
    <col min="8655" max="8655" width="10.5703125" style="92" bestFit="1" customWidth="1"/>
    <col min="8656" max="8656" width="7.85546875" style="92" bestFit="1" customWidth="1"/>
    <col min="8657" max="8657" width="8.7109375" style="92" bestFit="1" customWidth="1"/>
    <col min="8658" max="8890" width="9.140625" style="92"/>
    <col min="8891" max="8891" width="12.85546875" style="92" customWidth="1"/>
    <col min="8892" max="8892" width="9.140625" style="92"/>
    <col min="8893" max="8893" width="0.85546875" style="92" customWidth="1"/>
    <col min="8894" max="8894" width="9.140625" style="92"/>
    <col min="8895" max="8895" width="0.85546875" style="92" customWidth="1"/>
    <col min="8896" max="8896" width="9.140625" style="92"/>
    <col min="8897" max="8897" width="1" style="92" customWidth="1"/>
    <col min="8898" max="8898" width="9.140625" style="92"/>
    <col min="8899" max="8899" width="1" style="92" customWidth="1"/>
    <col min="8900" max="8900" width="8.7109375" style="92" bestFit="1" customWidth="1"/>
    <col min="8901" max="8901" width="10.28515625" style="92" bestFit="1" customWidth="1"/>
    <col min="8902" max="8903" width="10.42578125" style="92" bestFit="1" customWidth="1"/>
    <col min="8904" max="8904" width="14" style="92" bestFit="1" customWidth="1"/>
    <col min="8905" max="8905" width="12" style="92" bestFit="1" customWidth="1"/>
    <col min="8906" max="8906" width="10.28515625" style="92" bestFit="1" customWidth="1"/>
    <col min="8907" max="8907" width="8.7109375" style="92" bestFit="1" customWidth="1"/>
    <col min="8908" max="8908" width="0.85546875" style="92" customWidth="1"/>
    <col min="8909" max="8909" width="12.42578125" style="92" customWidth="1"/>
    <col min="8910" max="8910" width="10" style="92" customWidth="1"/>
    <col min="8911" max="8911" width="10.5703125" style="92" bestFit="1" customWidth="1"/>
    <col min="8912" max="8912" width="7.85546875" style="92" bestFit="1" customWidth="1"/>
    <col min="8913" max="8913" width="8.7109375" style="92" bestFit="1" customWidth="1"/>
    <col min="8914" max="9146" width="9.140625" style="92"/>
    <col min="9147" max="9147" width="12.85546875" style="92" customWidth="1"/>
    <col min="9148" max="9148" width="9.140625" style="92"/>
    <col min="9149" max="9149" width="0.85546875" style="92" customWidth="1"/>
    <col min="9150" max="9150" width="9.140625" style="92"/>
    <col min="9151" max="9151" width="0.85546875" style="92" customWidth="1"/>
    <col min="9152" max="9152" width="9.140625" style="92"/>
    <col min="9153" max="9153" width="1" style="92" customWidth="1"/>
    <col min="9154" max="9154" width="9.140625" style="92"/>
    <col min="9155" max="9155" width="1" style="92" customWidth="1"/>
    <col min="9156" max="9156" width="8.7109375" style="92" bestFit="1" customWidth="1"/>
    <col min="9157" max="9157" width="10.28515625" style="92" bestFit="1" customWidth="1"/>
    <col min="9158" max="9159" width="10.42578125" style="92" bestFit="1" customWidth="1"/>
    <col min="9160" max="9160" width="14" style="92" bestFit="1" customWidth="1"/>
    <col min="9161" max="9161" width="12" style="92" bestFit="1" customWidth="1"/>
    <col min="9162" max="9162" width="10.28515625" style="92" bestFit="1" customWidth="1"/>
    <col min="9163" max="9163" width="8.7109375" style="92" bestFit="1" customWidth="1"/>
    <col min="9164" max="9164" width="0.85546875" style="92" customWidth="1"/>
    <col min="9165" max="9165" width="12.42578125" style="92" customWidth="1"/>
    <col min="9166" max="9166" width="10" style="92" customWidth="1"/>
    <col min="9167" max="9167" width="10.5703125" style="92" bestFit="1" customWidth="1"/>
    <col min="9168" max="9168" width="7.85546875" style="92" bestFit="1" customWidth="1"/>
    <col min="9169" max="9169" width="8.7109375" style="92" bestFit="1" customWidth="1"/>
    <col min="9170" max="9402" width="9.140625" style="92"/>
    <col min="9403" max="9403" width="12.85546875" style="92" customWidth="1"/>
    <col min="9404" max="9404" width="9.140625" style="92"/>
    <col min="9405" max="9405" width="0.85546875" style="92" customWidth="1"/>
    <col min="9406" max="9406" width="9.140625" style="92"/>
    <col min="9407" max="9407" width="0.85546875" style="92" customWidth="1"/>
    <col min="9408" max="9408" width="9.140625" style="92"/>
    <col min="9409" max="9409" width="1" style="92" customWidth="1"/>
    <col min="9410" max="9410" width="9.140625" style="92"/>
    <col min="9411" max="9411" width="1" style="92" customWidth="1"/>
    <col min="9412" max="9412" width="8.7109375" style="92" bestFit="1" customWidth="1"/>
    <col min="9413" max="9413" width="10.28515625" style="92" bestFit="1" customWidth="1"/>
    <col min="9414" max="9415" width="10.42578125" style="92" bestFit="1" customWidth="1"/>
    <col min="9416" max="9416" width="14" style="92" bestFit="1" customWidth="1"/>
    <col min="9417" max="9417" width="12" style="92" bestFit="1" customWidth="1"/>
    <col min="9418" max="9418" width="10.28515625" style="92" bestFit="1" customWidth="1"/>
    <col min="9419" max="9419" width="8.7109375" style="92" bestFit="1" customWidth="1"/>
    <col min="9420" max="9420" width="0.85546875" style="92" customWidth="1"/>
    <col min="9421" max="9421" width="12.42578125" style="92" customWidth="1"/>
    <col min="9422" max="9422" width="10" style="92" customWidth="1"/>
    <col min="9423" max="9423" width="10.5703125" style="92" bestFit="1" customWidth="1"/>
    <col min="9424" max="9424" width="7.85546875" style="92" bestFit="1" customWidth="1"/>
    <col min="9425" max="9425" width="8.7109375" style="92" bestFit="1" customWidth="1"/>
    <col min="9426" max="9658" width="9.140625" style="92"/>
    <col min="9659" max="9659" width="12.85546875" style="92" customWidth="1"/>
    <col min="9660" max="9660" width="9.140625" style="92"/>
    <col min="9661" max="9661" width="0.85546875" style="92" customWidth="1"/>
    <col min="9662" max="9662" width="9.140625" style="92"/>
    <col min="9663" max="9663" width="0.85546875" style="92" customWidth="1"/>
    <col min="9664" max="9664" width="9.140625" style="92"/>
    <col min="9665" max="9665" width="1" style="92" customWidth="1"/>
    <col min="9666" max="9666" width="9.140625" style="92"/>
    <col min="9667" max="9667" width="1" style="92" customWidth="1"/>
    <col min="9668" max="9668" width="8.7109375" style="92" bestFit="1" customWidth="1"/>
    <col min="9669" max="9669" width="10.28515625" style="92" bestFit="1" customWidth="1"/>
    <col min="9670" max="9671" width="10.42578125" style="92" bestFit="1" customWidth="1"/>
    <col min="9672" max="9672" width="14" style="92" bestFit="1" customWidth="1"/>
    <col min="9673" max="9673" width="12" style="92" bestFit="1" customWidth="1"/>
    <col min="9674" max="9674" width="10.28515625" style="92" bestFit="1" customWidth="1"/>
    <col min="9675" max="9675" width="8.7109375" style="92" bestFit="1" customWidth="1"/>
    <col min="9676" max="9676" width="0.85546875" style="92" customWidth="1"/>
    <col min="9677" max="9677" width="12.42578125" style="92" customWidth="1"/>
    <col min="9678" max="9678" width="10" style="92" customWidth="1"/>
    <col min="9679" max="9679" width="10.5703125" style="92" bestFit="1" customWidth="1"/>
    <col min="9680" max="9680" width="7.85546875" style="92" bestFit="1" customWidth="1"/>
    <col min="9681" max="9681" width="8.7109375" style="92" bestFit="1" customWidth="1"/>
    <col min="9682" max="9914" width="9.140625" style="92"/>
    <col min="9915" max="9915" width="12.85546875" style="92" customWidth="1"/>
    <col min="9916" max="9916" width="9.140625" style="92"/>
    <col min="9917" max="9917" width="0.85546875" style="92" customWidth="1"/>
    <col min="9918" max="9918" width="9.140625" style="92"/>
    <col min="9919" max="9919" width="0.85546875" style="92" customWidth="1"/>
    <col min="9920" max="9920" width="9.140625" style="92"/>
    <col min="9921" max="9921" width="1" style="92" customWidth="1"/>
    <col min="9922" max="9922" width="9.140625" style="92"/>
    <col min="9923" max="9923" width="1" style="92" customWidth="1"/>
    <col min="9924" max="9924" width="8.7109375" style="92" bestFit="1" customWidth="1"/>
    <col min="9925" max="9925" width="10.28515625" style="92" bestFit="1" customWidth="1"/>
    <col min="9926" max="9927" width="10.42578125" style="92" bestFit="1" customWidth="1"/>
    <col min="9928" max="9928" width="14" style="92" bestFit="1" customWidth="1"/>
    <col min="9929" max="9929" width="12" style="92" bestFit="1" customWidth="1"/>
    <col min="9930" max="9930" width="10.28515625" style="92" bestFit="1" customWidth="1"/>
    <col min="9931" max="9931" width="8.7109375" style="92" bestFit="1" customWidth="1"/>
    <col min="9932" max="9932" width="0.85546875" style="92" customWidth="1"/>
    <col min="9933" max="9933" width="12.42578125" style="92" customWidth="1"/>
    <col min="9934" max="9934" width="10" style="92" customWidth="1"/>
    <col min="9935" max="9935" width="10.5703125" style="92" bestFit="1" customWidth="1"/>
    <col min="9936" max="9936" width="7.85546875" style="92" bestFit="1" customWidth="1"/>
    <col min="9937" max="9937" width="8.7109375" style="92" bestFit="1" customWidth="1"/>
    <col min="9938" max="10170" width="9.140625" style="92"/>
    <col min="10171" max="10171" width="12.85546875" style="92" customWidth="1"/>
    <col min="10172" max="10172" width="9.140625" style="92"/>
    <col min="10173" max="10173" width="0.85546875" style="92" customWidth="1"/>
    <col min="10174" max="10174" width="9.140625" style="92"/>
    <col min="10175" max="10175" width="0.85546875" style="92" customWidth="1"/>
    <col min="10176" max="10176" width="9.140625" style="92"/>
    <col min="10177" max="10177" width="1" style="92" customWidth="1"/>
    <col min="10178" max="10178" width="9.140625" style="92"/>
    <col min="10179" max="10179" width="1" style="92" customWidth="1"/>
    <col min="10180" max="10180" width="8.7109375" style="92" bestFit="1" customWidth="1"/>
    <col min="10181" max="10181" width="10.28515625" style="92" bestFit="1" customWidth="1"/>
    <col min="10182" max="10183" width="10.42578125" style="92" bestFit="1" customWidth="1"/>
    <col min="10184" max="10184" width="14" style="92" bestFit="1" customWidth="1"/>
    <col min="10185" max="10185" width="12" style="92" bestFit="1" customWidth="1"/>
    <col min="10186" max="10186" width="10.28515625" style="92" bestFit="1" customWidth="1"/>
    <col min="10187" max="10187" width="8.7109375" style="92" bestFit="1" customWidth="1"/>
    <col min="10188" max="10188" width="0.85546875" style="92" customWidth="1"/>
    <col min="10189" max="10189" width="12.42578125" style="92" customWidth="1"/>
    <col min="10190" max="10190" width="10" style="92" customWidth="1"/>
    <col min="10191" max="10191" width="10.5703125" style="92" bestFit="1" customWidth="1"/>
    <col min="10192" max="10192" width="7.85546875" style="92" bestFit="1" customWidth="1"/>
    <col min="10193" max="10193" width="8.7109375" style="92" bestFit="1" customWidth="1"/>
    <col min="10194" max="10426" width="9.140625" style="92"/>
    <col min="10427" max="10427" width="12.85546875" style="92" customWidth="1"/>
    <col min="10428" max="10428" width="9.140625" style="92"/>
    <col min="10429" max="10429" width="0.85546875" style="92" customWidth="1"/>
    <col min="10430" max="10430" width="9.140625" style="92"/>
    <col min="10431" max="10431" width="0.85546875" style="92" customWidth="1"/>
    <col min="10432" max="10432" width="9.140625" style="92"/>
    <col min="10433" max="10433" width="1" style="92" customWidth="1"/>
    <col min="10434" max="10434" width="9.140625" style="92"/>
    <col min="10435" max="10435" width="1" style="92" customWidth="1"/>
    <col min="10436" max="10436" width="8.7109375" style="92" bestFit="1" customWidth="1"/>
    <col min="10437" max="10437" width="10.28515625" style="92" bestFit="1" customWidth="1"/>
    <col min="10438" max="10439" width="10.42578125" style="92" bestFit="1" customWidth="1"/>
    <col min="10440" max="10440" width="14" style="92" bestFit="1" customWidth="1"/>
    <col min="10441" max="10441" width="12" style="92" bestFit="1" customWidth="1"/>
    <col min="10442" max="10442" width="10.28515625" style="92" bestFit="1" customWidth="1"/>
    <col min="10443" max="10443" width="8.7109375" style="92" bestFit="1" customWidth="1"/>
    <col min="10444" max="10444" width="0.85546875" style="92" customWidth="1"/>
    <col min="10445" max="10445" width="12.42578125" style="92" customWidth="1"/>
    <col min="10446" max="10446" width="10" style="92" customWidth="1"/>
    <col min="10447" max="10447" width="10.5703125" style="92" bestFit="1" customWidth="1"/>
    <col min="10448" max="10448" width="7.85546875" style="92" bestFit="1" customWidth="1"/>
    <col min="10449" max="10449" width="8.7109375" style="92" bestFit="1" customWidth="1"/>
    <col min="10450" max="10682" width="9.140625" style="92"/>
    <col min="10683" max="10683" width="12.85546875" style="92" customWidth="1"/>
    <col min="10684" max="10684" width="9.140625" style="92"/>
    <col min="10685" max="10685" width="0.85546875" style="92" customWidth="1"/>
    <col min="10686" max="10686" width="9.140625" style="92"/>
    <col min="10687" max="10687" width="0.85546875" style="92" customWidth="1"/>
    <col min="10688" max="10688" width="9.140625" style="92"/>
    <col min="10689" max="10689" width="1" style="92" customWidth="1"/>
    <col min="10690" max="10690" width="9.140625" style="92"/>
    <col min="10691" max="10691" width="1" style="92" customWidth="1"/>
    <col min="10692" max="10692" width="8.7109375" style="92" bestFit="1" customWidth="1"/>
    <col min="10693" max="10693" width="10.28515625" style="92" bestFit="1" customWidth="1"/>
    <col min="10694" max="10695" width="10.42578125" style="92" bestFit="1" customWidth="1"/>
    <col min="10696" max="10696" width="14" style="92" bestFit="1" customWidth="1"/>
    <col min="10697" max="10697" width="12" style="92" bestFit="1" customWidth="1"/>
    <col min="10698" max="10698" width="10.28515625" style="92" bestFit="1" customWidth="1"/>
    <col min="10699" max="10699" width="8.7109375" style="92" bestFit="1" customWidth="1"/>
    <col min="10700" max="10700" width="0.85546875" style="92" customWidth="1"/>
    <col min="10701" max="10701" width="12.42578125" style="92" customWidth="1"/>
    <col min="10702" max="10702" width="10" style="92" customWidth="1"/>
    <col min="10703" max="10703" width="10.5703125" style="92" bestFit="1" customWidth="1"/>
    <col min="10704" max="10704" width="7.85546875" style="92" bestFit="1" customWidth="1"/>
    <col min="10705" max="10705" width="8.7109375" style="92" bestFit="1" customWidth="1"/>
    <col min="10706" max="10938" width="9.140625" style="92"/>
    <col min="10939" max="10939" width="12.85546875" style="92" customWidth="1"/>
    <col min="10940" max="10940" width="9.140625" style="92"/>
    <col min="10941" max="10941" width="0.85546875" style="92" customWidth="1"/>
    <col min="10942" max="10942" width="9.140625" style="92"/>
    <col min="10943" max="10943" width="0.85546875" style="92" customWidth="1"/>
    <col min="10944" max="10944" width="9.140625" style="92"/>
    <col min="10945" max="10945" width="1" style="92" customWidth="1"/>
    <col min="10946" max="10946" width="9.140625" style="92"/>
    <col min="10947" max="10947" width="1" style="92" customWidth="1"/>
    <col min="10948" max="10948" width="8.7109375" style="92" bestFit="1" customWidth="1"/>
    <col min="10949" max="10949" width="10.28515625" style="92" bestFit="1" customWidth="1"/>
    <col min="10950" max="10951" width="10.42578125" style="92" bestFit="1" customWidth="1"/>
    <col min="10952" max="10952" width="14" style="92" bestFit="1" customWidth="1"/>
    <col min="10953" max="10953" width="12" style="92" bestFit="1" customWidth="1"/>
    <col min="10954" max="10954" width="10.28515625" style="92" bestFit="1" customWidth="1"/>
    <col min="10955" max="10955" width="8.7109375" style="92" bestFit="1" customWidth="1"/>
    <col min="10956" max="10956" width="0.85546875" style="92" customWidth="1"/>
    <col min="10957" max="10957" width="12.42578125" style="92" customWidth="1"/>
    <col min="10958" max="10958" width="10" style="92" customWidth="1"/>
    <col min="10959" max="10959" width="10.5703125" style="92" bestFit="1" customWidth="1"/>
    <col min="10960" max="10960" width="7.85546875" style="92" bestFit="1" customWidth="1"/>
    <col min="10961" max="10961" width="8.7109375" style="92" bestFit="1" customWidth="1"/>
    <col min="10962" max="11194" width="9.140625" style="92"/>
    <col min="11195" max="11195" width="12.85546875" style="92" customWidth="1"/>
    <col min="11196" max="11196" width="9.140625" style="92"/>
    <col min="11197" max="11197" width="0.85546875" style="92" customWidth="1"/>
    <col min="11198" max="11198" width="9.140625" style="92"/>
    <col min="11199" max="11199" width="0.85546875" style="92" customWidth="1"/>
    <col min="11200" max="11200" width="9.140625" style="92"/>
    <col min="11201" max="11201" width="1" style="92" customWidth="1"/>
    <col min="11202" max="11202" width="9.140625" style="92"/>
    <col min="11203" max="11203" width="1" style="92" customWidth="1"/>
    <col min="11204" max="11204" width="8.7109375" style="92" bestFit="1" customWidth="1"/>
    <col min="11205" max="11205" width="10.28515625" style="92" bestFit="1" customWidth="1"/>
    <col min="11206" max="11207" width="10.42578125" style="92" bestFit="1" customWidth="1"/>
    <col min="11208" max="11208" width="14" style="92" bestFit="1" customWidth="1"/>
    <col min="11209" max="11209" width="12" style="92" bestFit="1" customWidth="1"/>
    <col min="11210" max="11210" width="10.28515625" style="92" bestFit="1" customWidth="1"/>
    <col min="11211" max="11211" width="8.7109375" style="92" bestFit="1" customWidth="1"/>
    <col min="11212" max="11212" width="0.85546875" style="92" customWidth="1"/>
    <col min="11213" max="11213" width="12.42578125" style="92" customWidth="1"/>
    <col min="11214" max="11214" width="10" style="92" customWidth="1"/>
    <col min="11215" max="11215" width="10.5703125" style="92" bestFit="1" customWidth="1"/>
    <col min="11216" max="11216" width="7.85546875" style="92" bestFit="1" customWidth="1"/>
    <col min="11217" max="11217" width="8.7109375" style="92" bestFit="1" customWidth="1"/>
    <col min="11218" max="11450" width="9.140625" style="92"/>
    <col min="11451" max="11451" width="12.85546875" style="92" customWidth="1"/>
    <col min="11452" max="11452" width="9.140625" style="92"/>
    <col min="11453" max="11453" width="0.85546875" style="92" customWidth="1"/>
    <col min="11454" max="11454" width="9.140625" style="92"/>
    <col min="11455" max="11455" width="0.85546875" style="92" customWidth="1"/>
    <col min="11456" max="11456" width="9.140625" style="92"/>
    <col min="11457" max="11457" width="1" style="92" customWidth="1"/>
    <col min="11458" max="11458" width="9.140625" style="92"/>
    <col min="11459" max="11459" width="1" style="92" customWidth="1"/>
    <col min="11460" max="11460" width="8.7109375" style="92" bestFit="1" customWidth="1"/>
    <col min="11461" max="11461" width="10.28515625" style="92" bestFit="1" customWidth="1"/>
    <col min="11462" max="11463" width="10.42578125" style="92" bestFit="1" customWidth="1"/>
    <col min="11464" max="11464" width="14" style="92" bestFit="1" customWidth="1"/>
    <col min="11465" max="11465" width="12" style="92" bestFit="1" customWidth="1"/>
    <col min="11466" max="11466" width="10.28515625" style="92" bestFit="1" customWidth="1"/>
    <col min="11467" max="11467" width="8.7109375" style="92" bestFit="1" customWidth="1"/>
    <col min="11468" max="11468" width="0.85546875" style="92" customWidth="1"/>
    <col min="11469" max="11469" width="12.42578125" style="92" customWidth="1"/>
    <col min="11470" max="11470" width="10" style="92" customWidth="1"/>
    <col min="11471" max="11471" width="10.5703125" style="92" bestFit="1" customWidth="1"/>
    <col min="11472" max="11472" width="7.85546875" style="92" bestFit="1" customWidth="1"/>
    <col min="11473" max="11473" width="8.7109375" style="92" bestFit="1" customWidth="1"/>
    <col min="11474" max="11706" width="9.140625" style="92"/>
    <col min="11707" max="11707" width="12.85546875" style="92" customWidth="1"/>
    <col min="11708" max="11708" width="9.140625" style="92"/>
    <col min="11709" max="11709" width="0.85546875" style="92" customWidth="1"/>
    <col min="11710" max="11710" width="9.140625" style="92"/>
    <col min="11711" max="11711" width="0.85546875" style="92" customWidth="1"/>
    <col min="11712" max="11712" width="9.140625" style="92"/>
    <col min="11713" max="11713" width="1" style="92" customWidth="1"/>
    <col min="11714" max="11714" width="9.140625" style="92"/>
    <col min="11715" max="11715" width="1" style="92" customWidth="1"/>
    <col min="11716" max="11716" width="8.7109375" style="92" bestFit="1" customWidth="1"/>
    <col min="11717" max="11717" width="10.28515625" style="92" bestFit="1" customWidth="1"/>
    <col min="11718" max="11719" width="10.42578125" style="92" bestFit="1" customWidth="1"/>
    <col min="11720" max="11720" width="14" style="92" bestFit="1" customWidth="1"/>
    <col min="11721" max="11721" width="12" style="92" bestFit="1" customWidth="1"/>
    <col min="11722" max="11722" width="10.28515625" style="92" bestFit="1" customWidth="1"/>
    <col min="11723" max="11723" width="8.7109375" style="92" bestFit="1" customWidth="1"/>
    <col min="11724" max="11724" width="0.85546875" style="92" customWidth="1"/>
    <col min="11725" max="11725" width="12.42578125" style="92" customWidth="1"/>
    <col min="11726" max="11726" width="10" style="92" customWidth="1"/>
    <col min="11727" max="11727" width="10.5703125" style="92" bestFit="1" customWidth="1"/>
    <col min="11728" max="11728" width="7.85546875" style="92" bestFit="1" customWidth="1"/>
    <col min="11729" max="11729" width="8.7109375" style="92" bestFit="1" customWidth="1"/>
    <col min="11730" max="11962" width="9.140625" style="92"/>
    <col min="11963" max="11963" width="12.85546875" style="92" customWidth="1"/>
    <col min="11964" max="11964" width="9.140625" style="92"/>
    <col min="11965" max="11965" width="0.85546875" style="92" customWidth="1"/>
    <col min="11966" max="11966" width="9.140625" style="92"/>
    <col min="11967" max="11967" width="0.85546875" style="92" customWidth="1"/>
    <col min="11968" max="11968" width="9.140625" style="92"/>
    <col min="11969" max="11969" width="1" style="92" customWidth="1"/>
    <col min="11970" max="11970" width="9.140625" style="92"/>
    <col min="11971" max="11971" width="1" style="92" customWidth="1"/>
    <col min="11972" max="11972" width="8.7109375" style="92" bestFit="1" customWidth="1"/>
    <col min="11973" max="11973" width="10.28515625" style="92" bestFit="1" customWidth="1"/>
    <col min="11974" max="11975" width="10.42578125" style="92" bestFit="1" customWidth="1"/>
    <col min="11976" max="11976" width="14" style="92" bestFit="1" customWidth="1"/>
    <col min="11977" max="11977" width="12" style="92" bestFit="1" customWidth="1"/>
    <col min="11978" max="11978" width="10.28515625" style="92" bestFit="1" customWidth="1"/>
    <col min="11979" max="11979" width="8.7109375" style="92" bestFit="1" customWidth="1"/>
    <col min="11980" max="11980" width="0.85546875" style="92" customWidth="1"/>
    <col min="11981" max="11981" width="12.42578125" style="92" customWidth="1"/>
    <col min="11982" max="11982" width="10" style="92" customWidth="1"/>
    <col min="11983" max="11983" width="10.5703125" style="92" bestFit="1" customWidth="1"/>
    <col min="11984" max="11984" width="7.85546875" style="92" bestFit="1" customWidth="1"/>
    <col min="11985" max="11985" width="8.7109375" style="92" bestFit="1" customWidth="1"/>
    <col min="11986" max="12218" width="9.140625" style="92"/>
    <col min="12219" max="12219" width="12.85546875" style="92" customWidth="1"/>
    <col min="12220" max="12220" width="9.140625" style="92"/>
    <col min="12221" max="12221" width="0.85546875" style="92" customWidth="1"/>
    <col min="12222" max="12222" width="9.140625" style="92"/>
    <col min="12223" max="12223" width="0.85546875" style="92" customWidth="1"/>
    <col min="12224" max="12224" width="9.140625" style="92"/>
    <col min="12225" max="12225" width="1" style="92" customWidth="1"/>
    <col min="12226" max="12226" width="9.140625" style="92"/>
    <col min="12227" max="12227" width="1" style="92" customWidth="1"/>
    <col min="12228" max="12228" width="8.7109375" style="92" bestFit="1" customWidth="1"/>
    <col min="12229" max="12229" width="10.28515625" style="92" bestFit="1" customWidth="1"/>
    <col min="12230" max="12231" width="10.42578125" style="92" bestFit="1" customWidth="1"/>
    <col min="12232" max="12232" width="14" style="92" bestFit="1" customWidth="1"/>
    <col min="12233" max="12233" width="12" style="92" bestFit="1" customWidth="1"/>
    <col min="12234" max="12234" width="10.28515625" style="92" bestFit="1" customWidth="1"/>
    <col min="12235" max="12235" width="8.7109375" style="92" bestFit="1" customWidth="1"/>
    <col min="12236" max="12236" width="0.85546875" style="92" customWidth="1"/>
    <col min="12237" max="12237" width="12.42578125" style="92" customWidth="1"/>
    <col min="12238" max="12238" width="10" style="92" customWidth="1"/>
    <col min="12239" max="12239" width="10.5703125" style="92" bestFit="1" customWidth="1"/>
    <col min="12240" max="12240" width="7.85546875" style="92" bestFit="1" customWidth="1"/>
    <col min="12241" max="12241" width="8.7109375" style="92" bestFit="1" customWidth="1"/>
    <col min="12242" max="12474" width="9.140625" style="92"/>
    <col min="12475" max="12475" width="12.85546875" style="92" customWidth="1"/>
    <col min="12476" max="12476" width="9.140625" style="92"/>
    <col min="12477" max="12477" width="0.85546875" style="92" customWidth="1"/>
    <col min="12478" max="12478" width="9.140625" style="92"/>
    <col min="12479" max="12479" width="0.85546875" style="92" customWidth="1"/>
    <col min="12480" max="12480" width="9.140625" style="92"/>
    <col min="12481" max="12481" width="1" style="92" customWidth="1"/>
    <col min="12482" max="12482" width="9.140625" style="92"/>
    <col min="12483" max="12483" width="1" style="92" customWidth="1"/>
    <col min="12484" max="12484" width="8.7109375" style="92" bestFit="1" customWidth="1"/>
    <col min="12485" max="12485" width="10.28515625" style="92" bestFit="1" customWidth="1"/>
    <col min="12486" max="12487" width="10.42578125" style="92" bestFit="1" customWidth="1"/>
    <col min="12488" max="12488" width="14" style="92" bestFit="1" customWidth="1"/>
    <col min="12489" max="12489" width="12" style="92" bestFit="1" customWidth="1"/>
    <col min="12490" max="12490" width="10.28515625" style="92" bestFit="1" customWidth="1"/>
    <col min="12491" max="12491" width="8.7109375" style="92" bestFit="1" customWidth="1"/>
    <col min="12492" max="12492" width="0.85546875" style="92" customWidth="1"/>
    <col min="12493" max="12493" width="12.42578125" style="92" customWidth="1"/>
    <col min="12494" max="12494" width="10" style="92" customWidth="1"/>
    <col min="12495" max="12495" width="10.5703125" style="92" bestFit="1" customWidth="1"/>
    <col min="12496" max="12496" width="7.85546875" style="92" bestFit="1" customWidth="1"/>
    <col min="12497" max="12497" width="8.7109375" style="92" bestFit="1" customWidth="1"/>
    <col min="12498" max="12730" width="9.140625" style="92"/>
    <col min="12731" max="12731" width="12.85546875" style="92" customWidth="1"/>
    <col min="12732" max="12732" width="9.140625" style="92"/>
    <col min="12733" max="12733" width="0.85546875" style="92" customWidth="1"/>
    <col min="12734" max="12734" width="9.140625" style="92"/>
    <col min="12735" max="12735" width="0.85546875" style="92" customWidth="1"/>
    <col min="12736" max="12736" width="9.140625" style="92"/>
    <col min="12737" max="12737" width="1" style="92" customWidth="1"/>
    <col min="12738" max="12738" width="9.140625" style="92"/>
    <col min="12739" max="12739" width="1" style="92" customWidth="1"/>
    <col min="12740" max="12740" width="8.7109375" style="92" bestFit="1" customWidth="1"/>
    <col min="12741" max="12741" width="10.28515625" style="92" bestFit="1" customWidth="1"/>
    <col min="12742" max="12743" width="10.42578125" style="92" bestFit="1" customWidth="1"/>
    <col min="12744" max="12744" width="14" style="92" bestFit="1" customWidth="1"/>
    <col min="12745" max="12745" width="12" style="92" bestFit="1" customWidth="1"/>
    <col min="12746" max="12746" width="10.28515625" style="92" bestFit="1" customWidth="1"/>
    <col min="12747" max="12747" width="8.7109375" style="92" bestFit="1" customWidth="1"/>
    <col min="12748" max="12748" width="0.85546875" style="92" customWidth="1"/>
    <col min="12749" max="12749" width="12.42578125" style="92" customWidth="1"/>
    <col min="12750" max="12750" width="10" style="92" customWidth="1"/>
    <col min="12751" max="12751" width="10.5703125" style="92" bestFit="1" customWidth="1"/>
    <col min="12752" max="12752" width="7.85546875" style="92" bestFit="1" customWidth="1"/>
    <col min="12753" max="12753" width="8.7109375" style="92" bestFit="1" customWidth="1"/>
    <col min="12754" max="12986" width="9.140625" style="92"/>
    <col min="12987" max="12987" width="12.85546875" style="92" customWidth="1"/>
    <col min="12988" max="12988" width="9.140625" style="92"/>
    <col min="12989" max="12989" width="0.85546875" style="92" customWidth="1"/>
    <col min="12990" max="12990" width="9.140625" style="92"/>
    <col min="12991" max="12991" width="0.85546875" style="92" customWidth="1"/>
    <col min="12992" max="12992" width="9.140625" style="92"/>
    <col min="12993" max="12993" width="1" style="92" customWidth="1"/>
    <col min="12994" max="12994" width="9.140625" style="92"/>
    <col min="12995" max="12995" width="1" style="92" customWidth="1"/>
    <col min="12996" max="12996" width="8.7109375" style="92" bestFit="1" customWidth="1"/>
    <col min="12997" max="12997" width="10.28515625" style="92" bestFit="1" customWidth="1"/>
    <col min="12998" max="12999" width="10.42578125" style="92" bestFit="1" customWidth="1"/>
    <col min="13000" max="13000" width="14" style="92" bestFit="1" customWidth="1"/>
    <col min="13001" max="13001" width="12" style="92" bestFit="1" customWidth="1"/>
    <col min="13002" max="13002" width="10.28515625" style="92" bestFit="1" customWidth="1"/>
    <col min="13003" max="13003" width="8.7109375" style="92" bestFit="1" customWidth="1"/>
    <col min="13004" max="13004" width="0.85546875" style="92" customWidth="1"/>
    <col min="13005" max="13005" width="12.42578125" style="92" customWidth="1"/>
    <col min="13006" max="13006" width="10" style="92" customWidth="1"/>
    <col min="13007" max="13007" width="10.5703125" style="92" bestFit="1" customWidth="1"/>
    <col min="13008" max="13008" width="7.85546875" style="92" bestFit="1" customWidth="1"/>
    <col min="13009" max="13009" width="8.7109375" style="92" bestFit="1" customWidth="1"/>
    <col min="13010" max="13242" width="9.140625" style="92"/>
    <col min="13243" max="13243" width="12.85546875" style="92" customWidth="1"/>
    <col min="13244" max="13244" width="9.140625" style="92"/>
    <col min="13245" max="13245" width="0.85546875" style="92" customWidth="1"/>
    <col min="13246" max="13246" width="9.140625" style="92"/>
    <col min="13247" max="13247" width="0.85546875" style="92" customWidth="1"/>
    <col min="13248" max="13248" width="9.140625" style="92"/>
    <col min="13249" max="13249" width="1" style="92" customWidth="1"/>
    <col min="13250" max="13250" width="9.140625" style="92"/>
    <col min="13251" max="13251" width="1" style="92" customWidth="1"/>
    <col min="13252" max="13252" width="8.7109375" style="92" bestFit="1" customWidth="1"/>
    <col min="13253" max="13253" width="10.28515625" style="92" bestFit="1" customWidth="1"/>
    <col min="13254" max="13255" width="10.42578125" style="92" bestFit="1" customWidth="1"/>
    <col min="13256" max="13256" width="14" style="92" bestFit="1" customWidth="1"/>
    <col min="13257" max="13257" width="12" style="92" bestFit="1" customWidth="1"/>
    <col min="13258" max="13258" width="10.28515625" style="92" bestFit="1" customWidth="1"/>
    <col min="13259" max="13259" width="8.7109375" style="92" bestFit="1" customWidth="1"/>
    <col min="13260" max="13260" width="0.85546875" style="92" customWidth="1"/>
    <col min="13261" max="13261" width="12.42578125" style="92" customWidth="1"/>
    <col min="13262" max="13262" width="10" style="92" customWidth="1"/>
    <col min="13263" max="13263" width="10.5703125" style="92" bestFit="1" customWidth="1"/>
    <col min="13264" max="13264" width="7.85546875" style="92" bestFit="1" customWidth="1"/>
    <col min="13265" max="13265" width="8.7109375" style="92" bestFit="1" customWidth="1"/>
    <col min="13266" max="13498" width="9.140625" style="92"/>
    <col min="13499" max="13499" width="12.85546875" style="92" customWidth="1"/>
    <col min="13500" max="13500" width="9.140625" style="92"/>
    <col min="13501" max="13501" width="0.85546875" style="92" customWidth="1"/>
    <col min="13502" max="13502" width="9.140625" style="92"/>
    <col min="13503" max="13503" width="0.85546875" style="92" customWidth="1"/>
    <col min="13504" max="13504" width="9.140625" style="92"/>
    <col min="13505" max="13505" width="1" style="92" customWidth="1"/>
    <col min="13506" max="13506" width="9.140625" style="92"/>
    <col min="13507" max="13507" width="1" style="92" customWidth="1"/>
    <col min="13508" max="13508" width="8.7109375" style="92" bestFit="1" customWidth="1"/>
    <col min="13509" max="13509" width="10.28515625" style="92" bestFit="1" customWidth="1"/>
    <col min="13510" max="13511" width="10.42578125" style="92" bestFit="1" customWidth="1"/>
    <col min="13512" max="13512" width="14" style="92" bestFit="1" customWidth="1"/>
    <col min="13513" max="13513" width="12" style="92" bestFit="1" customWidth="1"/>
    <col min="13514" max="13514" width="10.28515625" style="92" bestFit="1" customWidth="1"/>
    <col min="13515" max="13515" width="8.7109375" style="92" bestFit="1" customWidth="1"/>
    <col min="13516" max="13516" width="0.85546875" style="92" customWidth="1"/>
    <col min="13517" max="13517" width="12.42578125" style="92" customWidth="1"/>
    <col min="13518" max="13518" width="10" style="92" customWidth="1"/>
    <col min="13519" max="13519" width="10.5703125" style="92" bestFit="1" customWidth="1"/>
    <col min="13520" max="13520" width="7.85546875" style="92" bestFit="1" customWidth="1"/>
    <col min="13521" max="13521" width="8.7109375" style="92" bestFit="1" customWidth="1"/>
    <col min="13522" max="13754" width="9.140625" style="92"/>
    <col min="13755" max="13755" width="12.85546875" style="92" customWidth="1"/>
    <col min="13756" max="13756" width="9.140625" style="92"/>
    <col min="13757" max="13757" width="0.85546875" style="92" customWidth="1"/>
    <col min="13758" max="13758" width="9.140625" style="92"/>
    <col min="13759" max="13759" width="0.85546875" style="92" customWidth="1"/>
    <col min="13760" max="13760" width="9.140625" style="92"/>
    <col min="13761" max="13761" width="1" style="92" customWidth="1"/>
    <col min="13762" max="13762" width="9.140625" style="92"/>
    <col min="13763" max="13763" width="1" style="92" customWidth="1"/>
    <col min="13764" max="13764" width="8.7109375" style="92" bestFit="1" customWidth="1"/>
    <col min="13765" max="13765" width="10.28515625" style="92" bestFit="1" customWidth="1"/>
    <col min="13766" max="13767" width="10.42578125" style="92" bestFit="1" customWidth="1"/>
    <col min="13768" max="13768" width="14" style="92" bestFit="1" customWidth="1"/>
    <col min="13769" max="13769" width="12" style="92" bestFit="1" customWidth="1"/>
    <col min="13770" max="13770" width="10.28515625" style="92" bestFit="1" customWidth="1"/>
    <col min="13771" max="13771" width="8.7109375" style="92" bestFit="1" customWidth="1"/>
    <col min="13772" max="13772" width="0.85546875" style="92" customWidth="1"/>
    <col min="13773" max="13773" width="12.42578125" style="92" customWidth="1"/>
    <col min="13774" max="13774" width="10" style="92" customWidth="1"/>
    <col min="13775" max="13775" width="10.5703125" style="92" bestFit="1" customWidth="1"/>
    <col min="13776" max="13776" width="7.85546875" style="92" bestFit="1" customWidth="1"/>
    <col min="13777" max="13777" width="8.7109375" style="92" bestFit="1" customWidth="1"/>
    <col min="13778" max="14010" width="9.140625" style="92"/>
    <col min="14011" max="14011" width="12.85546875" style="92" customWidth="1"/>
    <col min="14012" max="14012" width="9.140625" style="92"/>
    <col min="14013" max="14013" width="0.85546875" style="92" customWidth="1"/>
    <col min="14014" max="14014" width="9.140625" style="92"/>
    <col min="14015" max="14015" width="0.85546875" style="92" customWidth="1"/>
    <col min="14016" max="14016" width="9.140625" style="92"/>
    <col min="14017" max="14017" width="1" style="92" customWidth="1"/>
    <col min="14018" max="14018" width="9.140625" style="92"/>
    <col min="14019" max="14019" width="1" style="92" customWidth="1"/>
    <col min="14020" max="14020" width="8.7109375" style="92" bestFit="1" customWidth="1"/>
    <col min="14021" max="14021" width="10.28515625" style="92" bestFit="1" customWidth="1"/>
    <col min="14022" max="14023" width="10.42578125" style="92" bestFit="1" customWidth="1"/>
    <col min="14024" max="14024" width="14" style="92" bestFit="1" customWidth="1"/>
    <col min="14025" max="14025" width="12" style="92" bestFit="1" customWidth="1"/>
    <col min="14026" max="14026" width="10.28515625" style="92" bestFit="1" customWidth="1"/>
    <col min="14027" max="14027" width="8.7109375" style="92" bestFit="1" customWidth="1"/>
    <col min="14028" max="14028" width="0.85546875" style="92" customWidth="1"/>
    <col min="14029" max="14029" width="12.42578125" style="92" customWidth="1"/>
    <col min="14030" max="14030" width="10" style="92" customWidth="1"/>
    <col min="14031" max="14031" width="10.5703125" style="92" bestFit="1" customWidth="1"/>
    <col min="14032" max="14032" width="7.85546875" style="92" bestFit="1" customWidth="1"/>
    <col min="14033" max="14033" width="8.7109375" style="92" bestFit="1" customWidth="1"/>
    <col min="14034" max="14266" width="9.140625" style="92"/>
    <col min="14267" max="14267" width="12.85546875" style="92" customWidth="1"/>
    <col min="14268" max="14268" width="9.140625" style="92"/>
    <col min="14269" max="14269" width="0.85546875" style="92" customWidth="1"/>
    <col min="14270" max="14270" width="9.140625" style="92"/>
    <col min="14271" max="14271" width="0.85546875" style="92" customWidth="1"/>
    <col min="14272" max="14272" width="9.140625" style="92"/>
    <col min="14273" max="14273" width="1" style="92" customWidth="1"/>
    <col min="14274" max="14274" width="9.140625" style="92"/>
    <col min="14275" max="14275" width="1" style="92" customWidth="1"/>
    <col min="14276" max="14276" width="8.7109375" style="92" bestFit="1" customWidth="1"/>
    <col min="14277" max="14277" width="10.28515625" style="92" bestFit="1" customWidth="1"/>
    <col min="14278" max="14279" width="10.42578125" style="92" bestFit="1" customWidth="1"/>
    <col min="14280" max="14280" width="14" style="92" bestFit="1" customWidth="1"/>
    <col min="14281" max="14281" width="12" style="92" bestFit="1" customWidth="1"/>
    <col min="14282" max="14282" width="10.28515625" style="92" bestFit="1" customWidth="1"/>
    <col min="14283" max="14283" width="8.7109375" style="92" bestFit="1" customWidth="1"/>
    <col min="14284" max="14284" width="0.85546875" style="92" customWidth="1"/>
    <col min="14285" max="14285" width="12.42578125" style="92" customWidth="1"/>
    <col min="14286" max="14286" width="10" style="92" customWidth="1"/>
    <col min="14287" max="14287" width="10.5703125" style="92" bestFit="1" customWidth="1"/>
    <col min="14288" max="14288" width="7.85546875" style="92" bestFit="1" customWidth="1"/>
    <col min="14289" max="14289" width="8.7109375" style="92" bestFit="1" customWidth="1"/>
    <col min="14290" max="14522" width="9.140625" style="92"/>
    <col min="14523" max="14523" width="12.85546875" style="92" customWidth="1"/>
    <col min="14524" max="14524" width="9.140625" style="92"/>
    <col min="14525" max="14525" width="0.85546875" style="92" customWidth="1"/>
    <col min="14526" max="14526" width="9.140625" style="92"/>
    <col min="14527" max="14527" width="0.85546875" style="92" customWidth="1"/>
    <col min="14528" max="14528" width="9.140625" style="92"/>
    <col min="14529" max="14529" width="1" style="92" customWidth="1"/>
    <col min="14530" max="14530" width="9.140625" style="92"/>
    <col min="14531" max="14531" width="1" style="92" customWidth="1"/>
    <col min="14532" max="14532" width="8.7109375" style="92" bestFit="1" customWidth="1"/>
    <col min="14533" max="14533" width="10.28515625" style="92" bestFit="1" customWidth="1"/>
    <col min="14534" max="14535" width="10.42578125" style="92" bestFit="1" customWidth="1"/>
    <col min="14536" max="14536" width="14" style="92" bestFit="1" customWidth="1"/>
    <col min="14537" max="14537" width="12" style="92" bestFit="1" customWidth="1"/>
    <col min="14538" max="14538" width="10.28515625" style="92" bestFit="1" customWidth="1"/>
    <col min="14539" max="14539" width="8.7109375" style="92" bestFit="1" customWidth="1"/>
    <col min="14540" max="14540" width="0.85546875" style="92" customWidth="1"/>
    <col min="14541" max="14541" width="12.42578125" style="92" customWidth="1"/>
    <col min="14542" max="14542" width="10" style="92" customWidth="1"/>
    <col min="14543" max="14543" width="10.5703125" style="92" bestFit="1" customWidth="1"/>
    <col min="14544" max="14544" width="7.85546875" style="92" bestFit="1" customWidth="1"/>
    <col min="14545" max="14545" width="8.7109375" style="92" bestFit="1" customWidth="1"/>
    <col min="14546" max="14778" width="9.140625" style="92"/>
    <col min="14779" max="14779" width="12.85546875" style="92" customWidth="1"/>
    <col min="14780" max="14780" width="9.140625" style="92"/>
    <col min="14781" max="14781" width="0.85546875" style="92" customWidth="1"/>
    <col min="14782" max="14782" width="9.140625" style="92"/>
    <col min="14783" max="14783" width="0.85546875" style="92" customWidth="1"/>
    <col min="14784" max="14784" width="9.140625" style="92"/>
    <col min="14785" max="14785" width="1" style="92" customWidth="1"/>
    <col min="14786" max="14786" width="9.140625" style="92"/>
    <col min="14787" max="14787" width="1" style="92" customWidth="1"/>
    <col min="14788" max="14788" width="8.7109375" style="92" bestFit="1" customWidth="1"/>
    <col min="14789" max="14789" width="10.28515625" style="92" bestFit="1" customWidth="1"/>
    <col min="14790" max="14791" width="10.42578125" style="92" bestFit="1" customWidth="1"/>
    <col min="14792" max="14792" width="14" style="92" bestFit="1" customWidth="1"/>
    <col min="14793" max="14793" width="12" style="92" bestFit="1" customWidth="1"/>
    <col min="14794" max="14794" width="10.28515625" style="92" bestFit="1" customWidth="1"/>
    <col min="14795" max="14795" width="8.7109375" style="92" bestFit="1" customWidth="1"/>
    <col min="14796" max="14796" width="0.85546875" style="92" customWidth="1"/>
    <col min="14797" max="14797" width="12.42578125" style="92" customWidth="1"/>
    <col min="14798" max="14798" width="10" style="92" customWidth="1"/>
    <col min="14799" max="14799" width="10.5703125" style="92" bestFit="1" customWidth="1"/>
    <col min="14800" max="14800" width="7.85546875" style="92" bestFit="1" customWidth="1"/>
    <col min="14801" max="14801" width="8.7109375" style="92" bestFit="1" customWidth="1"/>
    <col min="14802" max="15034" width="9.140625" style="92"/>
    <col min="15035" max="15035" width="12.85546875" style="92" customWidth="1"/>
    <col min="15036" max="15036" width="9.140625" style="92"/>
    <col min="15037" max="15037" width="0.85546875" style="92" customWidth="1"/>
    <col min="15038" max="15038" width="9.140625" style="92"/>
    <col min="15039" max="15039" width="0.85546875" style="92" customWidth="1"/>
    <col min="15040" max="15040" width="9.140625" style="92"/>
    <col min="15041" max="15041" width="1" style="92" customWidth="1"/>
    <col min="15042" max="15042" width="9.140625" style="92"/>
    <col min="15043" max="15043" width="1" style="92" customWidth="1"/>
    <col min="15044" max="15044" width="8.7109375" style="92" bestFit="1" customWidth="1"/>
    <col min="15045" max="15045" width="10.28515625" style="92" bestFit="1" customWidth="1"/>
    <col min="15046" max="15047" width="10.42578125" style="92" bestFit="1" customWidth="1"/>
    <col min="15048" max="15048" width="14" style="92" bestFit="1" customWidth="1"/>
    <col min="15049" max="15049" width="12" style="92" bestFit="1" customWidth="1"/>
    <col min="15050" max="15050" width="10.28515625" style="92" bestFit="1" customWidth="1"/>
    <col min="15051" max="15051" width="8.7109375" style="92" bestFit="1" customWidth="1"/>
    <col min="15052" max="15052" width="0.85546875" style="92" customWidth="1"/>
    <col min="15053" max="15053" width="12.42578125" style="92" customWidth="1"/>
    <col min="15054" max="15054" width="10" style="92" customWidth="1"/>
    <col min="15055" max="15055" width="10.5703125" style="92" bestFit="1" customWidth="1"/>
    <col min="15056" max="15056" width="7.85546875" style="92" bestFit="1" customWidth="1"/>
    <col min="15057" max="15057" width="8.7109375" style="92" bestFit="1" customWidth="1"/>
    <col min="15058" max="15290" width="9.140625" style="92"/>
    <col min="15291" max="15291" width="12.85546875" style="92" customWidth="1"/>
    <col min="15292" max="15292" width="9.140625" style="92"/>
    <col min="15293" max="15293" width="0.85546875" style="92" customWidth="1"/>
    <col min="15294" max="15294" width="9.140625" style="92"/>
    <col min="15295" max="15295" width="0.85546875" style="92" customWidth="1"/>
    <col min="15296" max="15296" width="9.140625" style="92"/>
    <col min="15297" max="15297" width="1" style="92" customWidth="1"/>
    <col min="15298" max="15298" width="9.140625" style="92"/>
    <col min="15299" max="15299" width="1" style="92" customWidth="1"/>
    <col min="15300" max="15300" width="8.7109375" style="92" bestFit="1" customWidth="1"/>
    <col min="15301" max="15301" width="10.28515625" style="92" bestFit="1" customWidth="1"/>
    <col min="15302" max="15303" width="10.42578125" style="92" bestFit="1" customWidth="1"/>
    <col min="15304" max="15304" width="14" style="92" bestFit="1" customWidth="1"/>
    <col min="15305" max="15305" width="12" style="92" bestFit="1" customWidth="1"/>
    <col min="15306" max="15306" width="10.28515625" style="92" bestFit="1" customWidth="1"/>
    <col min="15307" max="15307" width="8.7109375" style="92" bestFit="1" customWidth="1"/>
    <col min="15308" max="15308" width="0.85546875" style="92" customWidth="1"/>
    <col min="15309" max="15309" width="12.42578125" style="92" customWidth="1"/>
    <col min="15310" max="15310" width="10" style="92" customWidth="1"/>
    <col min="15311" max="15311" width="10.5703125" style="92" bestFit="1" customWidth="1"/>
    <col min="15312" max="15312" width="7.85546875" style="92" bestFit="1" customWidth="1"/>
    <col min="15313" max="15313" width="8.7109375" style="92" bestFit="1" customWidth="1"/>
    <col min="15314" max="15546" width="9.140625" style="92"/>
    <col min="15547" max="15547" width="12.85546875" style="92" customWidth="1"/>
    <col min="15548" max="15548" width="9.140625" style="92"/>
    <col min="15549" max="15549" width="0.85546875" style="92" customWidth="1"/>
    <col min="15550" max="15550" width="9.140625" style="92"/>
    <col min="15551" max="15551" width="0.85546875" style="92" customWidth="1"/>
    <col min="15552" max="15552" width="9.140625" style="92"/>
    <col min="15553" max="15553" width="1" style="92" customWidth="1"/>
    <col min="15554" max="15554" width="9.140625" style="92"/>
    <col min="15555" max="15555" width="1" style="92" customWidth="1"/>
    <col min="15556" max="15556" width="8.7109375" style="92" bestFit="1" customWidth="1"/>
    <col min="15557" max="15557" width="10.28515625" style="92" bestFit="1" customWidth="1"/>
    <col min="15558" max="15559" width="10.42578125" style="92" bestFit="1" customWidth="1"/>
    <col min="15560" max="15560" width="14" style="92" bestFit="1" customWidth="1"/>
    <col min="15561" max="15561" width="12" style="92" bestFit="1" customWidth="1"/>
    <col min="15562" max="15562" width="10.28515625" style="92" bestFit="1" customWidth="1"/>
    <col min="15563" max="15563" width="8.7109375" style="92" bestFit="1" customWidth="1"/>
    <col min="15564" max="15564" width="0.85546875" style="92" customWidth="1"/>
    <col min="15565" max="15565" width="12.42578125" style="92" customWidth="1"/>
    <col min="15566" max="15566" width="10" style="92" customWidth="1"/>
    <col min="15567" max="15567" width="10.5703125" style="92" bestFit="1" customWidth="1"/>
    <col min="15568" max="15568" width="7.85546875" style="92" bestFit="1" customWidth="1"/>
    <col min="15569" max="15569" width="8.7109375" style="92" bestFit="1" customWidth="1"/>
    <col min="15570" max="15802" width="9.140625" style="92"/>
    <col min="15803" max="15803" width="12.85546875" style="92" customWidth="1"/>
    <col min="15804" max="15804" width="9.140625" style="92"/>
    <col min="15805" max="15805" width="0.85546875" style="92" customWidth="1"/>
    <col min="15806" max="15806" width="9.140625" style="92"/>
    <col min="15807" max="15807" width="0.85546875" style="92" customWidth="1"/>
    <col min="15808" max="15808" width="9.140625" style="92"/>
    <col min="15809" max="15809" width="1" style="92" customWidth="1"/>
    <col min="15810" max="15810" width="9.140625" style="92"/>
    <col min="15811" max="15811" width="1" style="92" customWidth="1"/>
    <col min="15812" max="15812" width="8.7109375" style="92" bestFit="1" customWidth="1"/>
    <col min="15813" max="15813" width="10.28515625" style="92" bestFit="1" customWidth="1"/>
    <col min="15814" max="15815" width="10.42578125" style="92" bestFit="1" customWidth="1"/>
    <col min="15816" max="15816" width="14" style="92" bestFit="1" customWidth="1"/>
    <col min="15817" max="15817" width="12" style="92" bestFit="1" customWidth="1"/>
    <col min="15818" max="15818" width="10.28515625" style="92" bestFit="1" customWidth="1"/>
    <col min="15819" max="15819" width="8.7109375" style="92" bestFit="1" customWidth="1"/>
    <col min="15820" max="15820" width="0.85546875" style="92" customWidth="1"/>
    <col min="15821" max="15821" width="12.42578125" style="92" customWidth="1"/>
    <col min="15822" max="15822" width="10" style="92" customWidth="1"/>
    <col min="15823" max="15823" width="10.5703125" style="92" bestFit="1" customWidth="1"/>
    <col min="15824" max="15824" width="7.85546875" style="92" bestFit="1" customWidth="1"/>
    <col min="15825" max="15825" width="8.7109375" style="92" bestFit="1" customWidth="1"/>
    <col min="15826" max="16058" width="9.140625" style="92"/>
    <col min="16059" max="16059" width="12.85546875" style="92" customWidth="1"/>
    <col min="16060" max="16060" width="9.140625" style="92"/>
    <col min="16061" max="16061" width="0.85546875" style="92" customWidth="1"/>
    <col min="16062" max="16062" width="9.140625" style="92"/>
    <col min="16063" max="16063" width="0.85546875" style="92" customWidth="1"/>
    <col min="16064" max="16064" width="9.140625" style="92"/>
    <col min="16065" max="16065" width="1" style="92" customWidth="1"/>
    <col min="16066" max="16066" width="9.140625" style="92"/>
    <col min="16067" max="16067" width="1" style="92" customWidth="1"/>
    <col min="16068" max="16068" width="8.7109375" style="92" bestFit="1" customWidth="1"/>
    <col min="16069" max="16069" width="10.28515625" style="92" bestFit="1" customWidth="1"/>
    <col min="16070" max="16071" width="10.42578125" style="92" bestFit="1" customWidth="1"/>
    <col min="16072" max="16072" width="14" style="92" bestFit="1" customWidth="1"/>
    <col min="16073" max="16073" width="12" style="92" bestFit="1" customWidth="1"/>
    <col min="16074" max="16074" width="10.28515625" style="92" bestFit="1" customWidth="1"/>
    <col min="16075" max="16075" width="8.7109375" style="92" bestFit="1" customWidth="1"/>
    <col min="16076" max="16076" width="0.85546875" style="92" customWidth="1"/>
    <col min="16077" max="16077" width="12.42578125" style="92" customWidth="1"/>
    <col min="16078" max="16078" width="10" style="92" customWidth="1"/>
    <col min="16079" max="16079" width="10.5703125" style="92" bestFit="1" customWidth="1"/>
    <col min="16080" max="16080" width="7.85546875" style="92" bestFit="1" customWidth="1"/>
    <col min="16081" max="16081" width="8.7109375" style="92" bestFit="1" customWidth="1"/>
    <col min="16082" max="16384" width="9.140625" style="92"/>
  </cols>
  <sheetData>
    <row r="1" spans="1:20" s="11" customFormat="1" ht="14.25" x14ac:dyDescent="0.2">
      <c r="A1" s="129" t="s">
        <v>474</v>
      </c>
      <c r="H1" s="245"/>
      <c r="I1" s="255"/>
      <c r="O1" s="255"/>
    </row>
    <row r="2" spans="1:20" s="11" customFormat="1" ht="21" customHeight="1" x14ac:dyDescent="0.2">
      <c r="A2" s="130" t="s">
        <v>475</v>
      </c>
      <c r="B2" s="9"/>
      <c r="C2" s="9"/>
      <c r="D2" s="9"/>
      <c r="E2" s="9"/>
      <c r="F2" s="9"/>
      <c r="G2" s="9"/>
      <c r="H2" s="223"/>
      <c r="I2" s="93"/>
      <c r="J2" s="9"/>
      <c r="K2" s="9"/>
      <c r="L2" s="9"/>
      <c r="M2" s="9"/>
      <c r="O2" s="93"/>
    </row>
    <row r="3" spans="1:20" s="11" customFormat="1" ht="56.25" customHeight="1" x14ac:dyDescent="0.2">
      <c r="A3" s="12"/>
      <c r="B3" s="116" t="s">
        <v>242</v>
      </c>
      <c r="C3" s="14"/>
      <c r="D3" s="116" t="s">
        <v>384</v>
      </c>
      <c r="E3" s="14"/>
      <c r="F3" s="13" t="s">
        <v>213</v>
      </c>
      <c r="G3" s="15"/>
      <c r="H3" s="116" t="s">
        <v>418</v>
      </c>
      <c r="I3" s="324"/>
      <c r="J3" s="116" t="s">
        <v>417</v>
      </c>
      <c r="K3" s="16"/>
      <c r="L3" s="221" t="s">
        <v>464</v>
      </c>
      <c r="M3" s="17"/>
      <c r="N3" s="13" t="s">
        <v>287</v>
      </c>
      <c r="O3" s="324"/>
    </row>
    <row r="4" spans="1:20" s="11" customFormat="1" ht="23.25" customHeight="1" x14ac:dyDescent="0.2">
      <c r="A4" s="19" t="s">
        <v>147</v>
      </c>
      <c r="B4" s="132" t="s">
        <v>238</v>
      </c>
      <c r="C4" s="19"/>
      <c r="D4" s="132" t="s">
        <v>238</v>
      </c>
      <c r="E4" s="19"/>
      <c r="F4" s="132" t="s">
        <v>238</v>
      </c>
      <c r="G4" s="19"/>
      <c r="H4" s="232" t="s">
        <v>238</v>
      </c>
      <c r="I4" s="105"/>
      <c r="J4" s="132" t="s">
        <v>238</v>
      </c>
      <c r="K4" s="19"/>
      <c r="L4" s="222" t="s">
        <v>239</v>
      </c>
      <c r="M4" s="35"/>
      <c r="N4" s="132" t="s">
        <v>239</v>
      </c>
      <c r="O4" s="105"/>
    </row>
    <row r="5" spans="1:20" ht="15" customHeight="1" x14ac:dyDescent="0.2">
      <c r="A5" s="96" t="s">
        <v>207</v>
      </c>
      <c r="B5" s="106">
        <v>851344.728</v>
      </c>
      <c r="C5" s="106" t="s">
        <v>123</v>
      </c>
      <c r="D5" s="106">
        <v>633440.65500000003</v>
      </c>
      <c r="E5" s="106" t="s">
        <v>123</v>
      </c>
      <c r="F5" s="106">
        <v>7439055.2999999998</v>
      </c>
      <c r="G5" s="106" t="s">
        <v>123</v>
      </c>
      <c r="H5" s="106">
        <v>42908517.799999997</v>
      </c>
      <c r="I5" s="106" t="s">
        <v>123</v>
      </c>
      <c r="J5" s="106">
        <v>28575508.800000001</v>
      </c>
      <c r="K5" s="106" t="s">
        <v>123</v>
      </c>
      <c r="L5" s="218">
        <v>11537242</v>
      </c>
      <c r="M5" s="257" t="s">
        <v>123</v>
      </c>
      <c r="N5" s="257">
        <v>22881520</v>
      </c>
      <c r="O5" s="106"/>
      <c r="P5" s="92"/>
      <c r="Q5" s="92"/>
      <c r="R5" s="92"/>
      <c r="S5" s="92"/>
      <c r="T5" s="92"/>
    </row>
    <row r="6" spans="1:20" ht="28.5" customHeight="1" x14ac:dyDescent="0.2">
      <c r="A6" s="214" t="s">
        <v>374</v>
      </c>
      <c r="B6" s="257">
        <v>3625.7280000000001</v>
      </c>
      <c r="C6" s="257" t="s">
        <v>123</v>
      </c>
      <c r="D6" s="257">
        <v>10870.6554</v>
      </c>
      <c r="E6" s="257" t="s">
        <v>123</v>
      </c>
      <c r="F6" s="257">
        <v>158836.29699999999</v>
      </c>
      <c r="G6" s="257" t="s">
        <v>123</v>
      </c>
      <c r="H6" s="257">
        <v>492640.79100000003</v>
      </c>
      <c r="I6" s="257" t="s">
        <v>123</v>
      </c>
      <c r="J6" s="257">
        <v>54630.8</v>
      </c>
      <c r="K6" s="257" t="s">
        <v>123</v>
      </c>
      <c r="L6" s="218" t="s">
        <v>284</v>
      </c>
      <c r="M6" s="257" t="s">
        <v>123</v>
      </c>
      <c r="N6" s="183" t="s">
        <v>284</v>
      </c>
      <c r="O6" s="257"/>
      <c r="P6" s="92"/>
      <c r="Q6" s="92"/>
      <c r="R6" s="92"/>
      <c r="S6" s="92"/>
      <c r="T6" s="92"/>
    </row>
    <row r="7" spans="1:20" ht="28.5" customHeight="1" x14ac:dyDescent="0.2">
      <c r="A7" s="214" t="s">
        <v>373</v>
      </c>
      <c r="B7" s="257">
        <v>847719</v>
      </c>
      <c r="C7" s="257" t="s">
        <v>123</v>
      </c>
      <c r="D7" s="257">
        <v>622570</v>
      </c>
      <c r="E7" s="257" t="s">
        <v>123</v>
      </c>
      <c r="F7" s="257">
        <v>7280219</v>
      </c>
      <c r="G7" s="257" t="s">
        <v>123</v>
      </c>
      <c r="H7" s="257">
        <v>42415877</v>
      </c>
      <c r="I7" s="257" t="s">
        <v>123</v>
      </c>
      <c r="J7" s="257">
        <v>28520878</v>
      </c>
      <c r="K7" s="257" t="s">
        <v>123</v>
      </c>
      <c r="L7" s="218">
        <v>11537242</v>
      </c>
      <c r="M7" s="257" t="s">
        <v>123</v>
      </c>
      <c r="N7" s="257">
        <v>22881520</v>
      </c>
      <c r="O7" s="257"/>
      <c r="P7" s="92"/>
      <c r="Q7" s="92"/>
      <c r="R7" s="92"/>
      <c r="S7" s="92"/>
      <c r="T7" s="92"/>
    </row>
    <row r="8" spans="1:20" ht="22.5" x14ac:dyDescent="0.2">
      <c r="A8" s="230" t="s">
        <v>333</v>
      </c>
      <c r="B8" s="246">
        <v>324000</v>
      </c>
      <c r="C8" s="246" t="s">
        <v>123</v>
      </c>
      <c r="D8" s="246">
        <v>122835</v>
      </c>
      <c r="E8" s="246" t="s">
        <v>123</v>
      </c>
      <c r="F8" s="246">
        <v>1874000</v>
      </c>
      <c r="G8" s="246" t="s">
        <v>123</v>
      </c>
      <c r="H8" s="256">
        <v>12160634</v>
      </c>
      <c r="I8" s="256" t="s">
        <v>123</v>
      </c>
      <c r="J8" s="246">
        <v>6264663</v>
      </c>
      <c r="K8" s="246" t="s">
        <v>123</v>
      </c>
      <c r="L8" s="219">
        <v>3797019</v>
      </c>
      <c r="M8" s="246" t="s">
        <v>123</v>
      </c>
      <c r="N8" s="246">
        <v>5963041</v>
      </c>
      <c r="O8" s="256"/>
      <c r="P8" s="92"/>
      <c r="Q8" s="92"/>
      <c r="R8" s="92"/>
      <c r="S8" s="92"/>
      <c r="T8" s="92"/>
    </row>
    <row r="9" spans="1:20" x14ac:dyDescent="0.2">
      <c r="A9" s="173" t="s">
        <v>309</v>
      </c>
      <c r="B9" s="246">
        <v>38389</v>
      </c>
      <c r="C9" s="246" t="s">
        <v>123</v>
      </c>
      <c r="D9" s="246">
        <v>39700</v>
      </c>
      <c r="E9" s="246" t="s">
        <v>123</v>
      </c>
      <c r="F9" s="246">
        <v>429959</v>
      </c>
      <c r="G9" s="246" t="s">
        <v>123</v>
      </c>
      <c r="H9" s="256">
        <v>3710617</v>
      </c>
      <c r="I9" s="256" t="s">
        <v>123</v>
      </c>
      <c r="J9" s="246">
        <v>1783885</v>
      </c>
      <c r="K9" s="246" t="s">
        <v>123</v>
      </c>
      <c r="L9" s="219">
        <v>755583</v>
      </c>
      <c r="M9" s="246" t="s">
        <v>123</v>
      </c>
      <c r="N9" s="246">
        <v>1332954</v>
      </c>
      <c r="O9" s="256"/>
      <c r="P9" s="11"/>
    </row>
    <row r="10" spans="1:20" x14ac:dyDescent="0.2">
      <c r="A10" s="173" t="s">
        <v>310</v>
      </c>
      <c r="B10" s="246">
        <v>12432</v>
      </c>
      <c r="C10" s="246" t="s">
        <v>123</v>
      </c>
      <c r="D10" s="246">
        <v>16075</v>
      </c>
      <c r="E10" s="246" t="s">
        <v>123</v>
      </c>
      <c r="F10" s="246">
        <v>139238</v>
      </c>
      <c r="G10" s="246" t="s">
        <v>123</v>
      </c>
      <c r="H10" s="256">
        <v>1217765</v>
      </c>
      <c r="I10" s="256" t="s">
        <v>123</v>
      </c>
      <c r="J10" s="246">
        <v>712143</v>
      </c>
      <c r="K10" s="246" t="s">
        <v>123</v>
      </c>
      <c r="L10" s="219">
        <v>166216</v>
      </c>
      <c r="M10" s="246" t="s">
        <v>123</v>
      </c>
      <c r="N10" s="246">
        <v>505697</v>
      </c>
      <c r="O10" s="256"/>
      <c r="P10" s="11"/>
    </row>
    <row r="11" spans="1:20" x14ac:dyDescent="0.2">
      <c r="A11" s="173" t="s">
        <v>311</v>
      </c>
      <c r="B11" s="246">
        <v>21838</v>
      </c>
      <c r="C11" s="246" t="s">
        <v>123</v>
      </c>
      <c r="D11" s="246">
        <v>23747</v>
      </c>
      <c r="E11" s="246" t="s">
        <v>123</v>
      </c>
      <c r="F11" s="246">
        <v>234800</v>
      </c>
      <c r="G11" s="246" t="s">
        <v>123</v>
      </c>
      <c r="H11" s="256">
        <v>2106730</v>
      </c>
      <c r="I11" s="256" t="s">
        <v>123</v>
      </c>
      <c r="J11" s="246">
        <v>1198345</v>
      </c>
      <c r="K11" s="246" t="s">
        <v>123</v>
      </c>
      <c r="L11" s="219">
        <v>291106</v>
      </c>
      <c r="M11" s="246" t="s">
        <v>123</v>
      </c>
      <c r="N11" s="246">
        <v>716610</v>
      </c>
      <c r="O11" s="256"/>
      <c r="P11" s="11"/>
    </row>
    <row r="12" spans="1:20" x14ac:dyDescent="0.2">
      <c r="A12" s="173" t="s">
        <v>312</v>
      </c>
      <c r="B12" s="246">
        <v>19032</v>
      </c>
      <c r="C12" s="246" t="s">
        <v>123</v>
      </c>
      <c r="D12" s="246">
        <v>18282</v>
      </c>
      <c r="E12" s="246" t="s">
        <v>123</v>
      </c>
      <c r="F12" s="246">
        <v>172390</v>
      </c>
      <c r="G12" s="246" t="s">
        <v>123</v>
      </c>
      <c r="H12" s="256">
        <v>1462560</v>
      </c>
      <c r="I12" s="256" t="s">
        <v>123</v>
      </c>
      <c r="J12" s="246">
        <v>895818</v>
      </c>
      <c r="K12" s="246" t="s">
        <v>123</v>
      </c>
      <c r="L12" s="219">
        <v>300818</v>
      </c>
      <c r="M12" s="246" t="s">
        <v>123</v>
      </c>
      <c r="N12" s="246">
        <v>596109</v>
      </c>
      <c r="O12" s="256"/>
      <c r="P12" s="11"/>
    </row>
    <row r="13" spans="1:20" x14ac:dyDescent="0.2">
      <c r="A13" s="173" t="s">
        <v>313</v>
      </c>
      <c r="B13" s="246">
        <v>7200</v>
      </c>
      <c r="C13" s="246" t="s">
        <v>123</v>
      </c>
      <c r="D13" s="246">
        <v>11798</v>
      </c>
      <c r="E13" s="246" t="s">
        <v>123</v>
      </c>
      <c r="F13" s="246">
        <v>124409</v>
      </c>
      <c r="G13" s="246" t="s">
        <v>123</v>
      </c>
      <c r="H13" s="256">
        <v>865794</v>
      </c>
      <c r="I13" s="256" t="s">
        <v>123</v>
      </c>
      <c r="J13" s="246">
        <v>594528</v>
      </c>
      <c r="K13" s="246" t="s">
        <v>123</v>
      </c>
      <c r="L13" s="219">
        <v>145688</v>
      </c>
      <c r="M13" s="246" t="s">
        <v>123</v>
      </c>
      <c r="N13" s="246">
        <v>344205</v>
      </c>
      <c r="O13" s="256"/>
      <c r="P13" s="11"/>
    </row>
    <row r="14" spans="1:20" x14ac:dyDescent="0.2">
      <c r="A14" s="173" t="s">
        <v>314</v>
      </c>
      <c r="B14" s="246">
        <v>8360</v>
      </c>
      <c r="C14" s="246" t="s">
        <v>123</v>
      </c>
      <c r="D14" s="246">
        <v>18055</v>
      </c>
      <c r="E14" s="246" t="s">
        <v>123</v>
      </c>
      <c r="F14" s="246">
        <v>167952</v>
      </c>
      <c r="G14" s="246" t="s">
        <v>123</v>
      </c>
      <c r="H14" s="256">
        <v>1098801</v>
      </c>
      <c r="I14" s="256" t="s">
        <v>123</v>
      </c>
      <c r="J14" s="246">
        <v>780913</v>
      </c>
      <c r="K14" s="246" t="s">
        <v>123</v>
      </c>
      <c r="L14" s="219">
        <v>291129</v>
      </c>
      <c r="M14" s="246" t="s">
        <v>123</v>
      </c>
      <c r="N14" s="246">
        <v>504539</v>
      </c>
      <c r="O14" s="256"/>
      <c r="P14" s="114"/>
    </row>
    <row r="15" spans="1:20" x14ac:dyDescent="0.2">
      <c r="A15" s="173" t="s">
        <v>315</v>
      </c>
      <c r="B15" s="246">
        <v>930</v>
      </c>
      <c r="C15" s="246" t="s">
        <v>123</v>
      </c>
      <c r="D15" s="246">
        <v>2651</v>
      </c>
      <c r="E15" s="246" t="s">
        <v>123</v>
      </c>
      <c r="F15" s="246">
        <v>24470</v>
      </c>
      <c r="G15" s="246" t="s">
        <v>123</v>
      </c>
      <c r="H15" s="256">
        <v>182104</v>
      </c>
      <c r="I15" s="256" t="s">
        <v>123</v>
      </c>
      <c r="J15" s="246">
        <v>126401</v>
      </c>
      <c r="K15" s="246" t="s">
        <v>123</v>
      </c>
      <c r="L15" s="219">
        <v>13818</v>
      </c>
      <c r="M15" s="246" t="s">
        <v>123</v>
      </c>
      <c r="N15" s="246">
        <v>56777</v>
      </c>
      <c r="O15" s="256"/>
      <c r="P15" s="114"/>
    </row>
    <row r="16" spans="1:20" x14ac:dyDescent="0.2">
      <c r="A16" s="173" t="s">
        <v>316</v>
      </c>
      <c r="B16" s="246">
        <v>6914</v>
      </c>
      <c r="C16" s="246" t="s">
        <v>123</v>
      </c>
      <c r="D16" s="246">
        <v>8129</v>
      </c>
      <c r="E16" s="246" t="s">
        <v>123</v>
      </c>
      <c r="F16" s="246">
        <v>68194</v>
      </c>
      <c r="G16" s="246" t="s">
        <v>123</v>
      </c>
      <c r="H16" s="256">
        <v>537398</v>
      </c>
      <c r="I16" s="256" t="s">
        <v>123</v>
      </c>
      <c r="J16" s="246">
        <v>395030</v>
      </c>
      <c r="K16" s="246" t="s">
        <v>123</v>
      </c>
      <c r="L16" s="219">
        <v>126589</v>
      </c>
      <c r="M16" s="246" t="s">
        <v>123</v>
      </c>
      <c r="N16" s="246">
        <v>244130</v>
      </c>
      <c r="O16" s="256"/>
      <c r="P16" s="114"/>
    </row>
    <row r="17" spans="1:20" x14ac:dyDescent="0.2">
      <c r="A17" s="173" t="s">
        <v>317</v>
      </c>
      <c r="B17" s="246">
        <v>119143</v>
      </c>
      <c r="C17" s="246" t="s">
        <v>123</v>
      </c>
      <c r="D17" s="246">
        <v>75518</v>
      </c>
      <c r="E17" s="246" t="s">
        <v>123</v>
      </c>
      <c r="F17" s="246">
        <v>810000</v>
      </c>
      <c r="G17" s="246" t="s">
        <v>123</v>
      </c>
      <c r="H17" s="256">
        <v>3322793</v>
      </c>
      <c r="I17" s="256" t="s">
        <v>123</v>
      </c>
      <c r="J17" s="246">
        <v>3322792</v>
      </c>
      <c r="K17" s="246" t="s">
        <v>123</v>
      </c>
      <c r="L17" s="219">
        <v>1615827</v>
      </c>
      <c r="M17" s="246" t="s">
        <v>123</v>
      </c>
      <c r="N17" s="246">
        <v>3184926</v>
      </c>
      <c r="O17" s="256"/>
      <c r="P17" s="114"/>
    </row>
    <row r="18" spans="1:20" x14ac:dyDescent="0.2">
      <c r="A18" s="173" t="s">
        <v>318</v>
      </c>
      <c r="B18" s="246">
        <v>11802</v>
      </c>
      <c r="C18" s="246" t="s">
        <v>123</v>
      </c>
      <c r="D18" s="246">
        <v>17972</v>
      </c>
      <c r="E18" s="246" t="s">
        <v>123</v>
      </c>
      <c r="F18" s="246">
        <v>105034</v>
      </c>
      <c r="G18" s="246" t="s">
        <v>123</v>
      </c>
      <c r="H18" s="256" t="s">
        <v>125</v>
      </c>
      <c r="I18" s="256" t="s">
        <v>123</v>
      </c>
      <c r="J18" s="246" t="s">
        <v>125</v>
      </c>
      <c r="K18" s="246" t="s">
        <v>123</v>
      </c>
      <c r="L18" s="219">
        <v>250205</v>
      </c>
      <c r="M18" s="246" t="s">
        <v>123</v>
      </c>
      <c r="N18" s="246">
        <v>530898</v>
      </c>
      <c r="O18" s="256"/>
      <c r="P18" s="114"/>
    </row>
    <row r="19" spans="1:20" x14ac:dyDescent="0.2">
      <c r="A19" s="173" t="s">
        <v>319</v>
      </c>
      <c r="B19" s="246">
        <v>175100</v>
      </c>
      <c r="C19" s="246" t="s">
        <v>123</v>
      </c>
      <c r="D19" s="246">
        <v>117021</v>
      </c>
      <c r="E19" s="246" t="s">
        <v>123</v>
      </c>
      <c r="F19" s="246">
        <v>1412065</v>
      </c>
      <c r="G19" s="246" t="s">
        <v>123</v>
      </c>
      <c r="H19" s="256">
        <v>5451467</v>
      </c>
      <c r="I19" s="256" t="s">
        <v>123</v>
      </c>
      <c r="J19" s="246">
        <v>5451467</v>
      </c>
      <c r="K19" s="246" t="s">
        <v>123</v>
      </c>
      <c r="L19" s="219">
        <v>1832344</v>
      </c>
      <c r="M19" s="246" t="s">
        <v>123</v>
      </c>
      <c r="N19" s="246">
        <v>4361718</v>
      </c>
      <c r="O19" s="256"/>
      <c r="P19" s="114"/>
    </row>
    <row r="20" spans="1:20" x14ac:dyDescent="0.2">
      <c r="A20" s="173" t="s">
        <v>320</v>
      </c>
      <c r="B20" s="246">
        <v>11431</v>
      </c>
      <c r="C20" s="246" t="s">
        <v>123</v>
      </c>
      <c r="D20" s="246">
        <v>18318</v>
      </c>
      <c r="E20" s="246" t="s">
        <v>123</v>
      </c>
      <c r="F20" s="246">
        <v>206545</v>
      </c>
      <c r="G20" s="246" t="s">
        <v>123</v>
      </c>
      <c r="H20" s="256">
        <v>1175412</v>
      </c>
      <c r="I20" s="256" t="s">
        <v>123</v>
      </c>
      <c r="J20" s="246">
        <v>845027</v>
      </c>
      <c r="K20" s="246" t="s">
        <v>123</v>
      </c>
      <c r="L20" s="219">
        <v>238696</v>
      </c>
      <c r="M20" s="246" t="s">
        <v>123</v>
      </c>
      <c r="N20" s="246">
        <v>555883</v>
      </c>
      <c r="O20" s="256"/>
      <c r="P20" s="114"/>
    </row>
    <row r="21" spans="1:20" x14ac:dyDescent="0.2">
      <c r="A21" s="173" t="s">
        <v>321</v>
      </c>
      <c r="B21" s="246">
        <v>12545</v>
      </c>
      <c r="C21" s="246" t="s">
        <v>123</v>
      </c>
      <c r="D21" s="246">
        <v>19973</v>
      </c>
      <c r="E21" s="246" t="s">
        <v>123</v>
      </c>
      <c r="F21" s="246">
        <v>140504</v>
      </c>
      <c r="G21" s="246" t="s">
        <v>123</v>
      </c>
      <c r="H21" s="256">
        <v>1400569</v>
      </c>
      <c r="I21" s="256" t="s">
        <v>123</v>
      </c>
      <c r="J21" s="246">
        <v>938731</v>
      </c>
      <c r="K21" s="246" t="s">
        <v>123</v>
      </c>
      <c r="L21" s="219">
        <v>263830</v>
      </c>
      <c r="M21" s="246" t="s">
        <v>123</v>
      </c>
      <c r="N21" s="246">
        <v>582632</v>
      </c>
      <c r="O21" s="256"/>
      <c r="P21" s="114"/>
    </row>
    <row r="22" spans="1:20" x14ac:dyDescent="0.2">
      <c r="A22" s="173" t="s">
        <v>322</v>
      </c>
      <c r="B22" s="246">
        <v>14341</v>
      </c>
      <c r="C22" s="246" t="s">
        <v>123</v>
      </c>
      <c r="D22" s="246">
        <v>11817</v>
      </c>
      <c r="E22" s="246" t="s">
        <v>123</v>
      </c>
      <c r="F22" s="246">
        <v>160619</v>
      </c>
      <c r="G22" s="246" t="s">
        <v>123</v>
      </c>
      <c r="H22" s="256">
        <v>850824</v>
      </c>
      <c r="I22" s="256" t="s">
        <v>123</v>
      </c>
      <c r="J22" s="246">
        <v>531765</v>
      </c>
      <c r="K22" s="246" t="s">
        <v>123</v>
      </c>
      <c r="L22" s="219">
        <v>157485</v>
      </c>
      <c r="M22" s="246" t="s">
        <v>123</v>
      </c>
      <c r="N22" s="246">
        <v>424761</v>
      </c>
      <c r="O22" s="256"/>
      <c r="P22" s="114"/>
    </row>
    <row r="23" spans="1:20" x14ac:dyDescent="0.2">
      <c r="A23" s="173" t="s">
        <v>323</v>
      </c>
      <c r="B23" s="246">
        <v>9800</v>
      </c>
      <c r="C23" s="246" t="s">
        <v>123</v>
      </c>
      <c r="D23" s="246">
        <v>17500</v>
      </c>
      <c r="E23" s="246" t="s">
        <v>123</v>
      </c>
      <c r="F23" s="246">
        <v>400000</v>
      </c>
      <c r="G23" s="246" t="s">
        <v>123</v>
      </c>
      <c r="H23" s="256">
        <v>1611137</v>
      </c>
      <c r="I23" s="256" t="s">
        <v>123</v>
      </c>
      <c r="J23" s="246">
        <v>841729</v>
      </c>
      <c r="K23" s="246" t="s">
        <v>123</v>
      </c>
      <c r="L23" s="219">
        <v>119977</v>
      </c>
      <c r="M23" s="246" t="s">
        <v>123</v>
      </c>
      <c r="N23" s="246">
        <v>589123</v>
      </c>
      <c r="O23" s="256"/>
      <c r="P23" s="114"/>
    </row>
    <row r="24" spans="1:20" x14ac:dyDescent="0.2">
      <c r="A24" s="173" t="s">
        <v>324</v>
      </c>
      <c r="B24" s="246">
        <v>13918</v>
      </c>
      <c r="C24" s="246" t="s">
        <v>123</v>
      </c>
      <c r="D24" s="246">
        <v>19500</v>
      </c>
      <c r="E24" s="246" t="s">
        <v>123</v>
      </c>
      <c r="F24" s="246">
        <v>158961</v>
      </c>
      <c r="G24" s="246" t="s">
        <v>123</v>
      </c>
      <c r="H24" s="256">
        <v>1768558</v>
      </c>
      <c r="I24" s="256" t="s">
        <v>123</v>
      </c>
      <c r="J24" s="246">
        <v>950981</v>
      </c>
      <c r="K24" s="246" t="s">
        <v>123</v>
      </c>
      <c r="L24" s="219">
        <v>198805</v>
      </c>
      <c r="M24" s="247" t="s">
        <v>123</v>
      </c>
      <c r="N24" s="247">
        <v>526577</v>
      </c>
      <c r="O24" s="256"/>
      <c r="P24" s="114"/>
    </row>
    <row r="25" spans="1:20" x14ac:dyDescent="0.2">
      <c r="A25" s="173" t="s">
        <v>325</v>
      </c>
      <c r="B25" s="246">
        <v>10459</v>
      </c>
      <c r="C25" s="246" t="s">
        <v>123</v>
      </c>
      <c r="D25" s="246">
        <v>13179</v>
      </c>
      <c r="E25" s="246" t="s">
        <v>123</v>
      </c>
      <c r="F25" s="246">
        <v>101951</v>
      </c>
      <c r="G25" s="246" t="s">
        <v>123</v>
      </c>
      <c r="H25" s="256">
        <v>627132</v>
      </c>
      <c r="I25" s="256" t="s">
        <v>123</v>
      </c>
      <c r="J25" s="246">
        <v>627131</v>
      </c>
      <c r="K25" s="246" t="s">
        <v>123</v>
      </c>
      <c r="L25" s="219">
        <v>266533</v>
      </c>
      <c r="M25" s="247" t="s">
        <v>123</v>
      </c>
      <c r="N25" s="247">
        <v>448939</v>
      </c>
      <c r="O25" s="256"/>
      <c r="P25" s="114"/>
    </row>
    <row r="26" spans="1:20" x14ac:dyDescent="0.2">
      <c r="A26" s="173" t="s">
        <v>326</v>
      </c>
      <c r="B26" s="246">
        <v>6327</v>
      </c>
      <c r="C26" s="246" t="s">
        <v>123</v>
      </c>
      <c r="D26" s="246">
        <v>10530</v>
      </c>
      <c r="E26" s="246" t="s">
        <v>123</v>
      </c>
      <c r="F26" s="246">
        <v>99316</v>
      </c>
      <c r="G26" s="246" t="s">
        <v>123</v>
      </c>
      <c r="H26" s="256">
        <v>453354</v>
      </c>
      <c r="I26" s="256" t="s">
        <v>123</v>
      </c>
      <c r="J26" s="246">
        <v>378244</v>
      </c>
      <c r="K26" s="246" t="s">
        <v>123</v>
      </c>
      <c r="L26" s="219">
        <v>139551</v>
      </c>
      <c r="M26" s="247" t="s">
        <v>123</v>
      </c>
      <c r="N26" s="247">
        <v>314152</v>
      </c>
      <c r="O26" s="256"/>
      <c r="P26" s="114"/>
    </row>
    <row r="27" spans="1:20" x14ac:dyDescent="0.2">
      <c r="A27" s="174" t="s">
        <v>327</v>
      </c>
      <c r="B27" s="247">
        <v>14247</v>
      </c>
      <c r="C27" s="247" t="s">
        <v>123</v>
      </c>
      <c r="D27" s="247">
        <v>22685</v>
      </c>
      <c r="E27" s="247" t="s">
        <v>123</v>
      </c>
      <c r="F27" s="247">
        <v>321982</v>
      </c>
      <c r="G27" s="247" t="s">
        <v>123</v>
      </c>
      <c r="H27" s="257">
        <v>1134232</v>
      </c>
      <c r="I27" s="257" t="s">
        <v>123</v>
      </c>
      <c r="J27" s="247">
        <v>1134232</v>
      </c>
      <c r="K27" s="247" t="s">
        <v>123</v>
      </c>
      <c r="L27" s="219">
        <v>341307</v>
      </c>
      <c r="M27" s="247" t="s">
        <v>123</v>
      </c>
      <c r="N27" s="247">
        <v>604348</v>
      </c>
      <c r="O27" s="257"/>
      <c r="P27" s="114"/>
    </row>
    <row r="28" spans="1:20" x14ac:dyDescent="0.2">
      <c r="A28" s="209" t="s">
        <v>328</v>
      </c>
      <c r="B28" s="226">
        <v>9511</v>
      </c>
      <c r="C28" s="226" t="s">
        <v>123</v>
      </c>
      <c r="D28" s="226">
        <v>17285</v>
      </c>
      <c r="E28" s="226" t="s">
        <v>123</v>
      </c>
      <c r="F28" s="226">
        <v>127830</v>
      </c>
      <c r="G28" s="226" t="s">
        <v>123</v>
      </c>
      <c r="H28" s="239">
        <v>1277996</v>
      </c>
      <c r="I28" s="239" t="s">
        <v>123</v>
      </c>
      <c r="J28" s="226">
        <v>747053</v>
      </c>
      <c r="K28" s="226" t="s">
        <v>123</v>
      </c>
      <c r="L28" s="220">
        <v>224716</v>
      </c>
      <c r="M28" s="226" t="s">
        <v>123</v>
      </c>
      <c r="N28" s="226">
        <v>493501</v>
      </c>
      <c r="O28" s="239"/>
      <c r="P28" s="114"/>
    </row>
    <row r="29" spans="1:20" s="255" customFormat="1" ht="4.5" customHeight="1" x14ac:dyDescent="0.2">
      <c r="A29" s="174"/>
      <c r="B29" s="257"/>
      <c r="C29" s="257"/>
      <c r="D29" s="257"/>
      <c r="E29" s="257"/>
      <c r="F29" s="257"/>
      <c r="G29" s="257"/>
      <c r="H29" s="257"/>
      <c r="I29" s="257"/>
      <c r="J29" s="257"/>
      <c r="K29" s="257"/>
      <c r="L29" s="257"/>
      <c r="M29" s="257"/>
      <c r="N29" s="257"/>
      <c r="O29" s="257"/>
      <c r="P29" s="313"/>
    </row>
    <row r="30" spans="1:20" ht="45.75" customHeight="1" x14ac:dyDescent="0.2">
      <c r="A30" s="385" t="s">
        <v>446</v>
      </c>
      <c r="B30" s="385"/>
      <c r="C30" s="385"/>
      <c r="D30" s="385"/>
      <c r="E30" s="385"/>
      <c r="F30" s="385"/>
      <c r="G30" s="385"/>
      <c r="H30" s="385"/>
      <c r="I30" s="385"/>
      <c r="J30" s="385"/>
      <c r="K30" s="385"/>
      <c r="L30" s="385"/>
      <c r="M30" s="385"/>
      <c r="N30" s="385"/>
    </row>
    <row r="31" spans="1:20" x14ac:dyDescent="0.2">
      <c r="A31" s="255"/>
      <c r="C31" s="92"/>
      <c r="D31" s="92"/>
      <c r="E31" s="92"/>
      <c r="F31" s="92"/>
      <c r="G31" s="92"/>
      <c r="Q31" s="92"/>
      <c r="R31" s="92"/>
      <c r="S31" s="92"/>
      <c r="T31" s="92"/>
    </row>
    <row r="32" spans="1:20" x14ac:dyDescent="0.2">
      <c r="A32" s="92"/>
      <c r="D32" s="92"/>
      <c r="E32" s="92"/>
      <c r="F32" s="92"/>
      <c r="G32" s="92"/>
    </row>
  </sheetData>
  <mergeCells count="1">
    <mergeCell ref="A30:N30"/>
  </mergeCells>
  <pageMargins left="0.75" right="0.75" top="1" bottom="1" header="0.5" footer="0.5"/>
  <pageSetup paperSize="9" scale="8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dimension ref="A1:Q32"/>
  <sheetViews>
    <sheetView zoomScaleNormal="100" workbookViewId="0"/>
  </sheetViews>
  <sheetFormatPr defaultRowHeight="11.25" x14ac:dyDescent="0.2"/>
  <cols>
    <col min="1" max="1" width="17.85546875" style="11" customWidth="1"/>
    <col min="2" max="2" width="9.85546875" style="11" customWidth="1"/>
    <col min="3" max="3" width="0.85546875" style="11" customWidth="1"/>
    <col min="4" max="4" width="9.85546875" style="245" customWidth="1"/>
    <col min="5" max="5" width="0.85546875" style="255" customWidth="1"/>
    <col min="6" max="6" width="9.85546875" style="255" customWidth="1"/>
    <col min="7" max="7" width="0.85546875" style="255" customWidth="1"/>
    <col min="8" max="8" width="9.85546875" style="255" customWidth="1"/>
    <col min="9" max="9" width="1" style="255" customWidth="1"/>
    <col min="10" max="10" width="11.28515625" style="255" customWidth="1"/>
    <col min="11" max="11" width="0.85546875" style="255" customWidth="1"/>
    <col min="12" max="12" width="9.85546875" style="11" customWidth="1"/>
    <col min="13" max="13" width="1" style="11" customWidth="1"/>
    <col min="14" max="14" width="12.5703125" style="11" customWidth="1"/>
    <col min="15" max="15" width="0.85546875" style="11" customWidth="1"/>
    <col min="16" max="16" width="12.5703125" style="11" customWidth="1"/>
    <col min="17" max="19" width="3.42578125" style="11" customWidth="1"/>
    <col min="20" max="157" width="9.140625" style="11"/>
    <col min="158" max="158" width="12.85546875" style="11" customWidth="1"/>
    <col min="159" max="159" width="9.140625" style="11"/>
    <col min="160" max="160" width="0.85546875" style="11" customWidth="1"/>
    <col min="161" max="161" width="9.140625" style="11"/>
    <col min="162" max="162" width="0.85546875" style="11" customWidth="1"/>
    <col min="163" max="163" width="9.140625" style="11"/>
    <col min="164" max="164" width="1" style="11" customWidth="1"/>
    <col min="165" max="165" width="9.140625" style="11"/>
    <col min="166" max="166" width="1" style="11" customWidth="1"/>
    <col min="167" max="167" width="8.7109375" style="11" bestFit="1" customWidth="1"/>
    <col min="168" max="168" width="10.28515625" style="11" bestFit="1" customWidth="1"/>
    <col min="169" max="170" width="10.42578125" style="11" bestFit="1" customWidth="1"/>
    <col min="171" max="171" width="14" style="11" bestFit="1" customWidth="1"/>
    <col min="172" max="172" width="12" style="11" bestFit="1" customWidth="1"/>
    <col min="173" max="173" width="10.28515625" style="11" bestFit="1" customWidth="1"/>
    <col min="174" max="174" width="8.7109375" style="11" bestFit="1" customWidth="1"/>
    <col min="175" max="175" width="0.85546875" style="11" customWidth="1"/>
    <col min="176" max="176" width="12.42578125" style="11" customWidth="1"/>
    <col min="177" max="177" width="10" style="11" customWidth="1"/>
    <col min="178" max="178" width="10.5703125" style="11" bestFit="1" customWidth="1"/>
    <col min="179" max="179" width="7.85546875" style="11" bestFit="1" customWidth="1"/>
    <col min="180" max="180" width="8.7109375" style="11" bestFit="1" customWidth="1"/>
    <col min="181" max="413" width="9.140625" style="11"/>
    <col min="414" max="414" width="12.85546875" style="11" customWidth="1"/>
    <col min="415" max="415" width="9.140625" style="11"/>
    <col min="416" max="416" width="0.85546875" style="11" customWidth="1"/>
    <col min="417" max="417" width="9.140625" style="11"/>
    <col min="418" max="418" width="0.85546875" style="11" customWidth="1"/>
    <col min="419" max="419" width="9.140625" style="11"/>
    <col min="420" max="420" width="1" style="11" customWidth="1"/>
    <col min="421" max="421" width="9.140625" style="11"/>
    <col min="422" max="422" width="1" style="11" customWidth="1"/>
    <col min="423" max="423" width="8.7109375" style="11" bestFit="1" customWidth="1"/>
    <col min="424" max="424" width="10.28515625" style="11" bestFit="1" customWidth="1"/>
    <col min="425" max="426" width="10.42578125" style="11" bestFit="1" customWidth="1"/>
    <col min="427" max="427" width="14" style="11" bestFit="1" customWidth="1"/>
    <col min="428" max="428" width="12" style="11" bestFit="1" customWidth="1"/>
    <col min="429" max="429" width="10.28515625" style="11" bestFit="1" customWidth="1"/>
    <col min="430" max="430" width="8.7109375" style="11" bestFit="1" customWidth="1"/>
    <col min="431" max="431" width="0.85546875" style="11" customWidth="1"/>
    <col min="432" max="432" width="12.42578125" style="11" customWidth="1"/>
    <col min="433" max="433" width="10" style="11" customWidth="1"/>
    <col min="434" max="434" width="10.5703125" style="11" bestFit="1" customWidth="1"/>
    <col min="435" max="435" width="7.85546875" style="11" bestFit="1" customWidth="1"/>
    <col min="436" max="436" width="8.7109375" style="11" bestFit="1" customWidth="1"/>
    <col min="437" max="669" width="9.140625" style="11"/>
    <col min="670" max="670" width="12.85546875" style="11" customWidth="1"/>
    <col min="671" max="671" width="9.140625" style="11"/>
    <col min="672" max="672" width="0.85546875" style="11" customWidth="1"/>
    <col min="673" max="673" width="9.140625" style="11"/>
    <col min="674" max="674" width="0.85546875" style="11" customWidth="1"/>
    <col min="675" max="675" width="9.140625" style="11"/>
    <col min="676" max="676" width="1" style="11" customWidth="1"/>
    <col min="677" max="677" width="9.140625" style="11"/>
    <col min="678" max="678" width="1" style="11" customWidth="1"/>
    <col min="679" max="679" width="8.7109375" style="11" bestFit="1" customWidth="1"/>
    <col min="680" max="680" width="10.28515625" style="11" bestFit="1" customWidth="1"/>
    <col min="681" max="682" width="10.42578125" style="11" bestFit="1" customWidth="1"/>
    <col min="683" max="683" width="14" style="11" bestFit="1" customWidth="1"/>
    <col min="684" max="684" width="12" style="11" bestFit="1" customWidth="1"/>
    <col min="685" max="685" width="10.28515625" style="11" bestFit="1" customWidth="1"/>
    <col min="686" max="686" width="8.7109375" style="11" bestFit="1" customWidth="1"/>
    <col min="687" max="687" width="0.85546875" style="11" customWidth="1"/>
    <col min="688" max="688" width="12.42578125" style="11" customWidth="1"/>
    <col min="689" max="689" width="10" style="11" customWidth="1"/>
    <col min="690" max="690" width="10.5703125" style="11" bestFit="1" customWidth="1"/>
    <col min="691" max="691" width="7.85546875" style="11" bestFit="1" customWidth="1"/>
    <col min="692" max="692" width="8.7109375" style="11" bestFit="1" customWidth="1"/>
    <col min="693" max="925" width="9.140625" style="11"/>
    <col min="926" max="926" width="12.85546875" style="11" customWidth="1"/>
    <col min="927" max="927" width="9.140625" style="11"/>
    <col min="928" max="928" width="0.85546875" style="11" customWidth="1"/>
    <col min="929" max="929" width="9.140625" style="11"/>
    <col min="930" max="930" width="0.85546875" style="11" customWidth="1"/>
    <col min="931" max="931" width="9.140625" style="11"/>
    <col min="932" max="932" width="1" style="11" customWidth="1"/>
    <col min="933" max="933" width="9.140625" style="11"/>
    <col min="934" max="934" width="1" style="11" customWidth="1"/>
    <col min="935" max="935" width="8.7109375" style="11" bestFit="1" customWidth="1"/>
    <col min="936" max="936" width="10.28515625" style="11" bestFit="1" customWidth="1"/>
    <col min="937" max="938" width="10.42578125" style="11" bestFit="1" customWidth="1"/>
    <col min="939" max="939" width="14" style="11" bestFit="1" customWidth="1"/>
    <col min="940" max="940" width="12" style="11" bestFit="1" customWidth="1"/>
    <col min="941" max="941" width="10.28515625" style="11" bestFit="1" customWidth="1"/>
    <col min="942" max="942" width="8.7109375" style="11" bestFit="1" customWidth="1"/>
    <col min="943" max="943" width="0.85546875" style="11" customWidth="1"/>
    <col min="944" max="944" width="12.42578125" style="11" customWidth="1"/>
    <col min="945" max="945" width="10" style="11" customWidth="1"/>
    <col min="946" max="946" width="10.5703125" style="11" bestFit="1" customWidth="1"/>
    <col min="947" max="947" width="7.85546875" style="11" bestFit="1" customWidth="1"/>
    <col min="948" max="948" width="8.7109375" style="11" bestFit="1" customWidth="1"/>
    <col min="949" max="1181" width="9.140625" style="11"/>
    <col min="1182" max="1182" width="12.85546875" style="11" customWidth="1"/>
    <col min="1183" max="1183" width="9.140625" style="11"/>
    <col min="1184" max="1184" width="0.85546875" style="11" customWidth="1"/>
    <col min="1185" max="1185" width="9.140625" style="11"/>
    <col min="1186" max="1186" width="0.85546875" style="11" customWidth="1"/>
    <col min="1187" max="1187" width="9.140625" style="11"/>
    <col min="1188" max="1188" width="1" style="11" customWidth="1"/>
    <col min="1189" max="1189" width="9.140625" style="11"/>
    <col min="1190" max="1190" width="1" style="11" customWidth="1"/>
    <col min="1191" max="1191" width="8.7109375" style="11" bestFit="1" customWidth="1"/>
    <col min="1192" max="1192" width="10.28515625" style="11" bestFit="1" customWidth="1"/>
    <col min="1193" max="1194" width="10.42578125" style="11" bestFit="1" customWidth="1"/>
    <col min="1195" max="1195" width="14" style="11" bestFit="1" customWidth="1"/>
    <col min="1196" max="1196" width="12" style="11" bestFit="1" customWidth="1"/>
    <col min="1197" max="1197" width="10.28515625" style="11" bestFit="1" customWidth="1"/>
    <col min="1198" max="1198" width="8.7109375" style="11" bestFit="1" customWidth="1"/>
    <col min="1199" max="1199" width="0.85546875" style="11" customWidth="1"/>
    <col min="1200" max="1200" width="12.42578125" style="11" customWidth="1"/>
    <col min="1201" max="1201" width="10" style="11" customWidth="1"/>
    <col min="1202" max="1202" width="10.5703125" style="11" bestFit="1" customWidth="1"/>
    <col min="1203" max="1203" width="7.85546875" style="11" bestFit="1" customWidth="1"/>
    <col min="1204" max="1204" width="8.7109375" style="11" bestFit="1" customWidth="1"/>
    <col min="1205" max="1437" width="9.140625" style="11"/>
    <col min="1438" max="1438" width="12.85546875" style="11" customWidth="1"/>
    <col min="1439" max="1439" width="9.140625" style="11"/>
    <col min="1440" max="1440" width="0.85546875" style="11" customWidth="1"/>
    <col min="1441" max="1441" width="9.140625" style="11"/>
    <col min="1442" max="1442" width="0.85546875" style="11" customWidth="1"/>
    <col min="1443" max="1443" width="9.140625" style="11"/>
    <col min="1444" max="1444" width="1" style="11" customWidth="1"/>
    <col min="1445" max="1445" width="9.140625" style="11"/>
    <col min="1446" max="1446" width="1" style="11" customWidth="1"/>
    <col min="1447" max="1447" width="8.7109375" style="11" bestFit="1" customWidth="1"/>
    <col min="1448" max="1448" width="10.28515625" style="11" bestFit="1" customWidth="1"/>
    <col min="1449" max="1450" width="10.42578125" style="11" bestFit="1" customWidth="1"/>
    <col min="1451" max="1451" width="14" style="11" bestFit="1" customWidth="1"/>
    <col min="1452" max="1452" width="12" style="11" bestFit="1" customWidth="1"/>
    <col min="1453" max="1453" width="10.28515625" style="11" bestFit="1" customWidth="1"/>
    <col min="1454" max="1454" width="8.7109375" style="11" bestFit="1" customWidth="1"/>
    <col min="1455" max="1455" width="0.85546875" style="11" customWidth="1"/>
    <col min="1456" max="1456" width="12.42578125" style="11" customWidth="1"/>
    <col min="1457" max="1457" width="10" style="11" customWidth="1"/>
    <col min="1458" max="1458" width="10.5703125" style="11" bestFit="1" customWidth="1"/>
    <col min="1459" max="1459" width="7.85546875" style="11" bestFit="1" customWidth="1"/>
    <col min="1460" max="1460" width="8.7109375" style="11" bestFit="1" customWidth="1"/>
    <col min="1461" max="1693" width="9.140625" style="11"/>
    <col min="1694" max="1694" width="12.85546875" style="11" customWidth="1"/>
    <col min="1695" max="1695" width="9.140625" style="11"/>
    <col min="1696" max="1696" width="0.85546875" style="11" customWidth="1"/>
    <col min="1697" max="1697" width="9.140625" style="11"/>
    <col min="1698" max="1698" width="0.85546875" style="11" customWidth="1"/>
    <col min="1699" max="1699" width="9.140625" style="11"/>
    <col min="1700" max="1700" width="1" style="11" customWidth="1"/>
    <col min="1701" max="1701" width="9.140625" style="11"/>
    <col min="1702" max="1702" width="1" style="11" customWidth="1"/>
    <col min="1703" max="1703" width="8.7109375" style="11" bestFit="1" customWidth="1"/>
    <col min="1704" max="1704" width="10.28515625" style="11" bestFit="1" customWidth="1"/>
    <col min="1705" max="1706" width="10.42578125" style="11" bestFit="1" customWidth="1"/>
    <col min="1707" max="1707" width="14" style="11" bestFit="1" customWidth="1"/>
    <col min="1708" max="1708" width="12" style="11" bestFit="1" customWidth="1"/>
    <col min="1709" max="1709" width="10.28515625" style="11" bestFit="1" customWidth="1"/>
    <col min="1710" max="1710" width="8.7109375" style="11" bestFit="1" customWidth="1"/>
    <col min="1711" max="1711" width="0.85546875" style="11" customWidth="1"/>
    <col min="1712" max="1712" width="12.42578125" style="11" customWidth="1"/>
    <col min="1713" max="1713" width="10" style="11" customWidth="1"/>
    <col min="1714" max="1714" width="10.5703125" style="11" bestFit="1" customWidth="1"/>
    <col min="1715" max="1715" width="7.85546875" style="11" bestFit="1" customWidth="1"/>
    <col min="1716" max="1716" width="8.7109375" style="11" bestFit="1" customWidth="1"/>
    <col min="1717" max="1949" width="9.140625" style="11"/>
    <col min="1950" max="1950" width="12.85546875" style="11" customWidth="1"/>
    <col min="1951" max="1951" width="9.140625" style="11"/>
    <col min="1952" max="1952" width="0.85546875" style="11" customWidth="1"/>
    <col min="1953" max="1953" width="9.140625" style="11"/>
    <col min="1954" max="1954" width="0.85546875" style="11" customWidth="1"/>
    <col min="1955" max="1955" width="9.140625" style="11"/>
    <col min="1956" max="1956" width="1" style="11" customWidth="1"/>
    <col min="1957" max="1957" width="9.140625" style="11"/>
    <col min="1958" max="1958" width="1" style="11" customWidth="1"/>
    <col min="1959" max="1959" width="8.7109375" style="11" bestFit="1" customWidth="1"/>
    <col min="1960" max="1960" width="10.28515625" style="11" bestFit="1" customWidth="1"/>
    <col min="1961" max="1962" width="10.42578125" style="11" bestFit="1" customWidth="1"/>
    <col min="1963" max="1963" width="14" style="11" bestFit="1" customWidth="1"/>
    <col min="1964" max="1964" width="12" style="11" bestFit="1" customWidth="1"/>
    <col min="1965" max="1965" width="10.28515625" style="11" bestFit="1" customWidth="1"/>
    <col min="1966" max="1966" width="8.7109375" style="11" bestFit="1" customWidth="1"/>
    <col min="1967" max="1967" width="0.85546875" style="11" customWidth="1"/>
    <col min="1968" max="1968" width="12.42578125" style="11" customWidth="1"/>
    <col min="1969" max="1969" width="10" style="11" customWidth="1"/>
    <col min="1970" max="1970" width="10.5703125" style="11" bestFit="1" customWidth="1"/>
    <col min="1971" max="1971" width="7.85546875" style="11" bestFit="1" customWidth="1"/>
    <col min="1972" max="1972" width="8.7109375" style="11" bestFit="1" customWidth="1"/>
    <col min="1973" max="2205" width="9.140625" style="11"/>
    <col min="2206" max="2206" width="12.85546875" style="11" customWidth="1"/>
    <col min="2207" max="2207" width="9.140625" style="11"/>
    <col min="2208" max="2208" width="0.85546875" style="11" customWidth="1"/>
    <col min="2209" max="2209" width="9.140625" style="11"/>
    <col min="2210" max="2210" width="0.85546875" style="11" customWidth="1"/>
    <col min="2211" max="2211" width="9.140625" style="11"/>
    <col min="2212" max="2212" width="1" style="11" customWidth="1"/>
    <col min="2213" max="2213" width="9.140625" style="11"/>
    <col min="2214" max="2214" width="1" style="11" customWidth="1"/>
    <col min="2215" max="2215" width="8.7109375" style="11" bestFit="1" customWidth="1"/>
    <col min="2216" max="2216" width="10.28515625" style="11" bestFit="1" customWidth="1"/>
    <col min="2217" max="2218" width="10.42578125" style="11" bestFit="1" customWidth="1"/>
    <col min="2219" max="2219" width="14" style="11" bestFit="1" customWidth="1"/>
    <col min="2220" max="2220" width="12" style="11" bestFit="1" customWidth="1"/>
    <col min="2221" max="2221" width="10.28515625" style="11" bestFit="1" customWidth="1"/>
    <col min="2222" max="2222" width="8.7109375" style="11" bestFit="1" customWidth="1"/>
    <col min="2223" max="2223" width="0.85546875" style="11" customWidth="1"/>
    <col min="2224" max="2224" width="12.42578125" style="11" customWidth="1"/>
    <col min="2225" max="2225" width="10" style="11" customWidth="1"/>
    <col min="2226" max="2226" width="10.5703125" style="11" bestFit="1" customWidth="1"/>
    <col min="2227" max="2227" width="7.85546875" style="11" bestFit="1" customWidth="1"/>
    <col min="2228" max="2228" width="8.7109375" style="11" bestFit="1" customWidth="1"/>
    <col min="2229" max="2461" width="9.140625" style="11"/>
    <col min="2462" max="2462" width="12.85546875" style="11" customWidth="1"/>
    <col min="2463" max="2463" width="9.140625" style="11"/>
    <col min="2464" max="2464" width="0.85546875" style="11" customWidth="1"/>
    <col min="2465" max="2465" width="9.140625" style="11"/>
    <col min="2466" max="2466" width="0.85546875" style="11" customWidth="1"/>
    <col min="2467" max="2467" width="9.140625" style="11"/>
    <col min="2468" max="2468" width="1" style="11" customWidth="1"/>
    <col min="2469" max="2469" width="9.140625" style="11"/>
    <col min="2470" max="2470" width="1" style="11" customWidth="1"/>
    <col min="2471" max="2471" width="8.7109375" style="11" bestFit="1" customWidth="1"/>
    <col min="2472" max="2472" width="10.28515625" style="11" bestFit="1" customWidth="1"/>
    <col min="2473" max="2474" width="10.42578125" style="11" bestFit="1" customWidth="1"/>
    <col min="2475" max="2475" width="14" style="11" bestFit="1" customWidth="1"/>
    <col min="2476" max="2476" width="12" style="11" bestFit="1" customWidth="1"/>
    <col min="2477" max="2477" width="10.28515625" style="11" bestFit="1" customWidth="1"/>
    <col min="2478" max="2478" width="8.7109375" style="11" bestFit="1" customWidth="1"/>
    <col min="2479" max="2479" width="0.85546875" style="11" customWidth="1"/>
    <col min="2480" max="2480" width="12.42578125" style="11" customWidth="1"/>
    <col min="2481" max="2481" width="10" style="11" customWidth="1"/>
    <col min="2482" max="2482" width="10.5703125" style="11" bestFit="1" customWidth="1"/>
    <col min="2483" max="2483" width="7.85546875" style="11" bestFit="1" customWidth="1"/>
    <col min="2484" max="2484" width="8.7109375" style="11" bestFit="1" customWidth="1"/>
    <col min="2485" max="2717" width="9.140625" style="11"/>
    <col min="2718" max="2718" width="12.85546875" style="11" customWidth="1"/>
    <col min="2719" max="2719" width="9.140625" style="11"/>
    <col min="2720" max="2720" width="0.85546875" style="11" customWidth="1"/>
    <col min="2721" max="2721" width="9.140625" style="11"/>
    <col min="2722" max="2722" width="0.85546875" style="11" customWidth="1"/>
    <col min="2723" max="2723" width="9.140625" style="11"/>
    <col min="2724" max="2724" width="1" style="11" customWidth="1"/>
    <col min="2725" max="2725" width="9.140625" style="11"/>
    <col min="2726" max="2726" width="1" style="11" customWidth="1"/>
    <col min="2727" max="2727" width="8.7109375" style="11" bestFit="1" customWidth="1"/>
    <col min="2728" max="2728" width="10.28515625" style="11" bestFit="1" customWidth="1"/>
    <col min="2729" max="2730" width="10.42578125" style="11" bestFit="1" customWidth="1"/>
    <col min="2731" max="2731" width="14" style="11" bestFit="1" customWidth="1"/>
    <col min="2732" max="2732" width="12" style="11" bestFit="1" customWidth="1"/>
    <col min="2733" max="2733" width="10.28515625" style="11" bestFit="1" customWidth="1"/>
    <col min="2734" max="2734" width="8.7109375" style="11" bestFit="1" customWidth="1"/>
    <col min="2735" max="2735" width="0.85546875" style="11" customWidth="1"/>
    <col min="2736" max="2736" width="12.42578125" style="11" customWidth="1"/>
    <col min="2737" max="2737" width="10" style="11" customWidth="1"/>
    <col min="2738" max="2738" width="10.5703125" style="11" bestFit="1" customWidth="1"/>
    <col min="2739" max="2739" width="7.85546875" style="11" bestFit="1" customWidth="1"/>
    <col min="2740" max="2740" width="8.7109375" style="11" bestFit="1" customWidth="1"/>
    <col min="2741" max="2973" width="9.140625" style="11"/>
    <col min="2974" max="2974" width="12.85546875" style="11" customWidth="1"/>
    <col min="2975" max="2975" width="9.140625" style="11"/>
    <col min="2976" max="2976" width="0.85546875" style="11" customWidth="1"/>
    <col min="2977" max="2977" width="9.140625" style="11"/>
    <col min="2978" max="2978" width="0.85546875" style="11" customWidth="1"/>
    <col min="2979" max="2979" width="9.140625" style="11"/>
    <col min="2980" max="2980" width="1" style="11" customWidth="1"/>
    <col min="2981" max="2981" width="9.140625" style="11"/>
    <col min="2982" max="2982" width="1" style="11" customWidth="1"/>
    <col min="2983" max="2983" width="8.7109375" style="11" bestFit="1" customWidth="1"/>
    <col min="2984" max="2984" width="10.28515625" style="11" bestFit="1" customWidth="1"/>
    <col min="2985" max="2986" width="10.42578125" style="11" bestFit="1" customWidth="1"/>
    <col min="2987" max="2987" width="14" style="11" bestFit="1" customWidth="1"/>
    <col min="2988" max="2988" width="12" style="11" bestFit="1" customWidth="1"/>
    <col min="2989" max="2989" width="10.28515625" style="11" bestFit="1" customWidth="1"/>
    <col min="2990" max="2990" width="8.7109375" style="11" bestFit="1" customWidth="1"/>
    <col min="2991" max="2991" width="0.85546875" style="11" customWidth="1"/>
    <col min="2992" max="2992" width="12.42578125" style="11" customWidth="1"/>
    <col min="2993" max="2993" width="10" style="11" customWidth="1"/>
    <col min="2994" max="2994" width="10.5703125" style="11" bestFit="1" customWidth="1"/>
    <col min="2995" max="2995" width="7.85546875" style="11" bestFit="1" customWidth="1"/>
    <col min="2996" max="2996" width="8.7109375" style="11" bestFit="1" customWidth="1"/>
    <col min="2997" max="3229" width="9.140625" style="11"/>
    <col min="3230" max="3230" width="12.85546875" style="11" customWidth="1"/>
    <col min="3231" max="3231" width="9.140625" style="11"/>
    <col min="3232" max="3232" width="0.85546875" style="11" customWidth="1"/>
    <col min="3233" max="3233" width="9.140625" style="11"/>
    <col min="3234" max="3234" width="0.85546875" style="11" customWidth="1"/>
    <col min="3235" max="3235" width="9.140625" style="11"/>
    <col min="3236" max="3236" width="1" style="11" customWidth="1"/>
    <col min="3237" max="3237" width="9.140625" style="11"/>
    <col min="3238" max="3238" width="1" style="11" customWidth="1"/>
    <col min="3239" max="3239" width="8.7109375" style="11" bestFit="1" customWidth="1"/>
    <col min="3240" max="3240" width="10.28515625" style="11" bestFit="1" customWidth="1"/>
    <col min="3241" max="3242" width="10.42578125" style="11" bestFit="1" customWidth="1"/>
    <col min="3243" max="3243" width="14" style="11" bestFit="1" customWidth="1"/>
    <col min="3244" max="3244" width="12" style="11" bestFit="1" customWidth="1"/>
    <col min="3245" max="3245" width="10.28515625" style="11" bestFit="1" customWidth="1"/>
    <col min="3246" max="3246" width="8.7109375" style="11" bestFit="1" customWidth="1"/>
    <col min="3247" max="3247" width="0.85546875" style="11" customWidth="1"/>
    <col min="3248" max="3248" width="12.42578125" style="11" customWidth="1"/>
    <col min="3249" max="3249" width="10" style="11" customWidth="1"/>
    <col min="3250" max="3250" width="10.5703125" style="11" bestFit="1" customWidth="1"/>
    <col min="3251" max="3251" width="7.85546875" style="11" bestFit="1" customWidth="1"/>
    <col min="3252" max="3252" width="8.7109375" style="11" bestFit="1" customWidth="1"/>
    <col min="3253" max="3485" width="9.140625" style="11"/>
    <col min="3486" max="3486" width="12.85546875" style="11" customWidth="1"/>
    <col min="3487" max="3487" width="9.140625" style="11"/>
    <col min="3488" max="3488" width="0.85546875" style="11" customWidth="1"/>
    <col min="3489" max="3489" width="9.140625" style="11"/>
    <col min="3490" max="3490" width="0.85546875" style="11" customWidth="1"/>
    <col min="3491" max="3491" width="9.140625" style="11"/>
    <col min="3492" max="3492" width="1" style="11" customWidth="1"/>
    <col min="3493" max="3493" width="9.140625" style="11"/>
    <col min="3494" max="3494" width="1" style="11" customWidth="1"/>
    <col min="3495" max="3495" width="8.7109375" style="11" bestFit="1" customWidth="1"/>
    <col min="3496" max="3496" width="10.28515625" style="11" bestFit="1" customWidth="1"/>
    <col min="3497" max="3498" width="10.42578125" style="11" bestFit="1" customWidth="1"/>
    <col min="3499" max="3499" width="14" style="11" bestFit="1" customWidth="1"/>
    <col min="3500" max="3500" width="12" style="11" bestFit="1" customWidth="1"/>
    <col min="3501" max="3501" width="10.28515625" style="11" bestFit="1" customWidth="1"/>
    <col min="3502" max="3502" width="8.7109375" style="11" bestFit="1" customWidth="1"/>
    <col min="3503" max="3503" width="0.85546875" style="11" customWidth="1"/>
    <col min="3504" max="3504" width="12.42578125" style="11" customWidth="1"/>
    <col min="3505" max="3505" width="10" style="11" customWidth="1"/>
    <col min="3506" max="3506" width="10.5703125" style="11" bestFit="1" customWidth="1"/>
    <col min="3507" max="3507" width="7.85546875" style="11" bestFit="1" customWidth="1"/>
    <col min="3508" max="3508" width="8.7109375" style="11" bestFit="1" customWidth="1"/>
    <col min="3509" max="3741" width="9.140625" style="11"/>
    <col min="3742" max="3742" width="12.85546875" style="11" customWidth="1"/>
    <col min="3743" max="3743" width="9.140625" style="11"/>
    <col min="3744" max="3744" width="0.85546875" style="11" customWidth="1"/>
    <col min="3745" max="3745" width="9.140625" style="11"/>
    <col min="3746" max="3746" width="0.85546875" style="11" customWidth="1"/>
    <col min="3747" max="3747" width="9.140625" style="11"/>
    <col min="3748" max="3748" width="1" style="11" customWidth="1"/>
    <col min="3749" max="3749" width="9.140625" style="11"/>
    <col min="3750" max="3750" width="1" style="11" customWidth="1"/>
    <col min="3751" max="3751" width="8.7109375" style="11" bestFit="1" customWidth="1"/>
    <col min="3752" max="3752" width="10.28515625" style="11" bestFit="1" customWidth="1"/>
    <col min="3753" max="3754" width="10.42578125" style="11" bestFit="1" customWidth="1"/>
    <col min="3755" max="3755" width="14" style="11" bestFit="1" customWidth="1"/>
    <col min="3756" max="3756" width="12" style="11" bestFit="1" customWidth="1"/>
    <col min="3757" max="3757" width="10.28515625" style="11" bestFit="1" customWidth="1"/>
    <col min="3758" max="3758" width="8.7109375" style="11" bestFit="1" customWidth="1"/>
    <col min="3759" max="3759" width="0.85546875" style="11" customWidth="1"/>
    <col min="3760" max="3760" width="12.42578125" style="11" customWidth="1"/>
    <col min="3761" max="3761" width="10" style="11" customWidth="1"/>
    <col min="3762" max="3762" width="10.5703125" style="11" bestFit="1" customWidth="1"/>
    <col min="3763" max="3763" width="7.85546875" style="11" bestFit="1" customWidth="1"/>
    <col min="3764" max="3764" width="8.7109375" style="11" bestFit="1" customWidth="1"/>
    <col min="3765" max="3997" width="9.140625" style="11"/>
    <col min="3998" max="3998" width="12.85546875" style="11" customWidth="1"/>
    <col min="3999" max="3999" width="9.140625" style="11"/>
    <col min="4000" max="4000" width="0.85546875" style="11" customWidth="1"/>
    <col min="4001" max="4001" width="9.140625" style="11"/>
    <col min="4002" max="4002" width="0.85546875" style="11" customWidth="1"/>
    <col min="4003" max="4003" width="9.140625" style="11"/>
    <col min="4004" max="4004" width="1" style="11" customWidth="1"/>
    <col min="4005" max="4005" width="9.140625" style="11"/>
    <col min="4006" max="4006" width="1" style="11" customWidth="1"/>
    <col min="4007" max="4007" width="8.7109375" style="11" bestFit="1" customWidth="1"/>
    <col min="4008" max="4008" width="10.28515625" style="11" bestFit="1" customWidth="1"/>
    <col min="4009" max="4010" width="10.42578125" style="11" bestFit="1" customWidth="1"/>
    <col min="4011" max="4011" width="14" style="11" bestFit="1" customWidth="1"/>
    <col min="4012" max="4012" width="12" style="11" bestFit="1" customWidth="1"/>
    <col min="4013" max="4013" width="10.28515625" style="11" bestFit="1" customWidth="1"/>
    <col min="4014" max="4014" width="8.7109375" style="11" bestFit="1" customWidth="1"/>
    <col min="4015" max="4015" width="0.85546875" style="11" customWidth="1"/>
    <col min="4016" max="4016" width="12.42578125" style="11" customWidth="1"/>
    <col min="4017" max="4017" width="10" style="11" customWidth="1"/>
    <col min="4018" max="4018" width="10.5703125" style="11" bestFit="1" customWidth="1"/>
    <col min="4019" max="4019" width="7.85546875" style="11" bestFit="1" customWidth="1"/>
    <col min="4020" max="4020" width="8.7109375" style="11" bestFit="1" customWidth="1"/>
    <col min="4021" max="4253" width="9.140625" style="11"/>
    <col min="4254" max="4254" width="12.85546875" style="11" customWidth="1"/>
    <col min="4255" max="4255" width="9.140625" style="11"/>
    <col min="4256" max="4256" width="0.85546875" style="11" customWidth="1"/>
    <col min="4257" max="4257" width="9.140625" style="11"/>
    <col min="4258" max="4258" width="0.85546875" style="11" customWidth="1"/>
    <col min="4259" max="4259" width="9.140625" style="11"/>
    <col min="4260" max="4260" width="1" style="11" customWidth="1"/>
    <col min="4261" max="4261" width="9.140625" style="11"/>
    <col min="4262" max="4262" width="1" style="11" customWidth="1"/>
    <col min="4263" max="4263" width="8.7109375" style="11" bestFit="1" customWidth="1"/>
    <col min="4264" max="4264" width="10.28515625" style="11" bestFit="1" customWidth="1"/>
    <col min="4265" max="4266" width="10.42578125" style="11" bestFit="1" customWidth="1"/>
    <col min="4267" max="4267" width="14" style="11" bestFit="1" customWidth="1"/>
    <col min="4268" max="4268" width="12" style="11" bestFit="1" customWidth="1"/>
    <col min="4269" max="4269" width="10.28515625" style="11" bestFit="1" customWidth="1"/>
    <col min="4270" max="4270" width="8.7109375" style="11" bestFit="1" customWidth="1"/>
    <col min="4271" max="4271" width="0.85546875" style="11" customWidth="1"/>
    <col min="4272" max="4272" width="12.42578125" style="11" customWidth="1"/>
    <col min="4273" max="4273" width="10" style="11" customWidth="1"/>
    <col min="4274" max="4274" width="10.5703125" style="11" bestFit="1" customWidth="1"/>
    <col min="4275" max="4275" width="7.85546875" style="11" bestFit="1" customWidth="1"/>
    <col min="4276" max="4276" width="8.7109375" style="11" bestFit="1" customWidth="1"/>
    <col min="4277" max="4509" width="9.140625" style="11"/>
    <col min="4510" max="4510" width="12.85546875" style="11" customWidth="1"/>
    <col min="4511" max="4511" width="9.140625" style="11"/>
    <col min="4512" max="4512" width="0.85546875" style="11" customWidth="1"/>
    <col min="4513" max="4513" width="9.140625" style="11"/>
    <col min="4514" max="4514" width="0.85546875" style="11" customWidth="1"/>
    <col min="4515" max="4515" width="9.140625" style="11"/>
    <col min="4516" max="4516" width="1" style="11" customWidth="1"/>
    <col min="4517" max="4517" width="9.140625" style="11"/>
    <col min="4518" max="4518" width="1" style="11" customWidth="1"/>
    <col min="4519" max="4519" width="8.7109375" style="11" bestFit="1" customWidth="1"/>
    <col min="4520" max="4520" width="10.28515625" style="11" bestFit="1" customWidth="1"/>
    <col min="4521" max="4522" width="10.42578125" style="11" bestFit="1" customWidth="1"/>
    <col min="4523" max="4523" width="14" style="11" bestFit="1" customWidth="1"/>
    <col min="4524" max="4524" width="12" style="11" bestFit="1" customWidth="1"/>
    <col min="4525" max="4525" width="10.28515625" style="11" bestFit="1" customWidth="1"/>
    <col min="4526" max="4526" width="8.7109375" style="11" bestFit="1" customWidth="1"/>
    <col min="4527" max="4527" width="0.85546875" style="11" customWidth="1"/>
    <col min="4528" max="4528" width="12.42578125" style="11" customWidth="1"/>
    <col min="4529" max="4529" width="10" style="11" customWidth="1"/>
    <col min="4530" max="4530" width="10.5703125" style="11" bestFit="1" customWidth="1"/>
    <col min="4531" max="4531" width="7.85546875" style="11" bestFit="1" customWidth="1"/>
    <col min="4532" max="4532" width="8.7109375" style="11" bestFit="1" customWidth="1"/>
    <col min="4533" max="4765" width="9.140625" style="11"/>
    <col min="4766" max="4766" width="12.85546875" style="11" customWidth="1"/>
    <col min="4767" max="4767" width="9.140625" style="11"/>
    <col min="4768" max="4768" width="0.85546875" style="11" customWidth="1"/>
    <col min="4769" max="4769" width="9.140625" style="11"/>
    <col min="4770" max="4770" width="0.85546875" style="11" customWidth="1"/>
    <col min="4771" max="4771" width="9.140625" style="11"/>
    <col min="4772" max="4772" width="1" style="11" customWidth="1"/>
    <col min="4773" max="4773" width="9.140625" style="11"/>
    <col min="4774" max="4774" width="1" style="11" customWidth="1"/>
    <col min="4775" max="4775" width="8.7109375" style="11" bestFit="1" customWidth="1"/>
    <col min="4776" max="4776" width="10.28515625" style="11" bestFit="1" customWidth="1"/>
    <col min="4777" max="4778" width="10.42578125" style="11" bestFit="1" customWidth="1"/>
    <col min="4779" max="4779" width="14" style="11" bestFit="1" customWidth="1"/>
    <col min="4780" max="4780" width="12" style="11" bestFit="1" customWidth="1"/>
    <col min="4781" max="4781" width="10.28515625" style="11" bestFit="1" customWidth="1"/>
    <col min="4782" max="4782" width="8.7109375" style="11" bestFit="1" customWidth="1"/>
    <col min="4783" max="4783" width="0.85546875" style="11" customWidth="1"/>
    <col min="4784" max="4784" width="12.42578125" style="11" customWidth="1"/>
    <col min="4785" max="4785" width="10" style="11" customWidth="1"/>
    <col min="4786" max="4786" width="10.5703125" style="11" bestFit="1" customWidth="1"/>
    <col min="4787" max="4787" width="7.85546875" style="11" bestFit="1" customWidth="1"/>
    <col min="4788" max="4788" width="8.7109375" style="11" bestFit="1" customWidth="1"/>
    <col min="4789" max="5021" width="9.140625" style="11"/>
    <col min="5022" max="5022" width="12.85546875" style="11" customWidth="1"/>
    <col min="5023" max="5023" width="9.140625" style="11"/>
    <col min="5024" max="5024" width="0.85546875" style="11" customWidth="1"/>
    <col min="5025" max="5025" width="9.140625" style="11"/>
    <col min="5026" max="5026" width="0.85546875" style="11" customWidth="1"/>
    <col min="5027" max="5027" width="9.140625" style="11"/>
    <col min="5028" max="5028" width="1" style="11" customWidth="1"/>
    <col min="5029" max="5029" width="9.140625" style="11"/>
    <col min="5030" max="5030" width="1" style="11" customWidth="1"/>
    <col min="5031" max="5031" width="8.7109375" style="11" bestFit="1" customWidth="1"/>
    <col min="5032" max="5032" width="10.28515625" style="11" bestFit="1" customWidth="1"/>
    <col min="5033" max="5034" width="10.42578125" style="11" bestFit="1" customWidth="1"/>
    <col min="5035" max="5035" width="14" style="11" bestFit="1" customWidth="1"/>
    <col min="5036" max="5036" width="12" style="11" bestFit="1" customWidth="1"/>
    <col min="5037" max="5037" width="10.28515625" style="11" bestFit="1" customWidth="1"/>
    <col min="5038" max="5038" width="8.7109375" style="11" bestFit="1" customWidth="1"/>
    <col min="5039" max="5039" width="0.85546875" style="11" customWidth="1"/>
    <col min="5040" max="5040" width="12.42578125" style="11" customWidth="1"/>
    <col min="5041" max="5041" width="10" style="11" customWidth="1"/>
    <col min="5042" max="5042" width="10.5703125" style="11" bestFit="1" customWidth="1"/>
    <col min="5043" max="5043" width="7.85546875" style="11" bestFit="1" customWidth="1"/>
    <col min="5044" max="5044" width="8.7109375" style="11" bestFit="1" customWidth="1"/>
    <col min="5045" max="5277" width="9.140625" style="11"/>
    <col min="5278" max="5278" width="12.85546875" style="11" customWidth="1"/>
    <col min="5279" max="5279" width="9.140625" style="11"/>
    <col min="5280" max="5280" width="0.85546875" style="11" customWidth="1"/>
    <col min="5281" max="5281" width="9.140625" style="11"/>
    <col min="5282" max="5282" width="0.85546875" style="11" customWidth="1"/>
    <col min="5283" max="5283" width="9.140625" style="11"/>
    <col min="5284" max="5284" width="1" style="11" customWidth="1"/>
    <col min="5285" max="5285" width="9.140625" style="11"/>
    <col min="5286" max="5286" width="1" style="11" customWidth="1"/>
    <col min="5287" max="5287" width="8.7109375" style="11" bestFit="1" customWidth="1"/>
    <col min="5288" max="5288" width="10.28515625" style="11" bestFit="1" customWidth="1"/>
    <col min="5289" max="5290" width="10.42578125" style="11" bestFit="1" customWidth="1"/>
    <col min="5291" max="5291" width="14" style="11" bestFit="1" customWidth="1"/>
    <col min="5292" max="5292" width="12" style="11" bestFit="1" customWidth="1"/>
    <col min="5293" max="5293" width="10.28515625" style="11" bestFit="1" customWidth="1"/>
    <col min="5294" max="5294" width="8.7109375" style="11" bestFit="1" customWidth="1"/>
    <col min="5295" max="5295" width="0.85546875" style="11" customWidth="1"/>
    <col min="5296" max="5296" width="12.42578125" style="11" customWidth="1"/>
    <col min="5297" max="5297" width="10" style="11" customWidth="1"/>
    <col min="5298" max="5298" width="10.5703125" style="11" bestFit="1" customWidth="1"/>
    <col min="5299" max="5299" width="7.85546875" style="11" bestFit="1" customWidth="1"/>
    <col min="5300" max="5300" width="8.7109375" style="11" bestFit="1" customWidth="1"/>
    <col min="5301" max="5533" width="9.140625" style="11"/>
    <col min="5534" max="5534" width="12.85546875" style="11" customWidth="1"/>
    <col min="5535" max="5535" width="9.140625" style="11"/>
    <col min="5536" max="5536" width="0.85546875" style="11" customWidth="1"/>
    <col min="5537" max="5537" width="9.140625" style="11"/>
    <col min="5538" max="5538" width="0.85546875" style="11" customWidth="1"/>
    <col min="5539" max="5539" width="9.140625" style="11"/>
    <col min="5540" max="5540" width="1" style="11" customWidth="1"/>
    <col min="5541" max="5541" width="9.140625" style="11"/>
    <col min="5542" max="5542" width="1" style="11" customWidth="1"/>
    <col min="5543" max="5543" width="8.7109375" style="11" bestFit="1" customWidth="1"/>
    <col min="5544" max="5544" width="10.28515625" style="11" bestFit="1" customWidth="1"/>
    <col min="5545" max="5546" width="10.42578125" style="11" bestFit="1" customWidth="1"/>
    <col min="5547" max="5547" width="14" style="11" bestFit="1" customWidth="1"/>
    <col min="5548" max="5548" width="12" style="11" bestFit="1" customWidth="1"/>
    <col min="5549" max="5549" width="10.28515625" style="11" bestFit="1" customWidth="1"/>
    <col min="5550" max="5550" width="8.7109375" style="11" bestFit="1" customWidth="1"/>
    <col min="5551" max="5551" width="0.85546875" style="11" customWidth="1"/>
    <col min="5552" max="5552" width="12.42578125" style="11" customWidth="1"/>
    <col min="5553" max="5553" width="10" style="11" customWidth="1"/>
    <col min="5554" max="5554" width="10.5703125" style="11" bestFit="1" customWidth="1"/>
    <col min="5555" max="5555" width="7.85546875" style="11" bestFit="1" customWidth="1"/>
    <col min="5556" max="5556" width="8.7109375" style="11" bestFit="1" customWidth="1"/>
    <col min="5557" max="5789" width="9.140625" style="11"/>
    <col min="5790" max="5790" width="12.85546875" style="11" customWidth="1"/>
    <col min="5791" max="5791" width="9.140625" style="11"/>
    <col min="5792" max="5792" width="0.85546875" style="11" customWidth="1"/>
    <col min="5793" max="5793" width="9.140625" style="11"/>
    <col min="5794" max="5794" width="0.85546875" style="11" customWidth="1"/>
    <col min="5795" max="5795" width="9.140625" style="11"/>
    <col min="5796" max="5796" width="1" style="11" customWidth="1"/>
    <col min="5797" max="5797" width="9.140625" style="11"/>
    <col min="5798" max="5798" width="1" style="11" customWidth="1"/>
    <col min="5799" max="5799" width="8.7109375" style="11" bestFit="1" customWidth="1"/>
    <col min="5800" max="5800" width="10.28515625" style="11" bestFit="1" customWidth="1"/>
    <col min="5801" max="5802" width="10.42578125" style="11" bestFit="1" customWidth="1"/>
    <col min="5803" max="5803" width="14" style="11" bestFit="1" customWidth="1"/>
    <col min="5804" max="5804" width="12" style="11" bestFit="1" customWidth="1"/>
    <col min="5805" max="5805" width="10.28515625" style="11" bestFit="1" customWidth="1"/>
    <col min="5806" max="5806" width="8.7109375" style="11" bestFit="1" customWidth="1"/>
    <col min="5807" max="5807" width="0.85546875" style="11" customWidth="1"/>
    <col min="5808" max="5808" width="12.42578125" style="11" customWidth="1"/>
    <col min="5809" max="5809" width="10" style="11" customWidth="1"/>
    <col min="5810" max="5810" width="10.5703125" style="11" bestFit="1" customWidth="1"/>
    <col min="5811" max="5811" width="7.85546875" style="11" bestFit="1" customWidth="1"/>
    <col min="5812" max="5812" width="8.7109375" style="11" bestFit="1" customWidth="1"/>
    <col min="5813" max="6045" width="9.140625" style="11"/>
    <col min="6046" max="6046" width="12.85546875" style="11" customWidth="1"/>
    <col min="6047" max="6047" width="9.140625" style="11"/>
    <col min="6048" max="6048" width="0.85546875" style="11" customWidth="1"/>
    <col min="6049" max="6049" width="9.140625" style="11"/>
    <col min="6050" max="6050" width="0.85546875" style="11" customWidth="1"/>
    <col min="6051" max="6051" width="9.140625" style="11"/>
    <col min="6052" max="6052" width="1" style="11" customWidth="1"/>
    <col min="6053" max="6053" width="9.140625" style="11"/>
    <col min="6054" max="6054" width="1" style="11" customWidth="1"/>
    <col min="6055" max="6055" width="8.7109375" style="11" bestFit="1" customWidth="1"/>
    <col min="6056" max="6056" width="10.28515625" style="11" bestFit="1" customWidth="1"/>
    <col min="6057" max="6058" width="10.42578125" style="11" bestFit="1" customWidth="1"/>
    <col min="6059" max="6059" width="14" style="11" bestFit="1" customWidth="1"/>
    <col min="6060" max="6060" width="12" style="11" bestFit="1" customWidth="1"/>
    <col min="6061" max="6061" width="10.28515625" style="11" bestFit="1" customWidth="1"/>
    <col min="6062" max="6062" width="8.7109375" style="11" bestFit="1" customWidth="1"/>
    <col min="6063" max="6063" width="0.85546875" style="11" customWidth="1"/>
    <col min="6064" max="6064" width="12.42578125" style="11" customWidth="1"/>
    <col min="6065" max="6065" width="10" style="11" customWidth="1"/>
    <col min="6066" max="6066" width="10.5703125" style="11" bestFit="1" customWidth="1"/>
    <col min="6067" max="6067" width="7.85546875" style="11" bestFit="1" customWidth="1"/>
    <col min="6068" max="6068" width="8.7109375" style="11" bestFit="1" customWidth="1"/>
    <col min="6069" max="6301" width="9.140625" style="11"/>
    <col min="6302" max="6302" width="12.85546875" style="11" customWidth="1"/>
    <col min="6303" max="6303" width="9.140625" style="11"/>
    <col min="6304" max="6304" width="0.85546875" style="11" customWidth="1"/>
    <col min="6305" max="6305" width="9.140625" style="11"/>
    <col min="6306" max="6306" width="0.85546875" style="11" customWidth="1"/>
    <col min="6307" max="6307" width="9.140625" style="11"/>
    <col min="6308" max="6308" width="1" style="11" customWidth="1"/>
    <col min="6309" max="6309" width="9.140625" style="11"/>
    <col min="6310" max="6310" width="1" style="11" customWidth="1"/>
    <col min="6311" max="6311" width="8.7109375" style="11" bestFit="1" customWidth="1"/>
    <col min="6312" max="6312" width="10.28515625" style="11" bestFit="1" customWidth="1"/>
    <col min="6313" max="6314" width="10.42578125" style="11" bestFit="1" customWidth="1"/>
    <col min="6315" max="6315" width="14" style="11" bestFit="1" customWidth="1"/>
    <col min="6316" max="6316" width="12" style="11" bestFit="1" customWidth="1"/>
    <col min="6317" max="6317" width="10.28515625" style="11" bestFit="1" customWidth="1"/>
    <col min="6318" max="6318" width="8.7109375" style="11" bestFit="1" customWidth="1"/>
    <col min="6319" max="6319" width="0.85546875" style="11" customWidth="1"/>
    <col min="6320" max="6320" width="12.42578125" style="11" customWidth="1"/>
    <col min="6321" max="6321" width="10" style="11" customWidth="1"/>
    <col min="6322" max="6322" width="10.5703125" style="11" bestFit="1" customWidth="1"/>
    <col min="6323" max="6323" width="7.85546875" style="11" bestFit="1" customWidth="1"/>
    <col min="6324" max="6324" width="8.7109375" style="11" bestFit="1" customWidth="1"/>
    <col min="6325" max="6557" width="9.140625" style="11"/>
    <col min="6558" max="6558" width="12.85546875" style="11" customWidth="1"/>
    <col min="6559" max="6559" width="9.140625" style="11"/>
    <col min="6560" max="6560" width="0.85546875" style="11" customWidth="1"/>
    <col min="6561" max="6561" width="9.140625" style="11"/>
    <col min="6562" max="6562" width="0.85546875" style="11" customWidth="1"/>
    <col min="6563" max="6563" width="9.140625" style="11"/>
    <col min="6564" max="6564" width="1" style="11" customWidth="1"/>
    <col min="6565" max="6565" width="9.140625" style="11"/>
    <col min="6566" max="6566" width="1" style="11" customWidth="1"/>
    <col min="6567" max="6567" width="8.7109375" style="11" bestFit="1" customWidth="1"/>
    <col min="6568" max="6568" width="10.28515625" style="11" bestFit="1" customWidth="1"/>
    <col min="6569" max="6570" width="10.42578125" style="11" bestFit="1" customWidth="1"/>
    <col min="6571" max="6571" width="14" style="11" bestFit="1" customWidth="1"/>
    <col min="6572" max="6572" width="12" style="11" bestFit="1" customWidth="1"/>
    <col min="6573" max="6573" width="10.28515625" style="11" bestFit="1" customWidth="1"/>
    <col min="6574" max="6574" width="8.7109375" style="11" bestFit="1" customWidth="1"/>
    <col min="6575" max="6575" width="0.85546875" style="11" customWidth="1"/>
    <col min="6576" max="6576" width="12.42578125" style="11" customWidth="1"/>
    <col min="6577" max="6577" width="10" style="11" customWidth="1"/>
    <col min="6578" max="6578" width="10.5703125" style="11" bestFit="1" customWidth="1"/>
    <col min="6579" max="6579" width="7.85546875" style="11" bestFit="1" customWidth="1"/>
    <col min="6580" max="6580" width="8.7109375" style="11" bestFit="1" customWidth="1"/>
    <col min="6581" max="6813" width="9.140625" style="11"/>
    <col min="6814" max="6814" width="12.85546875" style="11" customWidth="1"/>
    <col min="6815" max="6815" width="9.140625" style="11"/>
    <col min="6816" max="6816" width="0.85546875" style="11" customWidth="1"/>
    <col min="6817" max="6817" width="9.140625" style="11"/>
    <col min="6818" max="6818" width="0.85546875" style="11" customWidth="1"/>
    <col min="6819" max="6819" width="9.140625" style="11"/>
    <col min="6820" max="6820" width="1" style="11" customWidth="1"/>
    <col min="6821" max="6821" width="9.140625" style="11"/>
    <col min="6822" max="6822" width="1" style="11" customWidth="1"/>
    <col min="6823" max="6823" width="8.7109375" style="11" bestFit="1" customWidth="1"/>
    <col min="6824" max="6824" width="10.28515625" style="11" bestFit="1" customWidth="1"/>
    <col min="6825" max="6826" width="10.42578125" style="11" bestFit="1" customWidth="1"/>
    <col min="6827" max="6827" width="14" style="11" bestFit="1" customWidth="1"/>
    <col min="6828" max="6828" width="12" style="11" bestFit="1" customWidth="1"/>
    <col min="6829" max="6829" width="10.28515625" style="11" bestFit="1" customWidth="1"/>
    <col min="6830" max="6830" width="8.7109375" style="11" bestFit="1" customWidth="1"/>
    <col min="6831" max="6831" width="0.85546875" style="11" customWidth="1"/>
    <col min="6832" max="6832" width="12.42578125" style="11" customWidth="1"/>
    <col min="6833" max="6833" width="10" style="11" customWidth="1"/>
    <col min="6834" max="6834" width="10.5703125" style="11" bestFit="1" customWidth="1"/>
    <col min="6835" max="6835" width="7.85546875" style="11" bestFit="1" customWidth="1"/>
    <col min="6836" max="6836" width="8.7109375" style="11" bestFit="1" customWidth="1"/>
    <col min="6837" max="7069" width="9.140625" style="11"/>
    <col min="7070" max="7070" width="12.85546875" style="11" customWidth="1"/>
    <col min="7071" max="7071" width="9.140625" style="11"/>
    <col min="7072" max="7072" width="0.85546875" style="11" customWidth="1"/>
    <col min="7073" max="7073" width="9.140625" style="11"/>
    <col min="7074" max="7074" width="0.85546875" style="11" customWidth="1"/>
    <col min="7075" max="7075" width="9.140625" style="11"/>
    <col min="7076" max="7076" width="1" style="11" customWidth="1"/>
    <col min="7077" max="7077" width="9.140625" style="11"/>
    <col min="7078" max="7078" width="1" style="11" customWidth="1"/>
    <col min="7079" max="7079" width="8.7109375" style="11" bestFit="1" customWidth="1"/>
    <col min="7080" max="7080" width="10.28515625" style="11" bestFit="1" customWidth="1"/>
    <col min="7081" max="7082" width="10.42578125" style="11" bestFit="1" customWidth="1"/>
    <col min="7083" max="7083" width="14" style="11" bestFit="1" customWidth="1"/>
    <col min="7084" max="7084" width="12" style="11" bestFit="1" customWidth="1"/>
    <col min="7085" max="7085" width="10.28515625" style="11" bestFit="1" customWidth="1"/>
    <col min="7086" max="7086" width="8.7109375" style="11" bestFit="1" customWidth="1"/>
    <col min="7087" max="7087" width="0.85546875" style="11" customWidth="1"/>
    <col min="7088" max="7088" width="12.42578125" style="11" customWidth="1"/>
    <col min="7089" max="7089" width="10" style="11" customWidth="1"/>
    <col min="7090" max="7090" width="10.5703125" style="11" bestFit="1" customWidth="1"/>
    <col min="7091" max="7091" width="7.85546875" style="11" bestFit="1" customWidth="1"/>
    <col min="7092" max="7092" width="8.7109375" style="11" bestFit="1" customWidth="1"/>
    <col min="7093" max="7325" width="9.140625" style="11"/>
    <col min="7326" max="7326" width="12.85546875" style="11" customWidth="1"/>
    <col min="7327" max="7327" width="9.140625" style="11"/>
    <col min="7328" max="7328" width="0.85546875" style="11" customWidth="1"/>
    <col min="7329" max="7329" width="9.140625" style="11"/>
    <col min="7330" max="7330" width="0.85546875" style="11" customWidth="1"/>
    <col min="7331" max="7331" width="9.140625" style="11"/>
    <col min="7332" max="7332" width="1" style="11" customWidth="1"/>
    <col min="7333" max="7333" width="9.140625" style="11"/>
    <col min="7334" max="7334" width="1" style="11" customWidth="1"/>
    <col min="7335" max="7335" width="8.7109375" style="11" bestFit="1" customWidth="1"/>
    <col min="7336" max="7336" width="10.28515625" style="11" bestFit="1" customWidth="1"/>
    <col min="7337" max="7338" width="10.42578125" style="11" bestFit="1" customWidth="1"/>
    <col min="7339" max="7339" width="14" style="11" bestFit="1" customWidth="1"/>
    <col min="7340" max="7340" width="12" style="11" bestFit="1" customWidth="1"/>
    <col min="7341" max="7341" width="10.28515625" style="11" bestFit="1" customWidth="1"/>
    <col min="7342" max="7342" width="8.7109375" style="11" bestFit="1" customWidth="1"/>
    <col min="7343" max="7343" width="0.85546875" style="11" customWidth="1"/>
    <col min="7344" max="7344" width="12.42578125" style="11" customWidth="1"/>
    <col min="7345" max="7345" width="10" style="11" customWidth="1"/>
    <col min="7346" max="7346" width="10.5703125" style="11" bestFit="1" customWidth="1"/>
    <col min="7347" max="7347" width="7.85546875" style="11" bestFit="1" customWidth="1"/>
    <col min="7348" max="7348" width="8.7109375" style="11" bestFit="1" customWidth="1"/>
    <col min="7349" max="7581" width="9.140625" style="11"/>
    <col min="7582" max="7582" width="12.85546875" style="11" customWidth="1"/>
    <col min="7583" max="7583" width="9.140625" style="11"/>
    <col min="7584" max="7584" width="0.85546875" style="11" customWidth="1"/>
    <col min="7585" max="7585" width="9.140625" style="11"/>
    <col min="7586" max="7586" width="0.85546875" style="11" customWidth="1"/>
    <col min="7587" max="7587" width="9.140625" style="11"/>
    <col min="7588" max="7588" width="1" style="11" customWidth="1"/>
    <col min="7589" max="7589" width="9.140625" style="11"/>
    <col min="7590" max="7590" width="1" style="11" customWidth="1"/>
    <col min="7591" max="7591" width="8.7109375" style="11" bestFit="1" customWidth="1"/>
    <col min="7592" max="7592" width="10.28515625" style="11" bestFit="1" customWidth="1"/>
    <col min="7593" max="7594" width="10.42578125" style="11" bestFit="1" customWidth="1"/>
    <col min="7595" max="7595" width="14" style="11" bestFit="1" customWidth="1"/>
    <col min="7596" max="7596" width="12" style="11" bestFit="1" customWidth="1"/>
    <col min="7597" max="7597" width="10.28515625" style="11" bestFit="1" customWidth="1"/>
    <col min="7598" max="7598" width="8.7109375" style="11" bestFit="1" customWidth="1"/>
    <col min="7599" max="7599" width="0.85546875" style="11" customWidth="1"/>
    <col min="7600" max="7600" width="12.42578125" style="11" customWidth="1"/>
    <col min="7601" max="7601" width="10" style="11" customWidth="1"/>
    <col min="7602" max="7602" width="10.5703125" style="11" bestFit="1" customWidth="1"/>
    <col min="7603" max="7603" width="7.85546875" style="11" bestFit="1" customWidth="1"/>
    <col min="7604" max="7604" width="8.7109375" style="11" bestFit="1" customWidth="1"/>
    <col min="7605" max="7837" width="9.140625" style="11"/>
    <col min="7838" max="7838" width="12.85546875" style="11" customWidth="1"/>
    <col min="7839" max="7839" width="9.140625" style="11"/>
    <col min="7840" max="7840" width="0.85546875" style="11" customWidth="1"/>
    <col min="7841" max="7841" width="9.140625" style="11"/>
    <col min="7842" max="7842" width="0.85546875" style="11" customWidth="1"/>
    <col min="7843" max="7843" width="9.140625" style="11"/>
    <col min="7844" max="7844" width="1" style="11" customWidth="1"/>
    <col min="7845" max="7845" width="9.140625" style="11"/>
    <col min="7846" max="7846" width="1" style="11" customWidth="1"/>
    <col min="7847" max="7847" width="8.7109375" style="11" bestFit="1" customWidth="1"/>
    <col min="7848" max="7848" width="10.28515625" style="11" bestFit="1" customWidth="1"/>
    <col min="7849" max="7850" width="10.42578125" style="11" bestFit="1" customWidth="1"/>
    <col min="7851" max="7851" width="14" style="11" bestFit="1" customWidth="1"/>
    <col min="7852" max="7852" width="12" style="11" bestFit="1" customWidth="1"/>
    <col min="7853" max="7853" width="10.28515625" style="11" bestFit="1" customWidth="1"/>
    <col min="7854" max="7854" width="8.7109375" style="11" bestFit="1" customWidth="1"/>
    <col min="7855" max="7855" width="0.85546875" style="11" customWidth="1"/>
    <col min="7856" max="7856" width="12.42578125" style="11" customWidth="1"/>
    <col min="7857" max="7857" width="10" style="11" customWidth="1"/>
    <col min="7858" max="7858" width="10.5703125" style="11" bestFit="1" customWidth="1"/>
    <col min="7859" max="7859" width="7.85546875" style="11" bestFit="1" customWidth="1"/>
    <col min="7860" max="7860" width="8.7109375" style="11" bestFit="1" customWidth="1"/>
    <col min="7861" max="8093" width="9.140625" style="11"/>
    <col min="8094" max="8094" width="12.85546875" style="11" customWidth="1"/>
    <col min="8095" max="8095" width="9.140625" style="11"/>
    <col min="8096" max="8096" width="0.85546875" style="11" customWidth="1"/>
    <col min="8097" max="8097" width="9.140625" style="11"/>
    <col min="8098" max="8098" width="0.85546875" style="11" customWidth="1"/>
    <col min="8099" max="8099" width="9.140625" style="11"/>
    <col min="8100" max="8100" width="1" style="11" customWidth="1"/>
    <col min="8101" max="8101" width="9.140625" style="11"/>
    <col min="8102" max="8102" width="1" style="11" customWidth="1"/>
    <col min="8103" max="8103" width="8.7109375" style="11" bestFit="1" customWidth="1"/>
    <col min="8104" max="8104" width="10.28515625" style="11" bestFit="1" customWidth="1"/>
    <col min="8105" max="8106" width="10.42578125" style="11" bestFit="1" customWidth="1"/>
    <col min="8107" max="8107" width="14" style="11" bestFit="1" customWidth="1"/>
    <col min="8108" max="8108" width="12" style="11" bestFit="1" customWidth="1"/>
    <col min="8109" max="8109" width="10.28515625" style="11" bestFit="1" customWidth="1"/>
    <col min="8110" max="8110" width="8.7109375" style="11" bestFit="1" customWidth="1"/>
    <col min="8111" max="8111" width="0.85546875" style="11" customWidth="1"/>
    <col min="8112" max="8112" width="12.42578125" style="11" customWidth="1"/>
    <col min="8113" max="8113" width="10" style="11" customWidth="1"/>
    <col min="8114" max="8114" width="10.5703125" style="11" bestFit="1" customWidth="1"/>
    <col min="8115" max="8115" width="7.85546875" style="11" bestFit="1" customWidth="1"/>
    <col min="8116" max="8116" width="8.7109375" style="11" bestFit="1" customWidth="1"/>
    <col min="8117" max="8349" width="9.140625" style="11"/>
    <col min="8350" max="8350" width="12.85546875" style="11" customWidth="1"/>
    <col min="8351" max="8351" width="9.140625" style="11"/>
    <col min="8352" max="8352" width="0.85546875" style="11" customWidth="1"/>
    <col min="8353" max="8353" width="9.140625" style="11"/>
    <col min="8354" max="8354" width="0.85546875" style="11" customWidth="1"/>
    <col min="8355" max="8355" width="9.140625" style="11"/>
    <col min="8356" max="8356" width="1" style="11" customWidth="1"/>
    <col min="8357" max="8357" width="9.140625" style="11"/>
    <col min="8358" max="8358" width="1" style="11" customWidth="1"/>
    <col min="8359" max="8359" width="8.7109375" style="11" bestFit="1" customWidth="1"/>
    <col min="8360" max="8360" width="10.28515625" style="11" bestFit="1" customWidth="1"/>
    <col min="8361" max="8362" width="10.42578125" style="11" bestFit="1" customWidth="1"/>
    <col min="8363" max="8363" width="14" style="11" bestFit="1" customWidth="1"/>
    <col min="8364" max="8364" width="12" style="11" bestFit="1" customWidth="1"/>
    <col min="8365" max="8365" width="10.28515625" style="11" bestFit="1" customWidth="1"/>
    <col min="8366" max="8366" width="8.7109375" style="11" bestFit="1" customWidth="1"/>
    <col min="8367" max="8367" width="0.85546875" style="11" customWidth="1"/>
    <col min="8368" max="8368" width="12.42578125" style="11" customWidth="1"/>
    <col min="8369" max="8369" width="10" style="11" customWidth="1"/>
    <col min="8370" max="8370" width="10.5703125" style="11" bestFit="1" customWidth="1"/>
    <col min="8371" max="8371" width="7.85546875" style="11" bestFit="1" customWidth="1"/>
    <col min="8372" max="8372" width="8.7109375" style="11" bestFit="1" customWidth="1"/>
    <col min="8373" max="8605" width="9.140625" style="11"/>
    <col min="8606" max="8606" width="12.85546875" style="11" customWidth="1"/>
    <col min="8607" max="8607" width="9.140625" style="11"/>
    <col min="8608" max="8608" width="0.85546875" style="11" customWidth="1"/>
    <col min="8609" max="8609" width="9.140625" style="11"/>
    <col min="8610" max="8610" width="0.85546875" style="11" customWidth="1"/>
    <col min="8611" max="8611" width="9.140625" style="11"/>
    <col min="8612" max="8612" width="1" style="11" customWidth="1"/>
    <col min="8613" max="8613" width="9.140625" style="11"/>
    <col min="8614" max="8614" width="1" style="11" customWidth="1"/>
    <col min="8615" max="8615" width="8.7109375" style="11" bestFit="1" customWidth="1"/>
    <col min="8616" max="8616" width="10.28515625" style="11" bestFit="1" customWidth="1"/>
    <col min="8617" max="8618" width="10.42578125" style="11" bestFit="1" customWidth="1"/>
    <col min="8619" max="8619" width="14" style="11" bestFit="1" customWidth="1"/>
    <col min="8620" max="8620" width="12" style="11" bestFit="1" customWidth="1"/>
    <col min="8621" max="8621" width="10.28515625" style="11" bestFit="1" customWidth="1"/>
    <col min="8622" max="8622" width="8.7109375" style="11" bestFit="1" customWidth="1"/>
    <col min="8623" max="8623" width="0.85546875" style="11" customWidth="1"/>
    <col min="8624" max="8624" width="12.42578125" style="11" customWidth="1"/>
    <col min="8625" max="8625" width="10" style="11" customWidth="1"/>
    <col min="8626" max="8626" width="10.5703125" style="11" bestFit="1" customWidth="1"/>
    <col min="8627" max="8627" width="7.85546875" style="11" bestFit="1" customWidth="1"/>
    <col min="8628" max="8628" width="8.7109375" style="11" bestFit="1" customWidth="1"/>
    <col min="8629" max="8861" width="9.140625" style="11"/>
    <col min="8862" max="8862" width="12.85546875" style="11" customWidth="1"/>
    <col min="8863" max="8863" width="9.140625" style="11"/>
    <col min="8864" max="8864" width="0.85546875" style="11" customWidth="1"/>
    <col min="8865" max="8865" width="9.140625" style="11"/>
    <col min="8866" max="8866" width="0.85546875" style="11" customWidth="1"/>
    <col min="8867" max="8867" width="9.140625" style="11"/>
    <col min="8868" max="8868" width="1" style="11" customWidth="1"/>
    <col min="8869" max="8869" width="9.140625" style="11"/>
    <col min="8870" max="8870" width="1" style="11" customWidth="1"/>
    <col min="8871" max="8871" width="8.7109375" style="11" bestFit="1" customWidth="1"/>
    <col min="8872" max="8872" width="10.28515625" style="11" bestFit="1" customWidth="1"/>
    <col min="8873" max="8874" width="10.42578125" style="11" bestFit="1" customWidth="1"/>
    <col min="8875" max="8875" width="14" style="11" bestFit="1" customWidth="1"/>
    <col min="8876" max="8876" width="12" style="11" bestFit="1" customWidth="1"/>
    <col min="8877" max="8877" width="10.28515625" style="11" bestFit="1" customWidth="1"/>
    <col min="8878" max="8878" width="8.7109375" style="11" bestFit="1" customWidth="1"/>
    <col min="8879" max="8879" width="0.85546875" style="11" customWidth="1"/>
    <col min="8880" max="8880" width="12.42578125" style="11" customWidth="1"/>
    <col min="8881" max="8881" width="10" style="11" customWidth="1"/>
    <col min="8882" max="8882" width="10.5703125" style="11" bestFit="1" customWidth="1"/>
    <col min="8883" max="8883" width="7.85546875" style="11" bestFit="1" customWidth="1"/>
    <col min="8884" max="8884" width="8.7109375" style="11" bestFit="1" customWidth="1"/>
    <col min="8885" max="9117" width="9.140625" style="11"/>
    <col min="9118" max="9118" width="12.85546875" style="11" customWidth="1"/>
    <col min="9119" max="9119" width="9.140625" style="11"/>
    <col min="9120" max="9120" width="0.85546875" style="11" customWidth="1"/>
    <col min="9121" max="9121" width="9.140625" style="11"/>
    <col min="9122" max="9122" width="0.85546875" style="11" customWidth="1"/>
    <col min="9123" max="9123" width="9.140625" style="11"/>
    <col min="9124" max="9124" width="1" style="11" customWidth="1"/>
    <col min="9125" max="9125" width="9.140625" style="11"/>
    <col min="9126" max="9126" width="1" style="11" customWidth="1"/>
    <col min="9127" max="9127" width="8.7109375" style="11" bestFit="1" customWidth="1"/>
    <col min="9128" max="9128" width="10.28515625" style="11" bestFit="1" customWidth="1"/>
    <col min="9129" max="9130" width="10.42578125" style="11" bestFit="1" customWidth="1"/>
    <col min="9131" max="9131" width="14" style="11" bestFit="1" customWidth="1"/>
    <col min="9132" max="9132" width="12" style="11" bestFit="1" customWidth="1"/>
    <col min="9133" max="9133" width="10.28515625" style="11" bestFit="1" customWidth="1"/>
    <col min="9134" max="9134" width="8.7109375" style="11" bestFit="1" customWidth="1"/>
    <col min="9135" max="9135" width="0.85546875" style="11" customWidth="1"/>
    <col min="9136" max="9136" width="12.42578125" style="11" customWidth="1"/>
    <col min="9137" max="9137" width="10" style="11" customWidth="1"/>
    <col min="9138" max="9138" width="10.5703125" style="11" bestFit="1" customWidth="1"/>
    <col min="9139" max="9139" width="7.85546875" style="11" bestFit="1" customWidth="1"/>
    <col min="9140" max="9140" width="8.7109375" style="11" bestFit="1" customWidth="1"/>
    <col min="9141" max="9373" width="9.140625" style="11"/>
    <col min="9374" max="9374" width="12.85546875" style="11" customWidth="1"/>
    <col min="9375" max="9375" width="9.140625" style="11"/>
    <col min="9376" max="9376" width="0.85546875" style="11" customWidth="1"/>
    <col min="9377" max="9377" width="9.140625" style="11"/>
    <col min="9378" max="9378" width="0.85546875" style="11" customWidth="1"/>
    <col min="9379" max="9379" width="9.140625" style="11"/>
    <col min="9380" max="9380" width="1" style="11" customWidth="1"/>
    <col min="9381" max="9381" width="9.140625" style="11"/>
    <col min="9382" max="9382" width="1" style="11" customWidth="1"/>
    <col min="9383" max="9383" width="8.7109375" style="11" bestFit="1" customWidth="1"/>
    <col min="9384" max="9384" width="10.28515625" style="11" bestFit="1" customWidth="1"/>
    <col min="9385" max="9386" width="10.42578125" style="11" bestFit="1" customWidth="1"/>
    <col min="9387" max="9387" width="14" style="11" bestFit="1" customWidth="1"/>
    <col min="9388" max="9388" width="12" style="11" bestFit="1" customWidth="1"/>
    <col min="9389" max="9389" width="10.28515625" style="11" bestFit="1" customWidth="1"/>
    <col min="9390" max="9390" width="8.7109375" style="11" bestFit="1" customWidth="1"/>
    <col min="9391" max="9391" width="0.85546875" style="11" customWidth="1"/>
    <col min="9392" max="9392" width="12.42578125" style="11" customWidth="1"/>
    <col min="9393" max="9393" width="10" style="11" customWidth="1"/>
    <col min="9394" max="9394" width="10.5703125" style="11" bestFit="1" customWidth="1"/>
    <col min="9395" max="9395" width="7.85546875" style="11" bestFit="1" customWidth="1"/>
    <col min="9396" max="9396" width="8.7109375" style="11" bestFit="1" customWidth="1"/>
    <col min="9397" max="9629" width="9.140625" style="11"/>
    <col min="9630" max="9630" width="12.85546875" style="11" customWidth="1"/>
    <col min="9631" max="9631" width="9.140625" style="11"/>
    <col min="9632" max="9632" width="0.85546875" style="11" customWidth="1"/>
    <col min="9633" max="9633" width="9.140625" style="11"/>
    <col min="9634" max="9634" width="0.85546875" style="11" customWidth="1"/>
    <col min="9635" max="9635" width="9.140625" style="11"/>
    <col min="9636" max="9636" width="1" style="11" customWidth="1"/>
    <col min="9637" max="9637" width="9.140625" style="11"/>
    <col min="9638" max="9638" width="1" style="11" customWidth="1"/>
    <col min="9639" max="9639" width="8.7109375" style="11" bestFit="1" customWidth="1"/>
    <col min="9640" max="9640" width="10.28515625" style="11" bestFit="1" customWidth="1"/>
    <col min="9641" max="9642" width="10.42578125" style="11" bestFit="1" customWidth="1"/>
    <col min="9643" max="9643" width="14" style="11" bestFit="1" customWidth="1"/>
    <col min="9644" max="9644" width="12" style="11" bestFit="1" customWidth="1"/>
    <col min="9645" max="9645" width="10.28515625" style="11" bestFit="1" customWidth="1"/>
    <col min="9646" max="9646" width="8.7109375" style="11" bestFit="1" customWidth="1"/>
    <col min="9647" max="9647" width="0.85546875" style="11" customWidth="1"/>
    <col min="9648" max="9648" width="12.42578125" style="11" customWidth="1"/>
    <col min="9649" max="9649" width="10" style="11" customWidth="1"/>
    <col min="9650" max="9650" width="10.5703125" style="11" bestFit="1" customWidth="1"/>
    <col min="9651" max="9651" width="7.85546875" style="11" bestFit="1" customWidth="1"/>
    <col min="9652" max="9652" width="8.7109375" style="11" bestFit="1" customWidth="1"/>
    <col min="9653" max="9885" width="9.140625" style="11"/>
    <col min="9886" max="9886" width="12.85546875" style="11" customWidth="1"/>
    <col min="9887" max="9887" width="9.140625" style="11"/>
    <col min="9888" max="9888" width="0.85546875" style="11" customWidth="1"/>
    <col min="9889" max="9889" width="9.140625" style="11"/>
    <col min="9890" max="9890" width="0.85546875" style="11" customWidth="1"/>
    <col min="9891" max="9891" width="9.140625" style="11"/>
    <col min="9892" max="9892" width="1" style="11" customWidth="1"/>
    <col min="9893" max="9893" width="9.140625" style="11"/>
    <col min="9894" max="9894" width="1" style="11" customWidth="1"/>
    <col min="9895" max="9895" width="8.7109375" style="11" bestFit="1" customWidth="1"/>
    <col min="9896" max="9896" width="10.28515625" style="11" bestFit="1" customWidth="1"/>
    <col min="9897" max="9898" width="10.42578125" style="11" bestFit="1" customWidth="1"/>
    <col min="9899" max="9899" width="14" style="11" bestFit="1" customWidth="1"/>
    <col min="9900" max="9900" width="12" style="11" bestFit="1" customWidth="1"/>
    <col min="9901" max="9901" width="10.28515625" style="11" bestFit="1" customWidth="1"/>
    <col min="9902" max="9902" width="8.7109375" style="11" bestFit="1" customWidth="1"/>
    <col min="9903" max="9903" width="0.85546875" style="11" customWidth="1"/>
    <col min="9904" max="9904" width="12.42578125" style="11" customWidth="1"/>
    <col min="9905" max="9905" width="10" style="11" customWidth="1"/>
    <col min="9906" max="9906" width="10.5703125" style="11" bestFit="1" customWidth="1"/>
    <col min="9907" max="9907" width="7.85546875" style="11" bestFit="1" customWidth="1"/>
    <col min="9908" max="9908" width="8.7109375" style="11" bestFit="1" customWidth="1"/>
    <col min="9909" max="10141" width="9.140625" style="11"/>
    <col min="10142" max="10142" width="12.85546875" style="11" customWidth="1"/>
    <col min="10143" max="10143" width="9.140625" style="11"/>
    <col min="10144" max="10144" width="0.85546875" style="11" customWidth="1"/>
    <col min="10145" max="10145" width="9.140625" style="11"/>
    <col min="10146" max="10146" width="0.85546875" style="11" customWidth="1"/>
    <col min="10147" max="10147" width="9.140625" style="11"/>
    <col min="10148" max="10148" width="1" style="11" customWidth="1"/>
    <col min="10149" max="10149" width="9.140625" style="11"/>
    <col min="10150" max="10150" width="1" style="11" customWidth="1"/>
    <col min="10151" max="10151" width="8.7109375" style="11" bestFit="1" customWidth="1"/>
    <col min="10152" max="10152" width="10.28515625" style="11" bestFit="1" customWidth="1"/>
    <col min="10153" max="10154" width="10.42578125" style="11" bestFit="1" customWidth="1"/>
    <col min="10155" max="10155" width="14" style="11" bestFit="1" customWidth="1"/>
    <col min="10156" max="10156" width="12" style="11" bestFit="1" customWidth="1"/>
    <col min="10157" max="10157" width="10.28515625" style="11" bestFit="1" customWidth="1"/>
    <col min="10158" max="10158" width="8.7109375" style="11" bestFit="1" customWidth="1"/>
    <col min="10159" max="10159" width="0.85546875" style="11" customWidth="1"/>
    <col min="10160" max="10160" width="12.42578125" style="11" customWidth="1"/>
    <col min="10161" max="10161" width="10" style="11" customWidth="1"/>
    <col min="10162" max="10162" width="10.5703125" style="11" bestFit="1" customWidth="1"/>
    <col min="10163" max="10163" width="7.85546875" style="11" bestFit="1" customWidth="1"/>
    <col min="10164" max="10164" width="8.7109375" style="11" bestFit="1" customWidth="1"/>
    <col min="10165" max="10397" width="9.140625" style="11"/>
    <col min="10398" max="10398" width="12.85546875" style="11" customWidth="1"/>
    <col min="10399" max="10399" width="9.140625" style="11"/>
    <col min="10400" max="10400" width="0.85546875" style="11" customWidth="1"/>
    <col min="10401" max="10401" width="9.140625" style="11"/>
    <col min="10402" max="10402" width="0.85546875" style="11" customWidth="1"/>
    <col min="10403" max="10403" width="9.140625" style="11"/>
    <col min="10404" max="10404" width="1" style="11" customWidth="1"/>
    <col min="10405" max="10405" width="9.140625" style="11"/>
    <col min="10406" max="10406" width="1" style="11" customWidth="1"/>
    <col min="10407" max="10407" width="8.7109375" style="11" bestFit="1" customWidth="1"/>
    <col min="10408" max="10408" width="10.28515625" style="11" bestFit="1" customWidth="1"/>
    <col min="10409" max="10410" width="10.42578125" style="11" bestFit="1" customWidth="1"/>
    <col min="10411" max="10411" width="14" style="11" bestFit="1" customWidth="1"/>
    <col min="10412" max="10412" width="12" style="11" bestFit="1" customWidth="1"/>
    <col min="10413" max="10413" width="10.28515625" style="11" bestFit="1" customWidth="1"/>
    <col min="10414" max="10414" width="8.7109375" style="11" bestFit="1" customWidth="1"/>
    <col min="10415" max="10415" width="0.85546875" style="11" customWidth="1"/>
    <col min="10416" max="10416" width="12.42578125" style="11" customWidth="1"/>
    <col min="10417" max="10417" width="10" style="11" customWidth="1"/>
    <col min="10418" max="10418" width="10.5703125" style="11" bestFit="1" customWidth="1"/>
    <col min="10419" max="10419" width="7.85546875" style="11" bestFit="1" customWidth="1"/>
    <col min="10420" max="10420" width="8.7109375" style="11" bestFit="1" customWidth="1"/>
    <col min="10421" max="10653" width="9.140625" style="11"/>
    <col min="10654" max="10654" width="12.85546875" style="11" customWidth="1"/>
    <col min="10655" max="10655" width="9.140625" style="11"/>
    <col min="10656" max="10656" width="0.85546875" style="11" customWidth="1"/>
    <col min="10657" max="10657" width="9.140625" style="11"/>
    <col min="10658" max="10658" width="0.85546875" style="11" customWidth="1"/>
    <col min="10659" max="10659" width="9.140625" style="11"/>
    <col min="10660" max="10660" width="1" style="11" customWidth="1"/>
    <col min="10661" max="10661" width="9.140625" style="11"/>
    <col min="10662" max="10662" width="1" style="11" customWidth="1"/>
    <col min="10663" max="10663" width="8.7109375" style="11" bestFit="1" customWidth="1"/>
    <col min="10664" max="10664" width="10.28515625" style="11" bestFit="1" customWidth="1"/>
    <col min="10665" max="10666" width="10.42578125" style="11" bestFit="1" customWidth="1"/>
    <col min="10667" max="10667" width="14" style="11" bestFit="1" customWidth="1"/>
    <col min="10668" max="10668" width="12" style="11" bestFit="1" customWidth="1"/>
    <col min="10669" max="10669" width="10.28515625" style="11" bestFit="1" customWidth="1"/>
    <col min="10670" max="10670" width="8.7109375" style="11" bestFit="1" customWidth="1"/>
    <col min="10671" max="10671" width="0.85546875" style="11" customWidth="1"/>
    <col min="10672" max="10672" width="12.42578125" style="11" customWidth="1"/>
    <col min="10673" max="10673" width="10" style="11" customWidth="1"/>
    <col min="10674" max="10674" width="10.5703125" style="11" bestFit="1" customWidth="1"/>
    <col min="10675" max="10675" width="7.85546875" style="11" bestFit="1" customWidth="1"/>
    <col min="10676" max="10676" width="8.7109375" style="11" bestFit="1" customWidth="1"/>
    <col min="10677" max="10909" width="9.140625" style="11"/>
    <col min="10910" max="10910" width="12.85546875" style="11" customWidth="1"/>
    <col min="10911" max="10911" width="9.140625" style="11"/>
    <col min="10912" max="10912" width="0.85546875" style="11" customWidth="1"/>
    <col min="10913" max="10913" width="9.140625" style="11"/>
    <col min="10914" max="10914" width="0.85546875" style="11" customWidth="1"/>
    <col min="10915" max="10915" width="9.140625" style="11"/>
    <col min="10916" max="10916" width="1" style="11" customWidth="1"/>
    <col min="10917" max="10917" width="9.140625" style="11"/>
    <col min="10918" max="10918" width="1" style="11" customWidth="1"/>
    <col min="10919" max="10919" width="8.7109375" style="11" bestFit="1" customWidth="1"/>
    <col min="10920" max="10920" width="10.28515625" style="11" bestFit="1" customWidth="1"/>
    <col min="10921" max="10922" width="10.42578125" style="11" bestFit="1" customWidth="1"/>
    <col min="10923" max="10923" width="14" style="11" bestFit="1" customWidth="1"/>
    <col min="10924" max="10924" width="12" style="11" bestFit="1" customWidth="1"/>
    <col min="10925" max="10925" width="10.28515625" style="11" bestFit="1" customWidth="1"/>
    <col min="10926" max="10926" width="8.7109375" style="11" bestFit="1" customWidth="1"/>
    <col min="10927" max="10927" width="0.85546875" style="11" customWidth="1"/>
    <col min="10928" max="10928" width="12.42578125" style="11" customWidth="1"/>
    <col min="10929" max="10929" width="10" style="11" customWidth="1"/>
    <col min="10930" max="10930" width="10.5703125" style="11" bestFit="1" customWidth="1"/>
    <col min="10931" max="10931" width="7.85546875" style="11" bestFit="1" customWidth="1"/>
    <col min="10932" max="10932" width="8.7109375" style="11" bestFit="1" customWidth="1"/>
    <col min="10933" max="11165" width="9.140625" style="11"/>
    <col min="11166" max="11166" width="12.85546875" style="11" customWidth="1"/>
    <col min="11167" max="11167" width="9.140625" style="11"/>
    <col min="11168" max="11168" width="0.85546875" style="11" customWidth="1"/>
    <col min="11169" max="11169" width="9.140625" style="11"/>
    <col min="11170" max="11170" width="0.85546875" style="11" customWidth="1"/>
    <col min="11171" max="11171" width="9.140625" style="11"/>
    <col min="11172" max="11172" width="1" style="11" customWidth="1"/>
    <col min="11173" max="11173" width="9.140625" style="11"/>
    <col min="11174" max="11174" width="1" style="11" customWidth="1"/>
    <col min="11175" max="11175" width="8.7109375" style="11" bestFit="1" customWidth="1"/>
    <col min="11176" max="11176" width="10.28515625" style="11" bestFit="1" customWidth="1"/>
    <col min="11177" max="11178" width="10.42578125" style="11" bestFit="1" customWidth="1"/>
    <col min="11179" max="11179" width="14" style="11" bestFit="1" customWidth="1"/>
    <col min="11180" max="11180" width="12" style="11" bestFit="1" customWidth="1"/>
    <col min="11181" max="11181" width="10.28515625" style="11" bestFit="1" customWidth="1"/>
    <col min="11182" max="11182" width="8.7109375" style="11" bestFit="1" customWidth="1"/>
    <col min="11183" max="11183" width="0.85546875" style="11" customWidth="1"/>
    <col min="11184" max="11184" width="12.42578125" style="11" customWidth="1"/>
    <col min="11185" max="11185" width="10" style="11" customWidth="1"/>
    <col min="11186" max="11186" width="10.5703125" style="11" bestFit="1" customWidth="1"/>
    <col min="11187" max="11187" width="7.85546875" style="11" bestFit="1" customWidth="1"/>
    <col min="11188" max="11188" width="8.7109375" style="11" bestFit="1" customWidth="1"/>
    <col min="11189" max="11421" width="9.140625" style="11"/>
    <col min="11422" max="11422" width="12.85546875" style="11" customWidth="1"/>
    <col min="11423" max="11423" width="9.140625" style="11"/>
    <col min="11424" max="11424" width="0.85546875" style="11" customWidth="1"/>
    <col min="11425" max="11425" width="9.140625" style="11"/>
    <col min="11426" max="11426" width="0.85546875" style="11" customWidth="1"/>
    <col min="11427" max="11427" width="9.140625" style="11"/>
    <col min="11428" max="11428" width="1" style="11" customWidth="1"/>
    <col min="11429" max="11429" width="9.140625" style="11"/>
    <col min="11430" max="11430" width="1" style="11" customWidth="1"/>
    <col min="11431" max="11431" width="8.7109375" style="11" bestFit="1" customWidth="1"/>
    <col min="11432" max="11432" width="10.28515625" style="11" bestFit="1" customWidth="1"/>
    <col min="11433" max="11434" width="10.42578125" style="11" bestFit="1" customWidth="1"/>
    <col min="11435" max="11435" width="14" style="11" bestFit="1" customWidth="1"/>
    <col min="11436" max="11436" width="12" style="11" bestFit="1" customWidth="1"/>
    <col min="11437" max="11437" width="10.28515625" style="11" bestFit="1" customWidth="1"/>
    <col min="11438" max="11438" width="8.7109375" style="11" bestFit="1" customWidth="1"/>
    <col min="11439" max="11439" width="0.85546875" style="11" customWidth="1"/>
    <col min="11440" max="11440" width="12.42578125" style="11" customWidth="1"/>
    <col min="11441" max="11441" width="10" style="11" customWidth="1"/>
    <col min="11442" max="11442" width="10.5703125" style="11" bestFit="1" customWidth="1"/>
    <col min="11443" max="11443" width="7.85546875" style="11" bestFit="1" customWidth="1"/>
    <col min="11444" max="11444" width="8.7109375" style="11" bestFit="1" customWidth="1"/>
    <col min="11445" max="11677" width="9.140625" style="11"/>
    <col min="11678" max="11678" width="12.85546875" style="11" customWidth="1"/>
    <col min="11679" max="11679" width="9.140625" style="11"/>
    <col min="11680" max="11680" width="0.85546875" style="11" customWidth="1"/>
    <col min="11681" max="11681" width="9.140625" style="11"/>
    <col min="11682" max="11682" width="0.85546875" style="11" customWidth="1"/>
    <col min="11683" max="11683" width="9.140625" style="11"/>
    <col min="11684" max="11684" width="1" style="11" customWidth="1"/>
    <col min="11685" max="11685" width="9.140625" style="11"/>
    <col min="11686" max="11686" width="1" style="11" customWidth="1"/>
    <col min="11687" max="11687" width="8.7109375" style="11" bestFit="1" customWidth="1"/>
    <col min="11688" max="11688" width="10.28515625" style="11" bestFit="1" customWidth="1"/>
    <col min="11689" max="11690" width="10.42578125" style="11" bestFit="1" customWidth="1"/>
    <col min="11691" max="11691" width="14" style="11" bestFit="1" customWidth="1"/>
    <col min="11692" max="11692" width="12" style="11" bestFit="1" customWidth="1"/>
    <col min="11693" max="11693" width="10.28515625" style="11" bestFit="1" customWidth="1"/>
    <col min="11694" max="11694" width="8.7109375" style="11" bestFit="1" customWidth="1"/>
    <col min="11695" max="11695" width="0.85546875" style="11" customWidth="1"/>
    <col min="11696" max="11696" width="12.42578125" style="11" customWidth="1"/>
    <col min="11697" max="11697" width="10" style="11" customWidth="1"/>
    <col min="11698" max="11698" width="10.5703125" style="11" bestFit="1" customWidth="1"/>
    <col min="11699" max="11699" width="7.85546875" style="11" bestFit="1" customWidth="1"/>
    <col min="11700" max="11700" width="8.7109375" style="11" bestFit="1" customWidth="1"/>
    <col min="11701" max="11933" width="9.140625" style="11"/>
    <col min="11934" max="11934" width="12.85546875" style="11" customWidth="1"/>
    <col min="11935" max="11935" width="9.140625" style="11"/>
    <col min="11936" max="11936" width="0.85546875" style="11" customWidth="1"/>
    <col min="11937" max="11937" width="9.140625" style="11"/>
    <col min="11938" max="11938" width="0.85546875" style="11" customWidth="1"/>
    <col min="11939" max="11939" width="9.140625" style="11"/>
    <col min="11940" max="11940" width="1" style="11" customWidth="1"/>
    <col min="11941" max="11941" width="9.140625" style="11"/>
    <col min="11942" max="11942" width="1" style="11" customWidth="1"/>
    <col min="11943" max="11943" width="8.7109375" style="11" bestFit="1" customWidth="1"/>
    <col min="11944" max="11944" width="10.28515625" style="11" bestFit="1" customWidth="1"/>
    <col min="11945" max="11946" width="10.42578125" style="11" bestFit="1" customWidth="1"/>
    <col min="11947" max="11947" width="14" style="11" bestFit="1" customWidth="1"/>
    <col min="11948" max="11948" width="12" style="11" bestFit="1" customWidth="1"/>
    <col min="11949" max="11949" width="10.28515625" style="11" bestFit="1" customWidth="1"/>
    <col min="11950" max="11950" width="8.7109375" style="11" bestFit="1" customWidth="1"/>
    <col min="11951" max="11951" width="0.85546875" style="11" customWidth="1"/>
    <col min="11952" max="11952" width="12.42578125" style="11" customWidth="1"/>
    <col min="11953" max="11953" width="10" style="11" customWidth="1"/>
    <col min="11954" max="11954" width="10.5703125" style="11" bestFit="1" customWidth="1"/>
    <col min="11955" max="11955" width="7.85546875" style="11" bestFit="1" customWidth="1"/>
    <col min="11956" max="11956" width="8.7109375" style="11" bestFit="1" customWidth="1"/>
    <col min="11957" max="12189" width="9.140625" style="11"/>
    <col min="12190" max="12190" width="12.85546875" style="11" customWidth="1"/>
    <col min="12191" max="12191" width="9.140625" style="11"/>
    <col min="12192" max="12192" width="0.85546875" style="11" customWidth="1"/>
    <col min="12193" max="12193" width="9.140625" style="11"/>
    <col min="12194" max="12194" width="0.85546875" style="11" customWidth="1"/>
    <col min="12195" max="12195" width="9.140625" style="11"/>
    <col min="12196" max="12196" width="1" style="11" customWidth="1"/>
    <col min="12197" max="12197" width="9.140625" style="11"/>
    <col min="12198" max="12198" width="1" style="11" customWidth="1"/>
    <col min="12199" max="12199" width="8.7109375" style="11" bestFit="1" customWidth="1"/>
    <col min="12200" max="12200" width="10.28515625" style="11" bestFit="1" customWidth="1"/>
    <col min="12201" max="12202" width="10.42578125" style="11" bestFit="1" customWidth="1"/>
    <col min="12203" max="12203" width="14" style="11" bestFit="1" customWidth="1"/>
    <col min="12204" max="12204" width="12" style="11" bestFit="1" customWidth="1"/>
    <col min="12205" max="12205" width="10.28515625" style="11" bestFit="1" customWidth="1"/>
    <col min="12206" max="12206" width="8.7109375" style="11" bestFit="1" customWidth="1"/>
    <col min="12207" max="12207" width="0.85546875" style="11" customWidth="1"/>
    <col min="12208" max="12208" width="12.42578125" style="11" customWidth="1"/>
    <col min="12209" max="12209" width="10" style="11" customWidth="1"/>
    <col min="12210" max="12210" width="10.5703125" style="11" bestFit="1" customWidth="1"/>
    <col min="12211" max="12211" width="7.85546875" style="11" bestFit="1" customWidth="1"/>
    <col min="12212" max="12212" width="8.7109375" style="11" bestFit="1" customWidth="1"/>
    <col min="12213" max="12445" width="9.140625" style="11"/>
    <col min="12446" max="12446" width="12.85546875" style="11" customWidth="1"/>
    <col min="12447" max="12447" width="9.140625" style="11"/>
    <col min="12448" max="12448" width="0.85546875" style="11" customWidth="1"/>
    <col min="12449" max="12449" width="9.140625" style="11"/>
    <col min="12450" max="12450" width="0.85546875" style="11" customWidth="1"/>
    <col min="12451" max="12451" width="9.140625" style="11"/>
    <col min="12452" max="12452" width="1" style="11" customWidth="1"/>
    <col min="12453" max="12453" width="9.140625" style="11"/>
    <col min="12454" max="12454" width="1" style="11" customWidth="1"/>
    <col min="12455" max="12455" width="8.7109375" style="11" bestFit="1" customWidth="1"/>
    <col min="12456" max="12456" width="10.28515625" style="11" bestFit="1" customWidth="1"/>
    <col min="12457" max="12458" width="10.42578125" style="11" bestFit="1" customWidth="1"/>
    <col min="12459" max="12459" width="14" style="11" bestFit="1" customWidth="1"/>
    <col min="12460" max="12460" width="12" style="11" bestFit="1" customWidth="1"/>
    <col min="12461" max="12461" width="10.28515625" style="11" bestFit="1" customWidth="1"/>
    <col min="12462" max="12462" width="8.7109375" style="11" bestFit="1" customWidth="1"/>
    <col min="12463" max="12463" width="0.85546875" style="11" customWidth="1"/>
    <col min="12464" max="12464" width="12.42578125" style="11" customWidth="1"/>
    <col min="12465" max="12465" width="10" style="11" customWidth="1"/>
    <col min="12466" max="12466" width="10.5703125" style="11" bestFit="1" customWidth="1"/>
    <col min="12467" max="12467" width="7.85546875" style="11" bestFit="1" customWidth="1"/>
    <col min="12468" max="12468" width="8.7109375" style="11" bestFit="1" customWidth="1"/>
    <col min="12469" max="12701" width="9.140625" style="11"/>
    <col min="12702" max="12702" width="12.85546875" style="11" customWidth="1"/>
    <col min="12703" max="12703" width="9.140625" style="11"/>
    <col min="12704" max="12704" width="0.85546875" style="11" customWidth="1"/>
    <col min="12705" max="12705" width="9.140625" style="11"/>
    <col min="12706" max="12706" width="0.85546875" style="11" customWidth="1"/>
    <col min="12707" max="12707" width="9.140625" style="11"/>
    <col min="12708" max="12708" width="1" style="11" customWidth="1"/>
    <col min="12709" max="12709" width="9.140625" style="11"/>
    <col min="12710" max="12710" width="1" style="11" customWidth="1"/>
    <col min="12711" max="12711" width="8.7109375" style="11" bestFit="1" customWidth="1"/>
    <col min="12712" max="12712" width="10.28515625" style="11" bestFit="1" customWidth="1"/>
    <col min="12713" max="12714" width="10.42578125" style="11" bestFit="1" customWidth="1"/>
    <col min="12715" max="12715" width="14" style="11" bestFit="1" customWidth="1"/>
    <col min="12716" max="12716" width="12" style="11" bestFit="1" customWidth="1"/>
    <col min="12717" max="12717" width="10.28515625" style="11" bestFit="1" customWidth="1"/>
    <col min="12718" max="12718" width="8.7109375" style="11" bestFit="1" customWidth="1"/>
    <col min="12719" max="12719" width="0.85546875" style="11" customWidth="1"/>
    <col min="12720" max="12720" width="12.42578125" style="11" customWidth="1"/>
    <col min="12721" max="12721" width="10" style="11" customWidth="1"/>
    <col min="12722" max="12722" width="10.5703125" style="11" bestFit="1" customWidth="1"/>
    <col min="12723" max="12723" width="7.85546875" style="11" bestFit="1" customWidth="1"/>
    <col min="12724" max="12724" width="8.7109375" style="11" bestFit="1" customWidth="1"/>
    <col min="12725" max="12957" width="9.140625" style="11"/>
    <col min="12958" max="12958" width="12.85546875" style="11" customWidth="1"/>
    <col min="12959" max="12959" width="9.140625" style="11"/>
    <col min="12960" max="12960" width="0.85546875" style="11" customWidth="1"/>
    <col min="12961" max="12961" width="9.140625" style="11"/>
    <col min="12962" max="12962" width="0.85546875" style="11" customWidth="1"/>
    <col min="12963" max="12963" width="9.140625" style="11"/>
    <col min="12964" max="12964" width="1" style="11" customWidth="1"/>
    <col min="12965" max="12965" width="9.140625" style="11"/>
    <col min="12966" max="12966" width="1" style="11" customWidth="1"/>
    <col min="12967" max="12967" width="8.7109375" style="11" bestFit="1" customWidth="1"/>
    <col min="12968" max="12968" width="10.28515625" style="11" bestFit="1" customWidth="1"/>
    <col min="12969" max="12970" width="10.42578125" style="11" bestFit="1" customWidth="1"/>
    <col min="12971" max="12971" width="14" style="11" bestFit="1" customWidth="1"/>
    <col min="12972" max="12972" width="12" style="11" bestFit="1" customWidth="1"/>
    <col min="12973" max="12973" width="10.28515625" style="11" bestFit="1" customWidth="1"/>
    <col min="12974" max="12974" width="8.7109375" style="11" bestFit="1" customWidth="1"/>
    <col min="12975" max="12975" width="0.85546875" style="11" customWidth="1"/>
    <col min="12976" max="12976" width="12.42578125" style="11" customWidth="1"/>
    <col min="12977" max="12977" width="10" style="11" customWidth="1"/>
    <col min="12978" max="12978" width="10.5703125" style="11" bestFit="1" customWidth="1"/>
    <col min="12979" max="12979" width="7.85546875" style="11" bestFit="1" customWidth="1"/>
    <col min="12980" max="12980" width="8.7109375" style="11" bestFit="1" customWidth="1"/>
    <col min="12981" max="13213" width="9.140625" style="11"/>
    <col min="13214" max="13214" width="12.85546875" style="11" customWidth="1"/>
    <col min="13215" max="13215" width="9.140625" style="11"/>
    <col min="13216" max="13216" width="0.85546875" style="11" customWidth="1"/>
    <col min="13217" max="13217" width="9.140625" style="11"/>
    <col min="13218" max="13218" width="0.85546875" style="11" customWidth="1"/>
    <col min="13219" max="13219" width="9.140625" style="11"/>
    <col min="13220" max="13220" width="1" style="11" customWidth="1"/>
    <col min="13221" max="13221" width="9.140625" style="11"/>
    <col min="13222" max="13222" width="1" style="11" customWidth="1"/>
    <col min="13223" max="13223" width="8.7109375" style="11" bestFit="1" customWidth="1"/>
    <col min="13224" max="13224" width="10.28515625" style="11" bestFit="1" customWidth="1"/>
    <col min="13225" max="13226" width="10.42578125" style="11" bestFit="1" customWidth="1"/>
    <col min="13227" max="13227" width="14" style="11" bestFit="1" customWidth="1"/>
    <col min="13228" max="13228" width="12" style="11" bestFit="1" customWidth="1"/>
    <col min="13229" max="13229" width="10.28515625" style="11" bestFit="1" customWidth="1"/>
    <col min="13230" max="13230" width="8.7109375" style="11" bestFit="1" customWidth="1"/>
    <col min="13231" max="13231" width="0.85546875" style="11" customWidth="1"/>
    <col min="13232" max="13232" width="12.42578125" style="11" customWidth="1"/>
    <col min="13233" max="13233" width="10" style="11" customWidth="1"/>
    <col min="13234" max="13234" width="10.5703125" style="11" bestFit="1" customWidth="1"/>
    <col min="13235" max="13235" width="7.85546875" style="11" bestFit="1" customWidth="1"/>
    <col min="13236" max="13236" width="8.7109375" style="11" bestFit="1" customWidth="1"/>
    <col min="13237" max="13469" width="9.140625" style="11"/>
    <col min="13470" max="13470" width="12.85546875" style="11" customWidth="1"/>
    <col min="13471" max="13471" width="9.140625" style="11"/>
    <col min="13472" max="13472" width="0.85546875" style="11" customWidth="1"/>
    <col min="13473" max="13473" width="9.140625" style="11"/>
    <col min="13474" max="13474" width="0.85546875" style="11" customWidth="1"/>
    <col min="13475" max="13475" width="9.140625" style="11"/>
    <col min="13476" max="13476" width="1" style="11" customWidth="1"/>
    <col min="13477" max="13477" width="9.140625" style="11"/>
    <col min="13478" max="13478" width="1" style="11" customWidth="1"/>
    <col min="13479" max="13479" width="8.7109375" style="11" bestFit="1" customWidth="1"/>
    <col min="13480" max="13480" width="10.28515625" style="11" bestFit="1" customWidth="1"/>
    <col min="13481" max="13482" width="10.42578125" style="11" bestFit="1" customWidth="1"/>
    <col min="13483" max="13483" width="14" style="11" bestFit="1" customWidth="1"/>
    <col min="13484" max="13484" width="12" style="11" bestFit="1" customWidth="1"/>
    <col min="13485" max="13485" width="10.28515625" style="11" bestFit="1" customWidth="1"/>
    <col min="13486" max="13486" width="8.7109375" style="11" bestFit="1" customWidth="1"/>
    <col min="13487" max="13487" width="0.85546875" style="11" customWidth="1"/>
    <col min="13488" max="13488" width="12.42578125" style="11" customWidth="1"/>
    <col min="13489" max="13489" width="10" style="11" customWidth="1"/>
    <col min="13490" max="13490" width="10.5703125" style="11" bestFit="1" customWidth="1"/>
    <col min="13491" max="13491" width="7.85546875" style="11" bestFit="1" customWidth="1"/>
    <col min="13492" max="13492" width="8.7109375" style="11" bestFit="1" customWidth="1"/>
    <col min="13493" max="13725" width="9.140625" style="11"/>
    <col min="13726" max="13726" width="12.85546875" style="11" customWidth="1"/>
    <col min="13727" max="13727" width="9.140625" style="11"/>
    <col min="13728" max="13728" width="0.85546875" style="11" customWidth="1"/>
    <col min="13729" max="13729" width="9.140625" style="11"/>
    <col min="13730" max="13730" width="0.85546875" style="11" customWidth="1"/>
    <col min="13731" max="13731" width="9.140625" style="11"/>
    <col min="13732" max="13732" width="1" style="11" customWidth="1"/>
    <col min="13733" max="13733" width="9.140625" style="11"/>
    <col min="13734" max="13734" width="1" style="11" customWidth="1"/>
    <col min="13735" max="13735" width="8.7109375" style="11" bestFit="1" customWidth="1"/>
    <col min="13736" max="13736" width="10.28515625" style="11" bestFit="1" customWidth="1"/>
    <col min="13737" max="13738" width="10.42578125" style="11" bestFit="1" customWidth="1"/>
    <col min="13739" max="13739" width="14" style="11" bestFit="1" customWidth="1"/>
    <col min="13740" max="13740" width="12" style="11" bestFit="1" customWidth="1"/>
    <col min="13741" max="13741" width="10.28515625" style="11" bestFit="1" customWidth="1"/>
    <col min="13742" max="13742" width="8.7109375" style="11" bestFit="1" customWidth="1"/>
    <col min="13743" max="13743" width="0.85546875" style="11" customWidth="1"/>
    <col min="13744" max="13744" width="12.42578125" style="11" customWidth="1"/>
    <col min="13745" max="13745" width="10" style="11" customWidth="1"/>
    <col min="13746" max="13746" width="10.5703125" style="11" bestFit="1" customWidth="1"/>
    <col min="13747" max="13747" width="7.85546875" style="11" bestFit="1" customWidth="1"/>
    <col min="13748" max="13748" width="8.7109375" style="11" bestFit="1" customWidth="1"/>
    <col min="13749" max="13981" width="9.140625" style="11"/>
    <col min="13982" max="13982" width="12.85546875" style="11" customWidth="1"/>
    <col min="13983" max="13983" width="9.140625" style="11"/>
    <col min="13984" max="13984" width="0.85546875" style="11" customWidth="1"/>
    <col min="13985" max="13985" width="9.140625" style="11"/>
    <col min="13986" max="13986" width="0.85546875" style="11" customWidth="1"/>
    <col min="13987" max="13987" width="9.140625" style="11"/>
    <col min="13988" max="13988" width="1" style="11" customWidth="1"/>
    <col min="13989" max="13989" width="9.140625" style="11"/>
    <col min="13990" max="13990" width="1" style="11" customWidth="1"/>
    <col min="13991" max="13991" width="8.7109375" style="11" bestFit="1" customWidth="1"/>
    <col min="13992" max="13992" width="10.28515625" style="11" bestFit="1" customWidth="1"/>
    <col min="13993" max="13994" width="10.42578125" style="11" bestFit="1" customWidth="1"/>
    <col min="13995" max="13995" width="14" style="11" bestFit="1" customWidth="1"/>
    <col min="13996" max="13996" width="12" style="11" bestFit="1" customWidth="1"/>
    <col min="13997" max="13997" width="10.28515625" style="11" bestFit="1" customWidth="1"/>
    <col min="13998" max="13998" width="8.7109375" style="11" bestFit="1" customWidth="1"/>
    <col min="13999" max="13999" width="0.85546875" style="11" customWidth="1"/>
    <col min="14000" max="14000" width="12.42578125" style="11" customWidth="1"/>
    <col min="14001" max="14001" width="10" style="11" customWidth="1"/>
    <col min="14002" max="14002" width="10.5703125" style="11" bestFit="1" customWidth="1"/>
    <col min="14003" max="14003" width="7.85546875" style="11" bestFit="1" customWidth="1"/>
    <col min="14004" max="14004" width="8.7109375" style="11" bestFit="1" customWidth="1"/>
    <col min="14005" max="14237" width="9.140625" style="11"/>
    <col min="14238" max="14238" width="12.85546875" style="11" customWidth="1"/>
    <col min="14239" max="14239" width="9.140625" style="11"/>
    <col min="14240" max="14240" width="0.85546875" style="11" customWidth="1"/>
    <col min="14241" max="14241" width="9.140625" style="11"/>
    <col min="14242" max="14242" width="0.85546875" style="11" customWidth="1"/>
    <col min="14243" max="14243" width="9.140625" style="11"/>
    <col min="14244" max="14244" width="1" style="11" customWidth="1"/>
    <col min="14245" max="14245" width="9.140625" style="11"/>
    <col min="14246" max="14246" width="1" style="11" customWidth="1"/>
    <col min="14247" max="14247" width="8.7109375" style="11" bestFit="1" customWidth="1"/>
    <col min="14248" max="14248" width="10.28515625" style="11" bestFit="1" customWidth="1"/>
    <col min="14249" max="14250" width="10.42578125" style="11" bestFit="1" customWidth="1"/>
    <col min="14251" max="14251" width="14" style="11" bestFit="1" customWidth="1"/>
    <col min="14252" max="14252" width="12" style="11" bestFit="1" customWidth="1"/>
    <col min="14253" max="14253" width="10.28515625" style="11" bestFit="1" customWidth="1"/>
    <col min="14254" max="14254" width="8.7109375" style="11" bestFit="1" customWidth="1"/>
    <col min="14255" max="14255" width="0.85546875" style="11" customWidth="1"/>
    <col min="14256" max="14256" width="12.42578125" style="11" customWidth="1"/>
    <col min="14257" max="14257" width="10" style="11" customWidth="1"/>
    <col min="14258" max="14258" width="10.5703125" style="11" bestFit="1" customWidth="1"/>
    <col min="14259" max="14259" width="7.85546875" style="11" bestFit="1" customWidth="1"/>
    <col min="14260" max="14260" width="8.7109375" style="11" bestFit="1" customWidth="1"/>
    <col min="14261" max="14493" width="9.140625" style="11"/>
    <col min="14494" max="14494" width="12.85546875" style="11" customWidth="1"/>
    <col min="14495" max="14495" width="9.140625" style="11"/>
    <col min="14496" max="14496" width="0.85546875" style="11" customWidth="1"/>
    <col min="14497" max="14497" width="9.140625" style="11"/>
    <col min="14498" max="14498" width="0.85546875" style="11" customWidth="1"/>
    <col min="14499" max="14499" width="9.140625" style="11"/>
    <col min="14500" max="14500" width="1" style="11" customWidth="1"/>
    <col min="14501" max="14501" width="9.140625" style="11"/>
    <col min="14502" max="14502" width="1" style="11" customWidth="1"/>
    <col min="14503" max="14503" width="8.7109375" style="11" bestFit="1" customWidth="1"/>
    <col min="14504" max="14504" width="10.28515625" style="11" bestFit="1" customWidth="1"/>
    <col min="14505" max="14506" width="10.42578125" style="11" bestFit="1" customWidth="1"/>
    <col min="14507" max="14507" width="14" style="11" bestFit="1" customWidth="1"/>
    <col min="14508" max="14508" width="12" style="11" bestFit="1" customWidth="1"/>
    <col min="14509" max="14509" width="10.28515625" style="11" bestFit="1" customWidth="1"/>
    <col min="14510" max="14510" width="8.7109375" style="11" bestFit="1" customWidth="1"/>
    <col min="14511" max="14511" width="0.85546875" style="11" customWidth="1"/>
    <col min="14512" max="14512" width="12.42578125" style="11" customWidth="1"/>
    <col min="14513" max="14513" width="10" style="11" customWidth="1"/>
    <col min="14514" max="14514" width="10.5703125" style="11" bestFit="1" customWidth="1"/>
    <col min="14515" max="14515" width="7.85546875" style="11" bestFit="1" customWidth="1"/>
    <col min="14516" max="14516" width="8.7109375" style="11" bestFit="1" customWidth="1"/>
    <col min="14517" max="14749" width="9.140625" style="11"/>
    <col min="14750" max="14750" width="12.85546875" style="11" customWidth="1"/>
    <col min="14751" max="14751" width="9.140625" style="11"/>
    <col min="14752" max="14752" width="0.85546875" style="11" customWidth="1"/>
    <col min="14753" max="14753" width="9.140625" style="11"/>
    <col min="14754" max="14754" width="0.85546875" style="11" customWidth="1"/>
    <col min="14755" max="14755" width="9.140625" style="11"/>
    <col min="14756" max="14756" width="1" style="11" customWidth="1"/>
    <col min="14757" max="14757" width="9.140625" style="11"/>
    <col min="14758" max="14758" width="1" style="11" customWidth="1"/>
    <col min="14759" max="14759" width="8.7109375" style="11" bestFit="1" customWidth="1"/>
    <col min="14760" max="14760" width="10.28515625" style="11" bestFit="1" customWidth="1"/>
    <col min="14761" max="14762" width="10.42578125" style="11" bestFit="1" customWidth="1"/>
    <col min="14763" max="14763" width="14" style="11" bestFit="1" customWidth="1"/>
    <col min="14764" max="14764" width="12" style="11" bestFit="1" customWidth="1"/>
    <col min="14765" max="14765" width="10.28515625" style="11" bestFit="1" customWidth="1"/>
    <col min="14766" max="14766" width="8.7109375" style="11" bestFit="1" customWidth="1"/>
    <col min="14767" max="14767" width="0.85546875" style="11" customWidth="1"/>
    <col min="14768" max="14768" width="12.42578125" style="11" customWidth="1"/>
    <col min="14769" max="14769" width="10" style="11" customWidth="1"/>
    <col min="14770" max="14770" width="10.5703125" style="11" bestFit="1" customWidth="1"/>
    <col min="14771" max="14771" width="7.85546875" style="11" bestFit="1" customWidth="1"/>
    <col min="14772" max="14772" width="8.7109375" style="11" bestFit="1" customWidth="1"/>
    <col min="14773" max="15005" width="9.140625" style="11"/>
    <col min="15006" max="15006" width="12.85546875" style="11" customWidth="1"/>
    <col min="15007" max="15007" width="9.140625" style="11"/>
    <col min="15008" max="15008" width="0.85546875" style="11" customWidth="1"/>
    <col min="15009" max="15009" width="9.140625" style="11"/>
    <col min="15010" max="15010" width="0.85546875" style="11" customWidth="1"/>
    <col min="15011" max="15011" width="9.140625" style="11"/>
    <col min="15012" max="15012" width="1" style="11" customWidth="1"/>
    <col min="15013" max="15013" width="9.140625" style="11"/>
    <col min="15014" max="15014" width="1" style="11" customWidth="1"/>
    <col min="15015" max="15015" width="8.7109375" style="11" bestFit="1" customWidth="1"/>
    <col min="15016" max="15016" width="10.28515625" style="11" bestFit="1" customWidth="1"/>
    <col min="15017" max="15018" width="10.42578125" style="11" bestFit="1" customWidth="1"/>
    <col min="15019" max="15019" width="14" style="11" bestFit="1" customWidth="1"/>
    <col min="15020" max="15020" width="12" style="11" bestFit="1" customWidth="1"/>
    <col min="15021" max="15021" width="10.28515625" style="11" bestFit="1" customWidth="1"/>
    <col min="15022" max="15022" width="8.7109375" style="11" bestFit="1" customWidth="1"/>
    <col min="15023" max="15023" width="0.85546875" style="11" customWidth="1"/>
    <col min="15024" max="15024" width="12.42578125" style="11" customWidth="1"/>
    <col min="15025" max="15025" width="10" style="11" customWidth="1"/>
    <col min="15026" max="15026" width="10.5703125" style="11" bestFit="1" customWidth="1"/>
    <col min="15027" max="15027" width="7.85546875" style="11" bestFit="1" customWidth="1"/>
    <col min="15028" max="15028" width="8.7109375" style="11" bestFit="1" customWidth="1"/>
    <col min="15029" max="15261" width="9.140625" style="11"/>
    <col min="15262" max="15262" width="12.85546875" style="11" customWidth="1"/>
    <col min="15263" max="15263" width="9.140625" style="11"/>
    <col min="15264" max="15264" width="0.85546875" style="11" customWidth="1"/>
    <col min="15265" max="15265" width="9.140625" style="11"/>
    <col min="15266" max="15266" width="0.85546875" style="11" customWidth="1"/>
    <col min="15267" max="15267" width="9.140625" style="11"/>
    <col min="15268" max="15268" width="1" style="11" customWidth="1"/>
    <col min="15269" max="15269" width="9.140625" style="11"/>
    <col min="15270" max="15270" width="1" style="11" customWidth="1"/>
    <col min="15271" max="15271" width="8.7109375" style="11" bestFit="1" customWidth="1"/>
    <col min="15272" max="15272" width="10.28515625" style="11" bestFit="1" customWidth="1"/>
    <col min="15273" max="15274" width="10.42578125" style="11" bestFit="1" customWidth="1"/>
    <col min="15275" max="15275" width="14" style="11" bestFit="1" customWidth="1"/>
    <col min="15276" max="15276" width="12" style="11" bestFit="1" customWidth="1"/>
    <col min="15277" max="15277" width="10.28515625" style="11" bestFit="1" customWidth="1"/>
    <col min="15278" max="15278" width="8.7109375" style="11" bestFit="1" customWidth="1"/>
    <col min="15279" max="15279" width="0.85546875" style="11" customWidth="1"/>
    <col min="15280" max="15280" width="12.42578125" style="11" customWidth="1"/>
    <col min="15281" max="15281" width="10" style="11" customWidth="1"/>
    <col min="15282" max="15282" width="10.5703125" style="11" bestFit="1" customWidth="1"/>
    <col min="15283" max="15283" width="7.85546875" style="11" bestFit="1" customWidth="1"/>
    <col min="15284" max="15284" width="8.7109375" style="11" bestFit="1" customWidth="1"/>
    <col min="15285" max="15517" width="9.140625" style="11"/>
    <col min="15518" max="15518" width="12.85546875" style="11" customWidth="1"/>
    <col min="15519" max="15519" width="9.140625" style="11"/>
    <col min="15520" max="15520" width="0.85546875" style="11" customWidth="1"/>
    <col min="15521" max="15521" width="9.140625" style="11"/>
    <col min="15522" max="15522" width="0.85546875" style="11" customWidth="1"/>
    <col min="15523" max="15523" width="9.140625" style="11"/>
    <col min="15524" max="15524" width="1" style="11" customWidth="1"/>
    <col min="15525" max="15525" width="9.140625" style="11"/>
    <col min="15526" max="15526" width="1" style="11" customWidth="1"/>
    <col min="15527" max="15527" width="8.7109375" style="11" bestFit="1" customWidth="1"/>
    <col min="15528" max="15528" width="10.28515625" style="11" bestFit="1" customWidth="1"/>
    <col min="15529" max="15530" width="10.42578125" style="11" bestFit="1" customWidth="1"/>
    <col min="15531" max="15531" width="14" style="11" bestFit="1" customWidth="1"/>
    <col min="15532" max="15532" width="12" style="11" bestFit="1" customWidth="1"/>
    <col min="15533" max="15533" width="10.28515625" style="11" bestFit="1" customWidth="1"/>
    <col min="15534" max="15534" width="8.7109375" style="11" bestFit="1" customWidth="1"/>
    <col min="15535" max="15535" width="0.85546875" style="11" customWidth="1"/>
    <col min="15536" max="15536" width="12.42578125" style="11" customWidth="1"/>
    <col min="15537" max="15537" width="10" style="11" customWidth="1"/>
    <col min="15538" max="15538" width="10.5703125" style="11" bestFit="1" customWidth="1"/>
    <col min="15539" max="15539" width="7.85546875" style="11" bestFit="1" customWidth="1"/>
    <col min="15540" max="15540" width="8.7109375" style="11" bestFit="1" customWidth="1"/>
    <col min="15541" max="15773" width="9.140625" style="11"/>
    <col min="15774" max="15774" width="12.85546875" style="11" customWidth="1"/>
    <col min="15775" max="15775" width="9.140625" style="11"/>
    <col min="15776" max="15776" width="0.85546875" style="11" customWidth="1"/>
    <col min="15777" max="15777" width="9.140625" style="11"/>
    <col min="15778" max="15778" width="0.85546875" style="11" customWidth="1"/>
    <col min="15779" max="15779" width="9.140625" style="11"/>
    <col min="15780" max="15780" width="1" style="11" customWidth="1"/>
    <col min="15781" max="15781" width="9.140625" style="11"/>
    <col min="15782" max="15782" width="1" style="11" customWidth="1"/>
    <col min="15783" max="15783" width="8.7109375" style="11" bestFit="1" customWidth="1"/>
    <col min="15784" max="15784" width="10.28515625" style="11" bestFit="1" customWidth="1"/>
    <col min="15785" max="15786" width="10.42578125" style="11" bestFit="1" customWidth="1"/>
    <col min="15787" max="15787" width="14" style="11" bestFit="1" customWidth="1"/>
    <col min="15788" max="15788" width="12" style="11" bestFit="1" customWidth="1"/>
    <col min="15789" max="15789" width="10.28515625" style="11" bestFit="1" customWidth="1"/>
    <col min="15790" max="15790" width="8.7109375" style="11" bestFit="1" customWidth="1"/>
    <col min="15791" max="15791" width="0.85546875" style="11" customWidth="1"/>
    <col min="15792" max="15792" width="12.42578125" style="11" customWidth="1"/>
    <col min="15793" max="15793" width="10" style="11" customWidth="1"/>
    <col min="15794" max="15794" width="10.5703125" style="11" bestFit="1" customWidth="1"/>
    <col min="15795" max="15795" width="7.85546875" style="11" bestFit="1" customWidth="1"/>
    <col min="15796" max="15796" width="8.7109375" style="11" bestFit="1" customWidth="1"/>
    <col min="15797" max="16029" width="9.140625" style="11"/>
    <col min="16030" max="16030" width="12.85546875" style="11" customWidth="1"/>
    <col min="16031" max="16031" width="9.140625" style="11"/>
    <col min="16032" max="16032" width="0.85546875" style="11" customWidth="1"/>
    <col min="16033" max="16033" width="9.140625" style="11"/>
    <col min="16034" max="16034" width="0.85546875" style="11" customWidth="1"/>
    <col min="16035" max="16035" width="9.140625" style="11"/>
    <col min="16036" max="16036" width="1" style="11" customWidth="1"/>
    <col min="16037" max="16037" width="9.140625" style="11"/>
    <col min="16038" max="16038" width="1" style="11" customWidth="1"/>
    <col min="16039" max="16039" width="8.7109375" style="11" bestFit="1" customWidth="1"/>
    <col min="16040" max="16040" width="10.28515625" style="11" bestFit="1" customWidth="1"/>
    <col min="16041" max="16042" width="10.42578125" style="11" bestFit="1" customWidth="1"/>
    <col min="16043" max="16043" width="14" style="11" bestFit="1" customWidth="1"/>
    <col min="16044" max="16044" width="12" style="11" bestFit="1" customWidth="1"/>
    <col min="16045" max="16045" width="10.28515625" style="11" bestFit="1" customWidth="1"/>
    <col min="16046" max="16046" width="8.7109375" style="11" bestFit="1" customWidth="1"/>
    <col min="16047" max="16047" width="0.85546875" style="11" customWidth="1"/>
    <col min="16048" max="16048" width="12.42578125" style="11" customWidth="1"/>
    <col min="16049" max="16049" width="10" style="11" customWidth="1"/>
    <col min="16050" max="16050" width="10.5703125" style="11" bestFit="1" customWidth="1"/>
    <col min="16051" max="16051" width="7.85546875" style="11" bestFit="1" customWidth="1"/>
    <col min="16052" max="16052" width="8.7109375" style="11" bestFit="1" customWidth="1"/>
    <col min="16053" max="16384" width="9.140625" style="11"/>
  </cols>
  <sheetData>
    <row r="1" spans="1:17" ht="14.25" x14ac:dyDescent="0.2">
      <c r="A1" s="129" t="s">
        <v>476</v>
      </c>
      <c r="F1" s="11"/>
      <c r="G1" s="11"/>
      <c r="H1" s="11"/>
      <c r="I1" s="11"/>
      <c r="J1" s="245"/>
    </row>
    <row r="2" spans="1:17" ht="21" customHeight="1" x14ac:dyDescent="0.2">
      <c r="A2" s="130" t="s">
        <v>477</v>
      </c>
      <c r="B2" s="9"/>
      <c r="C2" s="9"/>
      <c r="D2" s="223"/>
      <c r="E2" s="93"/>
      <c r="F2" s="9"/>
      <c r="G2" s="9"/>
      <c r="H2" s="9"/>
      <c r="I2" s="9"/>
      <c r="J2" s="223"/>
      <c r="K2" s="93"/>
      <c r="L2" s="9"/>
      <c r="M2" s="9"/>
      <c r="N2" s="9"/>
      <c r="O2" s="9"/>
    </row>
    <row r="3" spans="1:17" ht="56.25" customHeight="1" x14ac:dyDescent="0.2">
      <c r="A3" s="12"/>
      <c r="B3" s="116" t="s">
        <v>242</v>
      </c>
      <c r="C3" s="319"/>
      <c r="D3" s="116" t="s">
        <v>379</v>
      </c>
      <c r="E3" s="319"/>
      <c r="F3" s="116" t="s">
        <v>385</v>
      </c>
      <c r="G3" s="14"/>
      <c r="H3" s="13" t="s">
        <v>213</v>
      </c>
      <c r="I3" s="15"/>
      <c r="J3" s="116" t="s">
        <v>418</v>
      </c>
      <c r="K3" s="319"/>
      <c r="L3" s="116" t="s">
        <v>417</v>
      </c>
      <c r="M3" s="16"/>
      <c r="N3" s="221" t="s">
        <v>464</v>
      </c>
      <c r="O3" s="17"/>
      <c r="P3" s="13" t="s">
        <v>287</v>
      </c>
    </row>
    <row r="4" spans="1:17" ht="23.25" customHeight="1" x14ac:dyDescent="0.2">
      <c r="A4" s="19" t="s">
        <v>147</v>
      </c>
      <c r="B4" s="132" t="s">
        <v>238</v>
      </c>
      <c r="C4" s="19"/>
      <c r="D4" s="232" t="s">
        <v>238</v>
      </c>
      <c r="E4" s="105"/>
      <c r="F4" s="132" t="s">
        <v>238</v>
      </c>
      <c r="G4" s="19"/>
      <c r="H4" s="132" t="s">
        <v>238</v>
      </c>
      <c r="I4" s="19"/>
      <c r="J4" s="232" t="s">
        <v>238</v>
      </c>
      <c r="K4" s="105"/>
      <c r="L4" s="132" t="s">
        <v>238</v>
      </c>
      <c r="M4" s="19"/>
      <c r="N4" s="222" t="s">
        <v>239</v>
      </c>
      <c r="O4" s="35"/>
      <c r="P4" s="132" t="s">
        <v>239</v>
      </c>
    </row>
    <row r="5" spans="1:17" s="92" customFormat="1" ht="15" customHeight="1" x14ac:dyDescent="0.2">
      <c r="A5" s="96" t="s">
        <v>207</v>
      </c>
      <c r="B5" s="256" t="s">
        <v>125</v>
      </c>
      <c r="C5" s="106" t="s">
        <v>123</v>
      </c>
      <c r="D5" s="256" t="s">
        <v>125</v>
      </c>
      <c r="E5" s="106" t="s">
        <v>123</v>
      </c>
      <c r="F5" s="256" t="s">
        <v>125</v>
      </c>
      <c r="G5" s="106" t="s">
        <v>123</v>
      </c>
      <c r="H5" s="256" t="s">
        <v>125</v>
      </c>
      <c r="I5" s="106" t="s">
        <v>123</v>
      </c>
      <c r="J5" s="256" t="s">
        <v>125</v>
      </c>
      <c r="K5" s="106" t="s">
        <v>123</v>
      </c>
      <c r="L5" s="256" t="s">
        <v>125</v>
      </c>
      <c r="M5" s="106" t="s">
        <v>123</v>
      </c>
      <c r="N5" s="218">
        <v>4784055</v>
      </c>
      <c r="O5" s="257" t="s">
        <v>123</v>
      </c>
      <c r="P5" s="257">
        <v>9053670</v>
      </c>
    </row>
    <row r="6" spans="1:17" s="92" customFormat="1" ht="28.5" customHeight="1" x14ac:dyDescent="0.2">
      <c r="A6" s="214" t="s">
        <v>433</v>
      </c>
      <c r="B6" s="257" t="s">
        <v>125</v>
      </c>
      <c r="C6" s="257" t="s">
        <v>123</v>
      </c>
      <c r="D6" s="257" t="s">
        <v>125</v>
      </c>
      <c r="E6" s="257" t="s">
        <v>123</v>
      </c>
      <c r="F6" s="257" t="s">
        <v>125</v>
      </c>
      <c r="G6" s="257" t="s">
        <v>123</v>
      </c>
      <c r="H6" s="257" t="s">
        <v>125</v>
      </c>
      <c r="I6" s="257" t="s">
        <v>123</v>
      </c>
      <c r="J6" s="257" t="s">
        <v>125</v>
      </c>
      <c r="K6" s="257" t="s">
        <v>123</v>
      </c>
      <c r="L6" s="257" t="s">
        <v>125</v>
      </c>
      <c r="M6" s="257" t="s">
        <v>123</v>
      </c>
      <c r="N6" s="218" t="s">
        <v>284</v>
      </c>
      <c r="O6" s="257" t="s">
        <v>123</v>
      </c>
      <c r="P6" s="183" t="s">
        <v>284</v>
      </c>
    </row>
    <row r="7" spans="1:17" s="92" customFormat="1" ht="28.5" customHeight="1" x14ac:dyDescent="0.2">
      <c r="A7" s="214" t="s">
        <v>373</v>
      </c>
      <c r="B7" s="257">
        <v>227123</v>
      </c>
      <c r="C7" s="257" t="s">
        <v>123</v>
      </c>
      <c r="D7" s="257">
        <v>62127</v>
      </c>
      <c r="E7" s="257" t="s">
        <v>123</v>
      </c>
      <c r="F7" s="257">
        <v>121297</v>
      </c>
      <c r="G7" s="257" t="s">
        <v>123</v>
      </c>
      <c r="H7" s="257">
        <v>6598257</v>
      </c>
      <c r="I7" s="257" t="s">
        <v>123</v>
      </c>
      <c r="J7" s="257">
        <v>37108170</v>
      </c>
      <c r="K7" s="257" t="s">
        <v>123</v>
      </c>
      <c r="L7" s="257">
        <v>23350213</v>
      </c>
      <c r="M7" s="257" t="s">
        <v>123</v>
      </c>
      <c r="N7" s="218">
        <v>4784055</v>
      </c>
      <c r="O7" s="257" t="s">
        <v>123</v>
      </c>
      <c r="P7" s="257">
        <v>9053670</v>
      </c>
    </row>
    <row r="8" spans="1:17" s="92" customFormat="1" ht="22.5" x14ac:dyDescent="0.2">
      <c r="A8" s="230" t="s">
        <v>333</v>
      </c>
      <c r="B8" s="246">
        <v>125300</v>
      </c>
      <c r="C8" s="246" t="s">
        <v>123</v>
      </c>
      <c r="D8" s="256">
        <v>15589</v>
      </c>
      <c r="E8" s="256" t="s">
        <v>123</v>
      </c>
      <c r="F8" s="246">
        <v>29696</v>
      </c>
      <c r="G8" s="246" t="s">
        <v>123</v>
      </c>
      <c r="H8" s="246">
        <v>2142000</v>
      </c>
      <c r="I8" s="246" t="s">
        <v>123</v>
      </c>
      <c r="J8" s="256">
        <v>18518190</v>
      </c>
      <c r="K8" s="256" t="s">
        <v>123</v>
      </c>
      <c r="L8" s="246">
        <v>7674703</v>
      </c>
      <c r="M8" s="246" t="s">
        <v>123</v>
      </c>
      <c r="N8" s="219">
        <v>1363033</v>
      </c>
      <c r="O8" s="246" t="s">
        <v>123</v>
      </c>
      <c r="P8" s="246">
        <v>2561478</v>
      </c>
    </row>
    <row r="9" spans="1:17" x14ac:dyDescent="0.2">
      <c r="A9" s="173" t="s">
        <v>309</v>
      </c>
      <c r="B9" s="246">
        <v>4738</v>
      </c>
      <c r="C9" s="246" t="s">
        <v>123</v>
      </c>
      <c r="D9" s="256">
        <v>3013</v>
      </c>
      <c r="E9" s="256" t="s">
        <v>123</v>
      </c>
      <c r="F9" s="246">
        <v>3577</v>
      </c>
      <c r="G9" s="246" t="s">
        <v>123</v>
      </c>
      <c r="H9" s="246">
        <v>278112</v>
      </c>
      <c r="I9" s="246" t="s">
        <v>123</v>
      </c>
      <c r="J9" s="256">
        <v>654406</v>
      </c>
      <c r="K9" s="256" t="s">
        <v>123</v>
      </c>
      <c r="L9" s="246">
        <v>654406</v>
      </c>
      <c r="M9" s="246" t="s">
        <v>123</v>
      </c>
      <c r="N9" s="219">
        <v>125335</v>
      </c>
      <c r="O9" s="246" t="s">
        <v>123</v>
      </c>
      <c r="P9" s="246">
        <v>401709</v>
      </c>
      <c r="Q9" s="114"/>
    </row>
    <row r="10" spans="1:17" x14ac:dyDescent="0.2">
      <c r="A10" s="173" t="s">
        <v>310</v>
      </c>
      <c r="B10" s="246">
        <v>3067</v>
      </c>
      <c r="C10" s="246" t="s">
        <v>123</v>
      </c>
      <c r="D10" s="256">
        <v>3465</v>
      </c>
      <c r="E10" s="256" t="s">
        <v>123</v>
      </c>
      <c r="F10" s="246">
        <v>12783</v>
      </c>
      <c r="G10" s="246" t="s">
        <v>123</v>
      </c>
      <c r="H10" s="246">
        <v>180033</v>
      </c>
      <c r="I10" s="246" t="s">
        <v>123</v>
      </c>
      <c r="J10" s="256">
        <v>897054</v>
      </c>
      <c r="K10" s="256" t="s">
        <v>123</v>
      </c>
      <c r="L10" s="246">
        <v>897054</v>
      </c>
      <c r="M10" s="246" t="s">
        <v>123</v>
      </c>
      <c r="N10" s="219" t="s">
        <v>1</v>
      </c>
      <c r="O10" s="246" t="s">
        <v>123</v>
      </c>
      <c r="P10" s="246">
        <v>130722</v>
      </c>
      <c r="Q10" s="114"/>
    </row>
    <row r="11" spans="1:17" x14ac:dyDescent="0.2">
      <c r="A11" s="173" t="s">
        <v>311</v>
      </c>
      <c r="B11" s="246">
        <v>4066</v>
      </c>
      <c r="C11" s="246" t="s">
        <v>123</v>
      </c>
      <c r="D11" s="256">
        <v>3531</v>
      </c>
      <c r="E11" s="256" t="s">
        <v>123</v>
      </c>
      <c r="F11" s="246">
        <v>3531</v>
      </c>
      <c r="G11" s="246" t="s">
        <v>123</v>
      </c>
      <c r="H11" s="246">
        <v>151400</v>
      </c>
      <c r="I11" s="246" t="s">
        <v>123</v>
      </c>
      <c r="J11" s="256">
        <v>1758094</v>
      </c>
      <c r="K11" s="256" t="s">
        <v>123</v>
      </c>
      <c r="L11" s="246">
        <v>823205</v>
      </c>
      <c r="M11" s="246" t="s">
        <v>123</v>
      </c>
      <c r="N11" s="219">
        <v>117828</v>
      </c>
      <c r="O11" s="246" t="s">
        <v>123</v>
      </c>
      <c r="P11" s="246">
        <v>267814</v>
      </c>
      <c r="Q11" s="114"/>
    </row>
    <row r="12" spans="1:17" x14ac:dyDescent="0.2">
      <c r="A12" s="173" t="s">
        <v>312</v>
      </c>
      <c r="B12" s="246">
        <v>2598</v>
      </c>
      <c r="C12" s="246" t="s">
        <v>123</v>
      </c>
      <c r="D12" s="256">
        <v>3919</v>
      </c>
      <c r="E12" s="256" t="s">
        <v>123</v>
      </c>
      <c r="F12" s="246">
        <v>3919</v>
      </c>
      <c r="G12" s="246" t="s">
        <v>123</v>
      </c>
      <c r="H12" s="246">
        <v>106518</v>
      </c>
      <c r="I12" s="246" t="s">
        <v>123</v>
      </c>
      <c r="J12" s="256">
        <v>1400100</v>
      </c>
      <c r="K12" s="256" t="s">
        <v>123</v>
      </c>
      <c r="L12" s="246">
        <v>733048</v>
      </c>
      <c r="M12" s="246" t="s">
        <v>123</v>
      </c>
      <c r="N12" s="219">
        <v>70433</v>
      </c>
      <c r="O12" s="246" t="s">
        <v>123</v>
      </c>
      <c r="P12" s="246">
        <v>357293</v>
      </c>
      <c r="Q12" s="114"/>
    </row>
    <row r="13" spans="1:17" x14ac:dyDescent="0.2">
      <c r="A13" s="173" t="s">
        <v>313</v>
      </c>
      <c r="B13" s="246">
        <v>3167</v>
      </c>
      <c r="C13" s="246" t="s">
        <v>123</v>
      </c>
      <c r="D13" s="256" t="s">
        <v>125</v>
      </c>
      <c r="E13" s="256" t="s">
        <v>123</v>
      </c>
      <c r="F13" s="246">
        <v>2166</v>
      </c>
      <c r="G13" s="246" t="s">
        <v>123</v>
      </c>
      <c r="H13" s="246">
        <v>151091</v>
      </c>
      <c r="I13" s="246" t="s">
        <v>123</v>
      </c>
      <c r="J13" s="256">
        <v>814012</v>
      </c>
      <c r="K13" s="256" t="s">
        <v>123</v>
      </c>
      <c r="L13" s="246">
        <v>406983</v>
      </c>
      <c r="M13" s="246" t="s">
        <v>123</v>
      </c>
      <c r="N13" s="219">
        <v>142668</v>
      </c>
      <c r="O13" s="246" t="s">
        <v>123</v>
      </c>
      <c r="P13" s="246">
        <v>195955</v>
      </c>
      <c r="Q13" s="114"/>
    </row>
    <row r="14" spans="1:17" x14ac:dyDescent="0.2">
      <c r="A14" s="173" t="s">
        <v>314</v>
      </c>
      <c r="B14" s="246">
        <v>1884</v>
      </c>
      <c r="C14" s="246" t="s">
        <v>123</v>
      </c>
      <c r="D14" s="256">
        <v>2877</v>
      </c>
      <c r="E14" s="256" t="s">
        <v>123</v>
      </c>
      <c r="F14" s="246">
        <v>2877</v>
      </c>
      <c r="G14" s="246" t="s">
        <v>123</v>
      </c>
      <c r="H14" s="246">
        <v>98749</v>
      </c>
      <c r="I14" s="246" t="s">
        <v>123</v>
      </c>
      <c r="J14" s="256">
        <v>403192</v>
      </c>
      <c r="K14" s="256" t="s">
        <v>123</v>
      </c>
      <c r="L14" s="246">
        <v>403192</v>
      </c>
      <c r="M14" s="246" t="s">
        <v>123</v>
      </c>
      <c r="N14" s="219">
        <v>144640</v>
      </c>
      <c r="O14" s="246" t="s">
        <v>123</v>
      </c>
      <c r="P14" s="246">
        <v>270177</v>
      </c>
      <c r="Q14" s="114"/>
    </row>
    <row r="15" spans="1:17" x14ac:dyDescent="0.2">
      <c r="A15" s="173" t="s">
        <v>315</v>
      </c>
      <c r="B15" s="256" t="s">
        <v>284</v>
      </c>
      <c r="C15" s="256" t="s">
        <v>123</v>
      </c>
      <c r="D15" s="256" t="s">
        <v>284</v>
      </c>
      <c r="E15" s="256" t="s">
        <v>123</v>
      </c>
      <c r="F15" s="256" t="s">
        <v>284</v>
      </c>
      <c r="G15" s="246" t="s">
        <v>123</v>
      </c>
      <c r="H15" s="246" t="s">
        <v>284</v>
      </c>
      <c r="I15" s="246" t="s">
        <v>123</v>
      </c>
      <c r="J15" s="256" t="s">
        <v>284</v>
      </c>
      <c r="K15" s="256" t="s">
        <v>123</v>
      </c>
      <c r="L15" s="246" t="s">
        <v>284</v>
      </c>
      <c r="M15" s="246" t="s">
        <v>123</v>
      </c>
      <c r="N15" s="219" t="s">
        <v>284</v>
      </c>
      <c r="O15" s="246" t="s">
        <v>123</v>
      </c>
      <c r="P15" s="246" t="s">
        <v>284</v>
      </c>
      <c r="Q15" s="114"/>
    </row>
    <row r="16" spans="1:17" x14ac:dyDescent="0.2">
      <c r="A16" s="173" t="s">
        <v>316</v>
      </c>
      <c r="B16" s="246">
        <v>2077</v>
      </c>
      <c r="C16" s="246" t="s">
        <v>123</v>
      </c>
      <c r="D16" s="256">
        <v>1780</v>
      </c>
      <c r="E16" s="256" t="s">
        <v>123</v>
      </c>
      <c r="F16" s="246">
        <v>1780</v>
      </c>
      <c r="G16" s="246" t="s">
        <v>123</v>
      </c>
      <c r="H16" s="246">
        <v>121897</v>
      </c>
      <c r="I16" s="246" t="s">
        <v>123</v>
      </c>
      <c r="J16" s="256">
        <v>596032</v>
      </c>
      <c r="K16" s="256" t="s">
        <v>123</v>
      </c>
      <c r="L16" s="246">
        <v>358535</v>
      </c>
      <c r="M16" s="246" t="s">
        <v>123</v>
      </c>
      <c r="N16" s="219">
        <v>67384</v>
      </c>
      <c r="O16" s="246" t="s">
        <v>123</v>
      </c>
      <c r="P16" s="246">
        <v>148608</v>
      </c>
      <c r="Q16" s="114"/>
    </row>
    <row r="17" spans="1:17" x14ac:dyDescent="0.2">
      <c r="A17" s="173" t="s">
        <v>317</v>
      </c>
      <c r="B17" s="246">
        <v>47200</v>
      </c>
      <c r="C17" s="246" t="s">
        <v>123</v>
      </c>
      <c r="D17" s="256" t="s">
        <v>125</v>
      </c>
      <c r="E17" s="256" t="s">
        <v>123</v>
      </c>
      <c r="F17" s="246">
        <v>26892</v>
      </c>
      <c r="G17" s="246" t="s">
        <v>123</v>
      </c>
      <c r="H17" s="246">
        <v>1735000</v>
      </c>
      <c r="I17" s="246" t="s">
        <v>123</v>
      </c>
      <c r="J17" s="256">
        <v>6255488</v>
      </c>
      <c r="K17" s="256" t="s">
        <v>123</v>
      </c>
      <c r="L17" s="246">
        <v>6255488</v>
      </c>
      <c r="M17" s="246" t="s">
        <v>123</v>
      </c>
      <c r="N17" s="219">
        <v>1485074</v>
      </c>
      <c r="O17" s="246" t="s">
        <v>123</v>
      </c>
      <c r="P17" s="246">
        <v>2042063</v>
      </c>
      <c r="Q17" s="114"/>
    </row>
    <row r="18" spans="1:17" x14ac:dyDescent="0.2">
      <c r="A18" s="173" t="s">
        <v>318</v>
      </c>
      <c r="B18" s="246">
        <v>7817</v>
      </c>
      <c r="C18" s="246" t="s">
        <v>123</v>
      </c>
      <c r="D18" s="256">
        <v>3524</v>
      </c>
      <c r="E18" s="256" t="s">
        <v>123</v>
      </c>
      <c r="F18" s="246">
        <v>4982</v>
      </c>
      <c r="G18" s="246" t="s">
        <v>123</v>
      </c>
      <c r="H18" s="246">
        <v>458886</v>
      </c>
      <c r="I18" s="246" t="s">
        <v>123</v>
      </c>
      <c r="J18" s="256" t="s">
        <v>125</v>
      </c>
      <c r="K18" s="256" t="s">
        <v>123</v>
      </c>
      <c r="L18" s="246" t="s">
        <v>125</v>
      </c>
      <c r="M18" s="246" t="s">
        <v>123</v>
      </c>
      <c r="N18" s="219">
        <v>301984</v>
      </c>
      <c r="O18" s="246" t="s">
        <v>123</v>
      </c>
      <c r="P18" s="246">
        <v>355372</v>
      </c>
      <c r="Q18" s="114"/>
    </row>
    <row r="19" spans="1:17" x14ac:dyDescent="0.2">
      <c r="A19" s="173" t="s">
        <v>319</v>
      </c>
      <c r="B19" s="246">
        <v>18719</v>
      </c>
      <c r="C19" s="246" t="s">
        <v>123</v>
      </c>
      <c r="D19" s="256">
        <v>10883</v>
      </c>
      <c r="E19" s="256" t="s">
        <v>123</v>
      </c>
      <c r="F19" s="246">
        <v>11882</v>
      </c>
      <c r="G19" s="246" t="s">
        <v>123</v>
      </c>
      <c r="H19" s="246">
        <v>726857</v>
      </c>
      <c r="I19" s="246" t="s">
        <v>123</v>
      </c>
      <c r="J19" s="256">
        <v>2309161</v>
      </c>
      <c r="K19" s="256" t="s">
        <v>123</v>
      </c>
      <c r="L19" s="246">
        <v>2309161</v>
      </c>
      <c r="M19" s="246" t="s">
        <v>123</v>
      </c>
      <c r="N19" s="219">
        <v>749447</v>
      </c>
      <c r="O19" s="246" t="s">
        <v>123</v>
      </c>
      <c r="P19" s="246">
        <v>1564480</v>
      </c>
      <c r="Q19" s="114"/>
    </row>
    <row r="20" spans="1:17" x14ac:dyDescent="0.2">
      <c r="A20" s="173" t="s">
        <v>320</v>
      </c>
      <c r="B20" s="246">
        <v>872</v>
      </c>
      <c r="C20" s="246" t="s">
        <v>123</v>
      </c>
      <c r="D20" s="256">
        <v>1804</v>
      </c>
      <c r="E20" s="256" t="s">
        <v>123</v>
      </c>
      <c r="F20" s="246">
        <v>4054</v>
      </c>
      <c r="G20" s="246" t="s">
        <v>123</v>
      </c>
      <c r="H20" s="246">
        <v>41005</v>
      </c>
      <c r="I20" s="246" t="s">
        <v>123</v>
      </c>
      <c r="J20" s="256">
        <v>461335</v>
      </c>
      <c r="K20" s="256" t="s">
        <v>123</v>
      </c>
      <c r="L20" s="246">
        <v>292753</v>
      </c>
      <c r="M20" s="246" t="s">
        <v>123</v>
      </c>
      <c r="N20" s="219">
        <v>40462</v>
      </c>
      <c r="O20" s="246" t="s">
        <v>123</v>
      </c>
      <c r="P20" s="246">
        <v>147623</v>
      </c>
      <c r="Q20" s="114"/>
    </row>
    <row r="21" spans="1:17" x14ac:dyDescent="0.2">
      <c r="A21" s="173" t="s">
        <v>321</v>
      </c>
      <c r="B21" s="246">
        <v>1352</v>
      </c>
      <c r="C21" s="246" t="s">
        <v>123</v>
      </c>
      <c r="D21" s="256" t="s">
        <v>125</v>
      </c>
      <c r="E21" s="256" t="s">
        <v>123</v>
      </c>
      <c r="F21" s="246">
        <v>2601</v>
      </c>
      <c r="G21" s="246" t="s">
        <v>123</v>
      </c>
      <c r="H21" s="246">
        <v>45462</v>
      </c>
      <c r="I21" s="246" t="s">
        <v>123</v>
      </c>
      <c r="J21" s="256">
        <v>348437</v>
      </c>
      <c r="K21" s="256" t="s">
        <v>123</v>
      </c>
      <c r="L21" s="246">
        <v>348437</v>
      </c>
      <c r="M21" s="246" t="s">
        <v>123</v>
      </c>
      <c r="N21" s="219" t="s">
        <v>1</v>
      </c>
      <c r="O21" s="246" t="s">
        <v>123</v>
      </c>
      <c r="P21" s="246">
        <v>117079</v>
      </c>
      <c r="Q21" s="114"/>
    </row>
    <row r="22" spans="1:17" x14ac:dyDescent="0.2">
      <c r="A22" s="173" t="s">
        <v>322</v>
      </c>
      <c r="B22" s="246">
        <v>877</v>
      </c>
      <c r="C22" s="246" t="s">
        <v>123</v>
      </c>
      <c r="D22" s="256">
        <v>1734</v>
      </c>
      <c r="E22" s="256" t="s">
        <v>123</v>
      </c>
      <c r="F22" s="246" t="s">
        <v>125</v>
      </c>
      <c r="G22" s="246" t="s">
        <v>123</v>
      </c>
      <c r="H22" s="246">
        <v>80500</v>
      </c>
      <c r="I22" s="246" t="s">
        <v>123</v>
      </c>
      <c r="J22" s="256">
        <v>324712</v>
      </c>
      <c r="K22" s="256" t="s">
        <v>123</v>
      </c>
      <c r="L22" s="246">
        <v>324712</v>
      </c>
      <c r="M22" s="246" t="s">
        <v>123</v>
      </c>
      <c r="N22" s="219">
        <v>17365</v>
      </c>
      <c r="O22" s="246" t="s">
        <v>123</v>
      </c>
      <c r="P22" s="246">
        <v>100487</v>
      </c>
      <c r="Q22" s="114"/>
    </row>
    <row r="23" spans="1:17" x14ac:dyDescent="0.2">
      <c r="A23" s="173" t="s">
        <v>323</v>
      </c>
      <c r="B23" s="246">
        <v>548</v>
      </c>
      <c r="C23" s="246" t="s">
        <v>123</v>
      </c>
      <c r="D23" s="256">
        <v>4010</v>
      </c>
      <c r="E23" s="256" t="s">
        <v>123</v>
      </c>
      <c r="F23" s="246">
        <v>1897</v>
      </c>
      <c r="G23" s="246" t="s">
        <v>123</v>
      </c>
      <c r="H23" s="246">
        <v>16750</v>
      </c>
      <c r="I23" s="246" t="s">
        <v>123</v>
      </c>
      <c r="J23" s="256">
        <v>498123</v>
      </c>
      <c r="K23" s="256" t="s">
        <v>123</v>
      </c>
      <c r="L23" s="246">
        <v>299100</v>
      </c>
      <c r="M23" s="246" t="s">
        <v>123</v>
      </c>
      <c r="N23" s="219">
        <v>58415</v>
      </c>
      <c r="O23" s="246" t="s">
        <v>123</v>
      </c>
      <c r="P23" s="246">
        <v>115987</v>
      </c>
      <c r="Q23" s="114"/>
    </row>
    <row r="24" spans="1:17" x14ac:dyDescent="0.2">
      <c r="A24" s="173" t="s">
        <v>324</v>
      </c>
      <c r="B24" s="246">
        <v>1434</v>
      </c>
      <c r="C24" s="246" t="s">
        <v>123</v>
      </c>
      <c r="D24" s="256">
        <v>4174</v>
      </c>
      <c r="E24" s="256" t="s">
        <v>123</v>
      </c>
      <c r="F24" s="246">
        <v>4174</v>
      </c>
      <c r="G24" s="246" t="s">
        <v>123</v>
      </c>
      <c r="H24" s="246">
        <v>101831</v>
      </c>
      <c r="I24" s="246" t="s">
        <v>123</v>
      </c>
      <c r="J24" s="256">
        <v>1246084</v>
      </c>
      <c r="K24" s="256" t="s">
        <v>123</v>
      </c>
      <c r="L24" s="246">
        <v>792453</v>
      </c>
      <c r="M24" s="246" t="s">
        <v>123</v>
      </c>
      <c r="N24" s="219">
        <v>66337</v>
      </c>
      <c r="O24" s="247" t="s">
        <v>123</v>
      </c>
      <c r="P24" s="247">
        <v>150676</v>
      </c>
      <c r="Q24" s="114"/>
    </row>
    <row r="25" spans="1:17" x14ac:dyDescent="0.2">
      <c r="A25" s="173" t="s">
        <v>325</v>
      </c>
      <c r="B25" s="246">
        <v>497</v>
      </c>
      <c r="C25" s="246" t="s">
        <v>123</v>
      </c>
      <c r="D25" s="256">
        <v>1824</v>
      </c>
      <c r="E25" s="256" t="s">
        <v>123</v>
      </c>
      <c r="F25" s="246">
        <v>1824</v>
      </c>
      <c r="G25" s="246" t="s">
        <v>123</v>
      </c>
      <c r="H25" s="246">
        <v>65591</v>
      </c>
      <c r="I25" s="246" t="s">
        <v>123</v>
      </c>
      <c r="J25" s="256">
        <v>337433</v>
      </c>
      <c r="K25" s="256" t="s">
        <v>123</v>
      </c>
      <c r="L25" s="246">
        <v>337433</v>
      </c>
      <c r="M25" s="246" t="s">
        <v>123</v>
      </c>
      <c r="N25" s="219">
        <v>6823</v>
      </c>
      <c r="O25" s="247" t="s">
        <v>123</v>
      </c>
      <c r="P25" s="247">
        <v>49559</v>
      </c>
      <c r="Q25" s="114"/>
    </row>
    <row r="26" spans="1:17" x14ac:dyDescent="0.2">
      <c r="A26" s="173" t="s">
        <v>326</v>
      </c>
      <c r="B26" s="246">
        <v>310</v>
      </c>
      <c r="C26" s="246" t="s">
        <v>123</v>
      </c>
      <c r="D26" s="256" t="s">
        <v>125</v>
      </c>
      <c r="E26" s="256" t="s">
        <v>123</v>
      </c>
      <c r="F26" s="246">
        <v>851</v>
      </c>
      <c r="G26" s="246" t="s">
        <v>123</v>
      </c>
      <c r="H26" s="246">
        <v>38099</v>
      </c>
      <c r="I26" s="246" t="s">
        <v>123</v>
      </c>
      <c r="J26" s="246">
        <v>153233</v>
      </c>
      <c r="K26" s="256" t="s">
        <v>123</v>
      </c>
      <c r="L26" s="246">
        <v>153233</v>
      </c>
      <c r="M26" s="246" t="s">
        <v>123</v>
      </c>
      <c r="N26" s="219" t="s">
        <v>1</v>
      </c>
      <c r="O26" s="247" t="s">
        <v>123</v>
      </c>
      <c r="P26" s="247" t="s">
        <v>1</v>
      </c>
      <c r="Q26" s="114"/>
    </row>
    <row r="27" spans="1:17" x14ac:dyDescent="0.2">
      <c r="A27" s="174" t="s">
        <v>327</v>
      </c>
      <c r="B27" s="247">
        <v>509</v>
      </c>
      <c r="C27" s="247" t="s">
        <v>123</v>
      </c>
      <c r="D27" s="257" t="s">
        <v>125</v>
      </c>
      <c r="E27" s="257" t="s">
        <v>123</v>
      </c>
      <c r="F27" s="247">
        <v>1077</v>
      </c>
      <c r="G27" s="247" t="s">
        <v>123</v>
      </c>
      <c r="H27" s="247">
        <v>36203</v>
      </c>
      <c r="I27" s="247" t="s">
        <v>123</v>
      </c>
      <c r="J27" s="257">
        <v>177660</v>
      </c>
      <c r="K27" s="257" t="s">
        <v>123</v>
      </c>
      <c r="L27" s="247">
        <v>177660</v>
      </c>
      <c r="M27" s="247" t="s">
        <v>123</v>
      </c>
      <c r="N27" s="219">
        <v>26827</v>
      </c>
      <c r="O27" s="247" t="s">
        <v>123</v>
      </c>
      <c r="P27" s="247">
        <v>43885</v>
      </c>
      <c r="Q27" s="114"/>
    </row>
    <row r="28" spans="1:17" x14ac:dyDescent="0.2">
      <c r="A28" s="209" t="s">
        <v>328</v>
      </c>
      <c r="B28" s="226">
        <v>91</v>
      </c>
      <c r="C28" s="226" t="s">
        <v>123</v>
      </c>
      <c r="D28" s="239" t="s">
        <v>125</v>
      </c>
      <c r="E28" s="239" t="s">
        <v>123</v>
      </c>
      <c r="F28" s="226">
        <v>734</v>
      </c>
      <c r="G28" s="226" t="s">
        <v>123</v>
      </c>
      <c r="H28" s="226">
        <v>22273</v>
      </c>
      <c r="I28" s="226" t="s">
        <v>123</v>
      </c>
      <c r="J28" s="239">
        <v>108657</v>
      </c>
      <c r="K28" s="239" t="s">
        <v>123</v>
      </c>
      <c r="L28" s="226">
        <v>108657</v>
      </c>
      <c r="M28" s="226" t="s">
        <v>123</v>
      </c>
      <c r="N28" s="220" t="s">
        <v>1</v>
      </c>
      <c r="O28" s="226" t="s">
        <v>123</v>
      </c>
      <c r="P28" s="226">
        <v>32703</v>
      </c>
      <c r="Q28" s="114"/>
    </row>
    <row r="29" spans="1:17" ht="48" customHeight="1" x14ac:dyDescent="0.2">
      <c r="A29" s="386" t="s">
        <v>447</v>
      </c>
      <c r="B29" s="387"/>
      <c r="C29" s="387"/>
      <c r="D29" s="387"/>
      <c r="E29" s="387"/>
      <c r="F29" s="387"/>
      <c r="G29" s="387"/>
      <c r="H29" s="387"/>
      <c r="I29" s="387"/>
      <c r="J29" s="387"/>
      <c r="K29" s="387"/>
      <c r="L29" s="387"/>
      <c r="M29" s="387"/>
      <c r="N29" s="387"/>
      <c r="O29" s="387"/>
      <c r="P29" s="387"/>
    </row>
    <row r="30" spans="1:17" ht="50.25" customHeight="1" x14ac:dyDescent="0.2">
      <c r="A30" s="381" t="s">
        <v>432</v>
      </c>
      <c r="B30" s="381"/>
      <c r="C30" s="381"/>
      <c r="D30" s="381"/>
      <c r="E30" s="381"/>
      <c r="F30" s="381"/>
      <c r="G30" s="381"/>
      <c r="H30" s="381"/>
      <c r="I30" s="381"/>
      <c r="J30" s="381"/>
      <c r="K30" s="381"/>
      <c r="L30" s="381"/>
      <c r="M30" s="381"/>
      <c r="N30" s="381"/>
      <c r="O30" s="381"/>
      <c r="P30" s="381"/>
    </row>
    <row r="31" spans="1:17" s="92" customFormat="1" x14ac:dyDescent="0.2">
      <c r="B31" s="11"/>
      <c r="D31" s="255"/>
      <c r="E31" s="255"/>
      <c r="F31" s="255"/>
      <c r="G31" s="255"/>
      <c r="H31" s="255"/>
      <c r="I31" s="255"/>
      <c r="J31" s="255"/>
      <c r="K31" s="255"/>
    </row>
    <row r="32" spans="1:17" x14ac:dyDescent="0.2">
      <c r="A32" s="92"/>
      <c r="L32" s="92"/>
      <c r="M32" s="92"/>
      <c r="N32" s="92"/>
    </row>
  </sheetData>
  <mergeCells count="2">
    <mergeCell ref="A29:P29"/>
    <mergeCell ref="A30:P30"/>
  </mergeCells>
  <pageMargins left="0.75" right="0.75" top="1" bottom="0.84" header="0.5" footer="0.5"/>
  <pageSetup paperSize="9"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tabColor rgb="FFFFFF00"/>
  </sheetPr>
  <dimension ref="A1:Z28"/>
  <sheetViews>
    <sheetView zoomScaleNormal="100" workbookViewId="0">
      <selection activeCell="A26" sqref="A26:T27"/>
    </sheetView>
  </sheetViews>
  <sheetFormatPr defaultRowHeight="11.25" x14ac:dyDescent="0.2"/>
  <cols>
    <col min="1" max="1" width="23.140625" style="11" customWidth="1"/>
    <col min="2" max="2" width="19.42578125" style="11" customWidth="1"/>
    <col min="3" max="3" width="1" style="66" customWidth="1"/>
    <col min="4" max="4" width="5.7109375" style="66" bestFit="1" customWidth="1"/>
    <col min="5" max="5" width="1.140625" style="66" bestFit="1" customWidth="1"/>
    <col min="6" max="6" width="5.7109375" style="11" bestFit="1" customWidth="1"/>
    <col min="7" max="7" width="1.140625" style="11" bestFit="1" customWidth="1"/>
    <col min="8" max="8" width="5.7109375" style="66" bestFit="1" customWidth="1"/>
    <col min="9" max="9" width="1.140625" style="66" bestFit="1" customWidth="1"/>
    <col min="10" max="10" width="5.7109375" style="66" bestFit="1" customWidth="1"/>
    <col min="11" max="11" width="1.140625" style="66" bestFit="1" customWidth="1"/>
    <col min="12" max="12" width="5.7109375" style="11" bestFit="1" customWidth="1"/>
    <col min="13" max="13" width="1.140625" style="11" bestFit="1" customWidth="1"/>
    <col min="14" max="14" width="5.7109375" style="66" bestFit="1" customWidth="1"/>
    <col min="15" max="15" width="1.140625" style="66" bestFit="1" customWidth="1"/>
    <col min="16" max="16" width="5.7109375" style="66" bestFit="1" customWidth="1"/>
    <col min="17" max="17" width="1.140625" style="66" bestFit="1" customWidth="1"/>
    <col min="18" max="18" width="5.7109375" style="11" bestFit="1" customWidth="1"/>
    <col min="19" max="19" width="1.140625" style="11" bestFit="1" customWidth="1"/>
    <col min="20" max="20" width="5.7109375" style="66" bestFit="1" customWidth="1"/>
    <col min="21" max="21" width="1.140625" style="11" bestFit="1" customWidth="1"/>
    <col min="22" max="22" width="4.42578125" style="11" bestFit="1" customWidth="1"/>
    <col min="23" max="23" width="1" style="66" customWidth="1"/>
    <col min="24" max="250" width="9.140625" style="11"/>
    <col min="251" max="251" width="5.85546875" style="11" customWidth="1"/>
    <col min="252" max="252" width="7.85546875" style="11" bestFit="1" customWidth="1"/>
    <col min="253" max="253" width="0.85546875" style="11" customWidth="1"/>
    <col min="254" max="254" width="8.7109375" style="11" bestFit="1" customWidth="1"/>
    <col min="255" max="255" width="0.85546875" style="11" customWidth="1"/>
    <col min="256" max="256" width="9.5703125" style="11" customWidth="1"/>
    <col min="257" max="257" width="0.85546875" style="11" customWidth="1"/>
    <col min="258" max="258" width="8.7109375" style="11" bestFit="1" customWidth="1"/>
    <col min="259" max="259" width="0.85546875" style="11" customWidth="1"/>
    <col min="260" max="260" width="12" style="11" bestFit="1" customWidth="1"/>
    <col min="261" max="262" width="10.42578125" style="11" bestFit="1" customWidth="1"/>
    <col min="263" max="263" width="14" style="11" bestFit="1" customWidth="1"/>
    <col min="264" max="264" width="10.28515625" style="11" bestFit="1" customWidth="1"/>
    <col min="265" max="265" width="8.7109375" style="11" bestFit="1" customWidth="1"/>
    <col min="266" max="266" width="0.85546875" style="11" customWidth="1"/>
    <col min="267" max="269" width="9.140625" style="11"/>
    <col min="270" max="270" width="16.85546875" style="11" customWidth="1"/>
    <col min="271" max="506" width="9.140625" style="11"/>
    <col min="507" max="507" width="5.85546875" style="11" customWidth="1"/>
    <col min="508" max="508" width="7.85546875" style="11" bestFit="1" customWidth="1"/>
    <col min="509" max="509" width="0.85546875" style="11" customWidth="1"/>
    <col min="510" max="510" width="8.7109375" style="11" bestFit="1" customWidth="1"/>
    <col min="511" max="511" width="0.85546875" style="11" customWidth="1"/>
    <col min="512" max="512" width="9.5703125" style="11" customWidth="1"/>
    <col min="513" max="513" width="0.85546875" style="11" customWidth="1"/>
    <col min="514" max="514" width="8.7109375" style="11" bestFit="1" customWidth="1"/>
    <col min="515" max="515" width="0.85546875" style="11" customWidth="1"/>
    <col min="516" max="516" width="12" style="11" bestFit="1" customWidth="1"/>
    <col min="517" max="518" width="10.42578125" style="11" bestFit="1" customWidth="1"/>
    <col min="519" max="519" width="14" style="11" bestFit="1" customWidth="1"/>
    <col min="520" max="520" width="10.28515625" style="11" bestFit="1" customWidth="1"/>
    <col min="521" max="521" width="8.7109375" style="11" bestFit="1" customWidth="1"/>
    <col min="522" max="522" width="0.85546875" style="11" customWidth="1"/>
    <col min="523" max="525" width="9.140625" style="11"/>
    <col min="526" max="526" width="16.85546875" style="11" customWidth="1"/>
    <col min="527" max="762" width="9.140625" style="11"/>
    <col min="763" max="763" width="5.85546875" style="11" customWidth="1"/>
    <col min="764" max="764" width="7.85546875" style="11" bestFit="1" customWidth="1"/>
    <col min="765" max="765" width="0.85546875" style="11" customWidth="1"/>
    <col min="766" max="766" width="8.7109375" style="11" bestFit="1" customWidth="1"/>
    <col min="767" max="767" width="0.85546875" style="11" customWidth="1"/>
    <col min="768" max="768" width="9.5703125" style="11" customWidth="1"/>
    <col min="769" max="769" width="0.85546875" style="11" customWidth="1"/>
    <col min="770" max="770" width="8.7109375" style="11" bestFit="1" customWidth="1"/>
    <col min="771" max="771" width="0.85546875" style="11" customWidth="1"/>
    <col min="772" max="772" width="12" style="11" bestFit="1" customWidth="1"/>
    <col min="773" max="774" width="10.42578125" style="11" bestFit="1" customWidth="1"/>
    <col min="775" max="775" width="14" style="11" bestFit="1" customWidth="1"/>
    <col min="776" max="776" width="10.28515625" style="11" bestFit="1" customWidth="1"/>
    <col min="777" max="777" width="8.7109375" style="11" bestFit="1" customWidth="1"/>
    <col min="778" max="778" width="0.85546875" style="11" customWidth="1"/>
    <col min="779" max="781" width="9.140625" style="11"/>
    <col min="782" max="782" width="16.85546875" style="11" customWidth="1"/>
    <col min="783" max="1018" width="9.140625" style="11"/>
    <col min="1019" max="1019" width="5.85546875" style="11" customWidth="1"/>
    <col min="1020" max="1020" width="7.85546875" style="11" bestFit="1" customWidth="1"/>
    <col min="1021" max="1021" width="0.85546875" style="11" customWidth="1"/>
    <col min="1022" max="1022" width="8.7109375" style="11" bestFit="1" customWidth="1"/>
    <col min="1023" max="1023" width="0.85546875" style="11" customWidth="1"/>
    <col min="1024" max="1024" width="9.5703125" style="11" customWidth="1"/>
    <col min="1025" max="1025" width="0.85546875" style="11" customWidth="1"/>
    <col min="1026" max="1026" width="8.7109375" style="11" bestFit="1" customWidth="1"/>
    <col min="1027" max="1027" width="0.85546875" style="11" customWidth="1"/>
    <col min="1028" max="1028" width="12" style="11" bestFit="1" customWidth="1"/>
    <col min="1029" max="1030" width="10.42578125" style="11" bestFit="1" customWidth="1"/>
    <col min="1031" max="1031" width="14" style="11" bestFit="1" customWidth="1"/>
    <col min="1032" max="1032" width="10.28515625" style="11" bestFit="1" customWidth="1"/>
    <col min="1033" max="1033" width="8.7109375" style="11" bestFit="1" customWidth="1"/>
    <col min="1034" max="1034" width="0.85546875" style="11" customWidth="1"/>
    <col min="1035" max="1037" width="9.140625" style="11"/>
    <col min="1038" max="1038" width="16.85546875" style="11" customWidth="1"/>
    <col min="1039" max="1274" width="9.140625" style="11"/>
    <col min="1275" max="1275" width="5.85546875" style="11" customWidth="1"/>
    <col min="1276" max="1276" width="7.85546875" style="11" bestFit="1" customWidth="1"/>
    <col min="1277" max="1277" width="0.85546875" style="11" customWidth="1"/>
    <col min="1278" max="1278" width="8.7109375" style="11" bestFit="1" customWidth="1"/>
    <col min="1279" max="1279" width="0.85546875" style="11" customWidth="1"/>
    <col min="1280" max="1280" width="9.5703125" style="11" customWidth="1"/>
    <col min="1281" max="1281" width="0.85546875" style="11" customWidth="1"/>
    <col min="1282" max="1282" width="8.7109375" style="11" bestFit="1" customWidth="1"/>
    <col min="1283" max="1283" width="0.85546875" style="11" customWidth="1"/>
    <col min="1284" max="1284" width="12" style="11" bestFit="1" customWidth="1"/>
    <col min="1285" max="1286" width="10.42578125" style="11" bestFit="1" customWidth="1"/>
    <col min="1287" max="1287" width="14" style="11" bestFit="1" customWidth="1"/>
    <col min="1288" max="1288" width="10.28515625" style="11" bestFit="1" customWidth="1"/>
    <col min="1289" max="1289" width="8.7109375" style="11" bestFit="1" customWidth="1"/>
    <col min="1290" max="1290" width="0.85546875" style="11" customWidth="1"/>
    <col min="1291" max="1293" width="9.140625" style="11"/>
    <col min="1294" max="1294" width="16.85546875" style="11" customWidth="1"/>
    <col min="1295" max="1530" width="9.140625" style="11"/>
    <col min="1531" max="1531" width="5.85546875" style="11" customWidth="1"/>
    <col min="1532" max="1532" width="7.85546875" style="11" bestFit="1" customWidth="1"/>
    <col min="1533" max="1533" width="0.85546875" style="11" customWidth="1"/>
    <col min="1534" max="1534" width="8.7109375" style="11" bestFit="1" customWidth="1"/>
    <col min="1535" max="1535" width="0.85546875" style="11" customWidth="1"/>
    <col min="1536" max="1536" width="9.5703125" style="11" customWidth="1"/>
    <col min="1537" max="1537" width="0.85546875" style="11" customWidth="1"/>
    <col min="1538" max="1538" width="8.7109375" style="11" bestFit="1" customWidth="1"/>
    <col min="1539" max="1539" width="0.85546875" style="11" customWidth="1"/>
    <col min="1540" max="1540" width="12" style="11" bestFit="1" customWidth="1"/>
    <col min="1541" max="1542" width="10.42578125" style="11" bestFit="1" customWidth="1"/>
    <col min="1543" max="1543" width="14" style="11" bestFit="1" customWidth="1"/>
    <col min="1544" max="1544" width="10.28515625" style="11" bestFit="1" customWidth="1"/>
    <col min="1545" max="1545" width="8.7109375" style="11" bestFit="1" customWidth="1"/>
    <col min="1546" max="1546" width="0.85546875" style="11" customWidth="1"/>
    <col min="1547" max="1549" width="9.140625" style="11"/>
    <col min="1550" max="1550" width="16.85546875" style="11" customWidth="1"/>
    <col min="1551" max="1786" width="9.140625" style="11"/>
    <col min="1787" max="1787" width="5.85546875" style="11" customWidth="1"/>
    <col min="1788" max="1788" width="7.85546875" style="11" bestFit="1" customWidth="1"/>
    <col min="1789" max="1789" width="0.85546875" style="11" customWidth="1"/>
    <col min="1790" max="1790" width="8.7109375" style="11" bestFit="1" customWidth="1"/>
    <col min="1791" max="1791" width="0.85546875" style="11" customWidth="1"/>
    <col min="1792" max="1792" width="9.5703125" style="11" customWidth="1"/>
    <col min="1793" max="1793" width="0.85546875" style="11" customWidth="1"/>
    <col min="1794" max="1794" width="8.7109375" style="11" bestFit="1" customWidth="1"/>
    <col min="1795" max="1795" width="0.85546875" style="11" customWidth="1"/>
    <col min="1796" max="1796" width="12" style="11" bestFit="1" customWidth="1"/>
    <col min="1797" max="1798" width="10.42578125" style="11" bestFit="1" customWidth="1"/>
    <col min="1799" max="1799" width="14" style="11" bestFit="1" customWidth="1"/>
    <col min="1800" max="1800" width="10.28515625" style="11" bestFit="1" customWidth="1"/>
    <col min="1801" max="1801" width="8.7109375" style="11" bestFit="1" customWidth="1"/>
    <col min="1802" max="1802" width="0.85546875" style="11" customWidth="1"/>
    <col min="1803" max="1805" width="9.140625" style="11"/>
    <col min="1806" max="1806" width="16.85546875" style="11" customWidth="1"/>
    <col min="1807" max="2042" width="9.140625" style="11"/>
    <col min="2043" max="2043" width="5.85546875" style="11" customWidth="1"/>
    <col min="2044" max="2044" width="7.85546875" style="11" bestFit="1" customWidth="1"/>
    <col min="2045" max="2045" width="0.85546875" style="11" customWidth="1"/>
    <col min="2046" max="2046" width="8.7109375" style="11" bestFit="1" customWidth="1"/>
    <col min="2047" max="2047" width="0.85546875" style="11" customWidth="1"/>
    <col min="2048" max="2048" width="9.5703125" style="11" customWidth="1"/>
    <col min="2049" max="2049" width="0.85546875" style="11" customWidth="1"/>
    <col min="2050" max="2050" width="8.7109375" style="11" bestFit="1" customWidth="1"/>
    <col min="2051" max="2051" width="0.85546875" style="11" customWidth="1"/>
    <col min="2052" max="2052" width="12" style="11" bestFit="1" customWidth="1"/>
    <col min="2053" max="2054" width="10.42578125" style="11" bestFit="1" customWidth="1"/>
    <col min="2055" max="2055" width="14" style="11" bestFit="1" customWidth="1"/>
    <col min="2056" max="2056" width="10.28515625" style="11" bestFit="1" customWidth="1"/>
    <col min="2057" max="2057" width="8.7109375" style="11" bestFit="1" customWidth="1"/>
    <col min="2058" max="2058" width="0.85546875" style="11" customWidth="1"/>
    <col min="2059" max="2061" width="9.140625" style="11"/>
    <col min="2062" max="2062" width="16.85546875" style="11" customWidth="1"/>
    <col min="2063" max="2298" width="9.140625" style="11"/>
    <col min="2299" max="2299" width="5.85546875" style="11" customWidth="1"/>
    <col min="2300" max="2300" width="7.85546875" style="11" bestFit="1" customWidth="1"/>
    <col min="2301" max="2301" width="0.85546875" style="11" customWidth="1"/>
    <col min="2302" max="2302" width="8.7109375" style="11" bestFit="1" customWidth="1"/>
    <col min="2303" max="2303" width="0.85546875" style="11" customWidth="1"/>
    <col min="2304" max="2304" width="9.5703125" style="11" customWidth="1"/>
    <col min="2305" max="2305" width="0.85546875" style="11" customWidth="1"/>
    <col min="2306" max="2306" width="8.7109375" style="11" bestFit="1" customWidth="1"/>
    <col min="2307" max="2307" width="0.85546875" style="11" customWidth="1"/>
    <col min="2308" max="2308" width="12" style="11" bestFit="1" customWidth="1"/>
    <col min="2309" max="2310" width="10.42578125" style="11" bestFit="1" customWidth="1"/>
    <col min="2311" max="2311" width="14" style="11" bestFit="1" customWidth="1"/>
    <col min="2312" max="2312" width="10.28515625" style="11" bestFit="1" customWidth="1"/>
    <col min="2313" max="2313" width="8.7109375" style="11" bestFit="1" customWidth="1"/>
    <col min="2314" max="2314" width="0.85546875" style="11" customWidth="1"/>
    <col min="2315" max="2317" width="9.140625" style="11"/>
    <col min="2318" max="2318" width="16.85546875" style="11" customWidth="1"/>
    <col min="2319" max="2554" width="9.140625" style="11"/>
    <col min="2555" max="2555" width="5.85546875" style="11" customWidth="1"/>
    <col min="2556" max="2556" width="7.85546875" style="11" bestFit="1" customWidth="1"/>
    <col min="2557" max="2557" width="0.85546875" style="11" customWidth="1"/>
    <col min="2558" max="2558" width="8.7109375" style="11" bestFit="1" customWidth="1"/>
    <col min="2559" max="2559" width="0.85546875" style="11" customWidth="1"/>
    <col min="2560" max="2560" width="9.5703125" style="11" customWidth="1"/>
    <col min="2561" max="2561" width="0.85546875" style="11" customWidth="1"/>
    <col min="2562" max="2562" width="8.7109375" style="11" bestFit="1" customWidth="1"/>
    <col min="2563" max="2563" width="0.85546875" style="11" customWidth="1"/>
    <col min="2564" max="2564" width="12" style="11" bestFit="1" customWidth="1"/>
    <col min="2565" max="2566" width="10.42578125" style="11" bestFit="1" customWidth="1"/>
    <col min="2567" max="2567" width="14" style="11" bestFit="1" customWidth="1"/>
    <col min="2568" max="2568" width="10.28515625" style="11" bestFit="1" customWidth="1"/>
    <col min="2569" max="2569" width="8.7109375" style="11" bestFit="1" customWidth="1"/>
    <col min="2570" max="2570" width="0.85546875" style="11" customWidth="1"/>
    <col min="2571" max="2573" width="9.140625" style="11"/>
    <col min="2574" max="2574" width="16.85546875" style="11" customWidth="1"/>
    <col min="2575" max="2810" width="9.140625" style="11"/>
    <col min="2811" max="2811" width="5.85546875" style="11" customWidth="1"/>
    <col min="2812" max="2812" width="7.85546875" style="11" bestFit="1" customWidth="1"/>
    <col min="2813" max="2813" width="0.85546875" style="11" customWidth="1"/>
    <col min="2814" max="2814" width="8.7109375" style="11" bestFit="1" customWidth="1"/>
    <col min="2815" max="2815" width="0.85546875" style="11" customWidth="1"/>
    <col min="2816" max="2816" width="9.5703125" style="11" customWidth="1"/>
    <col min="2817" max="2817" width="0.85546875" style="11" customWidth="1"/>
    <col min="2818" max="2818" width="8.7109375" style="11" bestFit="1" customWidth="1"/>
    <col min="2819" max="2819" width="0.85546875" style="11" customWidth="1"/>
    <col min="2820" max="2820" width="12" style="11" bestFit="1" customWidth="1"/>
    <col min="2821" max="2822" width="10.42578125" style="11" bestFit="1" customWidth="1"/>
    <col min="2823" max="2823" width="14" style="11" bestFit="1" customWidth="1"/>
    <col min="2824" max="2824" width="10.28515625" style="11" bestFit="1" customWidth="1"/>
    <col min="2825" max="2825" width="8.7109375" style="11" bestFit="1" customWidth="1"/>
    <col min="2826" max="2826" width="0.85546875" style="11" customWidth="1"/>
    <col min="2827" max="2829" width="9.140625" style="11"/>
    <col min="2830" max="2830" width="16.85546875" style="11" customWidth="1"/>
    <col min="2831" max="3066" width="9.140625" style="11"/>
    <col min="3067" max="3067" width="5.85546875" style="11" customWidth="1"/>
    <col min="3068" max="3068" width="7.85546875" style="11" bestFit="1" customWidth="1"/>
    <col min="3069" max="3069" width="0.85546875" style="11" customWidth="1"/>
    <col min="3070" max="3070" width="8.7109375" style="11" bestFit="1" customWidth="1"/>
    <col min="3071" max="3071" width="0.85546875" style="11" customWidth="1"/>
    <col min="3072" max="3072" width="9.5703125" style="11" customWidth="1"/>
    <col min="3073" max="3073" width="0.85546875" style="11" customWidth="1"/>
    <col min="3074" max="3074" width="8.7109375" style="11" bestFit="1" customWidth="1"/>
    <col min="3075" max="3075" width="0.85546875" style="11" customWidth="1"/>
    <col min="3076" max="3076" width="12" style="11" bestFit="1" customWidth="1"/>
    <col min="3077" max="3078" width="10.42578125" style="11" bestFit="1" customWidth="1"/>
    <col min="3079" max="3079" width="14" style="11" bestFit="1" customWidth="1"/>
    <col min="3080" max="3080" width="10.28515625" style="11" bestFit="1" customWidth="1"/>
    <col min="3081" max="3081" width="8.7109375" style="11" bestFit="1" customWidth="1"/>
    <col min="3082" max="3082" width="0.85546875" style="11" customWidth="1"/>
    <col min="3083" max="3085" width="9.140625" style="11"/>
    <col min="3086" max="3086" width="16.85546875" style="11" customWidth="1"/>
    <col min="3087" max="3322" width="9.140625" style="11"/>
    <col min="3323" max="3323" width="5.85546875" style="11" customWidth="1"/>
    <col min="3324" max="3324" width="7.85546875" style="11" bestFit="1" customWidth="1"/>
    <col min="3325" max="3325" width="0.85546875" style="11" customWidth="1"/>
    <col min="3326" max="3326" width="8.7109375" style="11" bestFit="1" customWidth="1"/>
    <col min="3327" max="3327" width="0.85546875" style="11" customWidth="1"/>
    <col min="3328" max="3328" width="9.5703125" style="11" customWidth="1"/>
    <col min="3329" max="3329" width="0.85546875" style="11" customWidth="1"/>
    <col min="3330" max="3330" width="8.7109375" style="11" bestFit="1" customWidth="1"/>
    <col min="3331" max="3331" width="0.85546875" style="11" customWidth="1"/>
    <col min="3332" max="3332" width="12" style="11" bestFit="1" customWidth="1"/>
    <col min="3333" max="3334" width="10.42578125" style="11" bestFit="1" customWidth="1"/>
    <col min="3335" max="3335" width="14" style="11" bestFit="1" customWidth="1"/>
    <col min="3336" max="3336" width="10.28515625" style="11" bestFit="1" customWidth="1"/>
    <col min="3337" max="3337" width="8.7109375" style="11" bestFit="1" customWidth="1"/>
    <col min="3338" max="3338" width="0.85546875" style="11" customWidth="1"/>
    <col min="3339" max="3341" width="9.140625" style="11"/>
    <col min="3342" max="3342" width="16.85546875" style="11" customWidth="1"/>
    <col min="3343" max="3578" width="9.140625" style="11"/>
    <col min="3579" max="3579" width="5.85546875" style="11" customWidth="1"/>
    <col min="3580" max="3580" width="7.85546875" style="11" bestFit="1" customWidth="1"/>
    <col min="3581" max="3581" width="0.85546875" style="11" customWidth="1"/>
    <col min="3582" max="3582" width="8.7109375" style="11" bestFit="1" customWidth="1"/>
    <col min="3583" max="3583" width="0.85546875" style="11" customWidth="1"/>
    <col min="3584" max="3584" width="9.5703125" style="11" customWidth="1"/>
    <col min="3585" max="3585" width="0.85546875" style="11" customWidth="1"/>
    <col min="3586" max="3586" width="8.7109375" style="11" bestFit="1" customWidth="1"/>
    <col min="3587" max="3587" width="0.85546875" style="11" customWidth="1"/>
    <col min="3588" max="3588" width="12" style="11" bestFit="1" customWidth="1"/>
    <col min="3589" max="3590" width="10.42578125" style="11" bestFit="1" customWidth="1"/>
    <col min="3591" max="3591" width="14" style="11" bestFit="1" customWidth="1"/>
    <col min="3592" max="3592" width="10.28515625" style="11" bestFit="1" customWidth="1"/>
    <col min="3593" max="3593" width="8.7109375" style="11" bestFit="1" customWidth="1"/>
    <col min="3594" max="3594" width="0.85546875" style="11" customWidth="1"/>
    <col min="3595" max="3597" width="9.140625" style="11"/>
    <col min="3598" max="3598" width="16.85546875" style="11" customWidth="1"/>
    <col min="3599" max="3834" width="9.140625" style="11"/>
    <col min="3835" max="3835" width="5.85546875" style="11" customWidth="1"/>
    <col min="3836" max="3836" width="7.85546875" style="11" bestFit="1" customWidth="1"/>
    <col min="3837" max="3837" width="0.85546875" style="11" customWidth="1"/>
    <col min="3838" max="3838" width="8.7109375" style="11" bestFit="1" customWidth="1"/>
    <col min="3839" max="3839" width="0.85546875" style="11" customWidth="1"/>
    <col min="3840" max="3840" width="9.5703125" style="11" customWidth="1"/>
    <col min="3841" max="3841" width="0.85546875" style="11" customWidth="1"/>
    <col min="3842" max="3842" width="8.7109375" style="11" bestFit="1" customWidth="1"/>
    <col min="3843" max="3843" width="0.85546875" style="11" customWidth="1"/>
    <col min="3844" max="3844" width="12" style="11" bestFit="1" customWidth="1"/>
    <col min="3845" max="3846" width="10.42578125" style="11" bestFit="1" customWidth="1"/>
    <col min="3847" max="3847" width="14" style="11" bestFit="1" customWidth="1"/>
    <col min="3848" max="3848" width="10.28515625" style="11" bestFit="1" customWidth="1"/>
    <col min="3849" max="3849" width="8.7109375" style="11" bestFit="1" customWidth="1"/>
    <col min="3850" max="3850" width="0.85546875" style="11" customWidth="1"/>
    <col min="3851" max="3853" width="9.140625" style="11"/>
    <col min="3854" max="3854" width="16.85546875" style="11" customWidth="1"/>
    <col min="3855" max="4090" width="9.140625" style="11"/>
    <col min="4091" max="4091" width="5.85546875" style="11" customWidth="1"/>
    <col min="4092" max="4092" width="7.85546875" style="11" bestFit="1" customWidth="1"/>
    <col min="4093" max="4093" width="0.85546875" style="11" customWidth="1"/>
    <col min="4094" max="4094" width="8.7109375" style="11" bestFit="1" customWidth="1"/>
    <col min="4095" max="4095" width="0.85546875" style="11" customWidth="1"/>
    <col min="4096" max="4096" width="9.5703125" style="11" customWidth="1"/>
    <col min="4097" max="4097" width="0.85546875" style="11" customWidth="1"/>
    <col min="4098" max="4098" width="8.7109375" style="11" bestFit="1" customWidth="1"/>
    <col min="4099" max="4099" width="0.85546875" style="11" customWidth="1"/>
    <col min="4100" max="4100" width="12" style="11" bestFit="1" customWidth="1"/>
    <col min="4101" max="4102" width="10.42578125" style="11" bestFit="1" customWidth="1"/>
    <col min="4103" max="4103" width="14" style="11" bestFit="1" customWidth="1"/>
    <col min="4104" max="4104" width="10.28515625" style="11" bestFit="1" customWidth="1"/>
    <col min="4105" max="4105" width="8.7109375" style="11" bestFit="1" customWidth="1"/>
    <col min="4106" max="4106" width="0.85546875" style="11" customWidth="1"/>
    <col min="4107" max="4109" width="9.140625" style="11"/>
    <col min="4110" max="4110" width="16.85546875" style="11" customWidth="1"/>
    <col min="4111" max="4346" width="9.140625" style="11"/>
    <col min="4347" max="4347" width="5.85546875" style="11" customWidth="1"/>
    <col min="4348" max="4348" width="7.85546875" style="11" bestFit="1" customWidth="1"/>
    <col min="4349" max="4349" width="0.85546875" style="11" customWidth="1"/>
    <col min="4350" max="4350" width="8.7109375" style="11" bestFit="1" customWidth="1"/>
    <col min="4351" max="4351" width="0.85546875" style="11" customWidth="1"/>
    <col min="4352" max="4352" width="9.5703125" style="11" customWidth="1"/>
    <col min="4353" max="4353" width="0.85546875" style="11" customWidth="1"/>
    <col min="4354" max="4354" width="8.7109375" style="11" bestFit="1" customWidth="1"/>
    <col min="4355" max="4355" width="0.85546875" style="11" customWidth="1"/>
    <col min="4356" max="4356" width="12" style="11" bestFit="1" customWidth="1"/>
    <col min="4357" max="4358" width="10.42578125" style="11" bestFit="1" customWidth="1"/>
    <col min="4359" max="4359" width="14" style="11" bestFit="1" customWidth="1"/>
    <col min="4360" max="4360" width="10.28515625" style="11" bestFit="1" customWidth="1"/>
    <col min="4361" max="4361" width="8.7109375" style="11" bestFit="1" customWidth="1"/>
    <col min="4362" max="4362" width="0.85546875" style="11" customWidth="1"/>
    <col min="4363" max="4365" width="9.140625" style="11"/>
    <col min="4366" max="4366" width="16.85546875" style="11" customWidth="1"/>
    <col min="4367" max="4602" width="9.140625" style="11"/>
    <col min="4603" max="4603" width="5.85546875" style="11" customWidth="1"/>
    <col min="4604" max="4604" width="7.85546875" style="11" bestFit="1" customWidth="1"/>
    <col min="4605" max="4605" width="0.85546875" style="11" customWidth="1"/>
    <col min="4606" max="4606" width="8.7109375" style="11" bestFit="1" customWidth="1"/>
    <col min="4607" max="4607" width="0.85546875" style="11" customWidth="1"/>
    <col min="4608" max="4608" width="9.5703125" style="11" customWidth="1"/>
    <col min="4609" max="4609" width="0.85546875" style="11" customWidth="1"/>
    <col min="4610" max="4610" width="8.7109375" style="11" bestFit="1" customWidth="1"/>
    <col min="4611" max="4611" width="0.85546875" style="11" customWidth="1"/>
    <col min="4612" max="4612" width="12" style="11" bestFit="1" customWidth="1"/>
    <col min="4613" max="4614" width="10.42578125" style="11" bestFit="1" customWidth="1"/>
    <col min="4615" max="4615" width="14" style="11" bestFit="1" customWidth="1"/>
    <col min="4616" max="4616" width="10.28515625" style="11" bestFit="1" customWidth="1"/>
    <col min="4617" max="4617" width="8.7109375" style="11" bestFit="1" customWidth="1"/>
    <col min="4618" max="4618" width="0.85546875" style="11" customWidth="1"/>
    <col min="4619" max="4621" width="9.140625" style="11"/>
    <col min="4622" max="4622" width="16.85546875" style="11" customWidth="1"/>
    <col min="4623" max="4858" width="9.140625" style="11"/>
    <col min="4859" max="4859" width="5.85546875" style="11" customWidth="1"/>
    <col min="4860" max="4860" width="7.85546875" style="11" bestFit="1" customWidth="1"/>
    <col min="4861" max="4861" width="0.85546875" style="11" customWidth="1"/>
    <col min="4862" max="4862" width="8.7109375" style="11" bestFit="1" customWidth="1"/>
    <col min="4863" max="4863" width="0.85546875" style="11" customWidth="1"/>
    <col min="4864" max="4864" width="9.5703125" style="11" customWidth="1"/>
    <col min="4865" max="4865" width="0.85546875" style="11" customWidth="1"/>
    <col min="4866" max="4866" width="8.7109375" style="11" bestFit="1" customWidth="1"/>
    <col min="4867" max="4867" width="0.85546875" style="11" customWidth="1"/>
    <col min="4868" max="4868" width="12" style="11" bestFit="1" customWidth="1"/>
    <col min="4869" max="4870" width="10.42578125" style="11" bestFit="1" customWidth="1"/>
    <col min="4871" max="4871" width="14" style="11" bestFit="1" customWidth="1"/>
    <col min="4872" max="4872" width="10.28515625" style="11" bestFit="1" customWidth="1"/>
    <col min="4873" max="4873" width="8.7109375" style="11" bestFit="1" customWidth="1"/>
    <col min="4874" max="4874" width="0.85546875" style="11" customWidth="1"/>
    <col min="4875" max="4877" width="9.140625" style="11"/>
    <col min="4878" max="4878" width="16.85546875" style="11" customWidth="1"/>
    <col min="4879" max="5114" width="9.140625" style="11"/>
    <col min="5115" max="5115" width="5.85546875" style="11" customWidth="1"/>
    <col min="5116" max="5116" width="7.85546875" style="11" bestFit="1" customWidth="1"/>
    <col min="5117" max="5117" width="0.85546875" style="11" customWidth="1"/>
    <col min="5118" max="5118" width="8.7109375" style="11" bestFit="1" customWidth="1"/>
    <col min="5119" max="5119" width="0.85546875" style="11" customWidth="1"/>
    <col min="5120" max="5120" width="9.5703125" style="11" customWidth="1"/>
    <col min="5121" max="5121" width="0.85546875" style="11" customWidth="1"/>
    <col min="5122" max="5122" width="8.7109375" style="11" bestFit="1" customWidth="1"/>
    <col min="5123" max="5123" width="0.85546875" style="11" customWidth="1"/>
    <col min="5124" max="5124" width="12" style="11" bestFit="1" customWidth="1"/>
    <col min="5125" max="5126" width="10.42578125" style="11" bestFit="1" customWidth="1"/>
    <col min="5127" max="5127" width="14" style="11" bestFit="1" customWidth="1"/>
    <col min="5128" max="5128" width="10.28515625" style="11" bestFit="1" customWidth="1"/>
    <col min="5129" max="5129" width="8.7109375" style="11" bestFit="1" customWidth="1"/>
    <col min="5130" max="5130" width="0.85546875" style="11" customWidth="1"/>
    <col min="5131" max="5133" width="9.140625" style="11"/>
    <col min="5134" max="5134" width="16.85546875" style="11" customWidth="1"/>
    <col min="5135" max="5370" width="9.140625" style="11"/>
    <col min="5371" max="5371" width="5.85546875" style="11" customWidth="1"/>
    <col min="5372" max="5372" width="7.85546875" style="11" bestFit="1" customWidth="1"/>
    <col min="5373" max="5373" width="0.85546875" style="11" customWidth="1"/>
    <col min="5374" max="5374" width="8.7109375" style="11" bestFit="1" customWidth="1"/>
    <col min="5375" max="5375" width="0.85546875" style="11" customWidth="1"/>
    <col min="5376" max="5376" width="9.5703125" style="11" customWidth="1"/>
    <col min="5377" max="5377" width="0.85546875" style="11" customWidth="1"/>
    <col min="5378" max="5378" width="8.7109375" style="11" bestFit="1" customWidth="1"/>
    <col min="5379" max="5379" width="0.85546875" style="11" customWidth="1"/>
    <col min="5380" max="5380" width="12" style="11" bestFit="1" customWidth="1"/>
    <col min="5381" max="5382" width="10.42578125" style="11" bestFit="1" customWidth="1"/>
    <col min="5383" max="5383" width="14" style="11" bestFit="1" customWidth="1"/>
    <col min="5384" max="5384" width="10.28515625" style="11" bestFit="1" customWidth="1"/>
    <col min="5385" max="5385" width="8.7109375" style="11" bestFit="1" customWidth="1"/>
    <col min="5386" max="5386" width="0.85546875" style="11" customWidth="1"/>
    <col min="5387" max="5389" width="9.140625" style="11"/>
    <col min="5390" max="5390" width="16.85546875" style="11" customWidth="1"/>
    <col min="5391" max="5626" width="9.140625" style="11"/>
    <col min="5627" max="5627" width="5.85546875" style="11" customWidth="1"/>
    <col min="5628" max="5628" width="7.85546875" style="11" bestFit="1" customWidth="1"/>
    <col min="5629" max="5629" width="0.85546875" style="11" customWidth="1"/>
    <col min="5630" max="5630" width="8.7109375" style="11" bestFit="1" customWidth="1"/>
    <col min="5631" max="5631" width="0.85546875" style="11" customWidth="1"/>
    <col min="5632" max="5632" width="9.5703125" style="11" customWidth="1"/>
    <col min="5633" max="5633" width="0.85546875" style="11" customWidth="1"/>
    <col min="5634" max="5634" width="8.7109375" style="11" bestFit="1" customWidth="1"/>
    <col min="5635" max="5635" width="0.85546875" style="11" customWidth="1"/>
    <col min="5636" max="5636" width="12" style="11" bestFit="1" customWidth="1"/>
    <col min="5637" max="5638" width="10.42578125" style="11" bestFit="1" customWidth="1"/>
    <col min="5639" max="5639" width="14" style="11" bestFit="1" customWidth="1"/>
    <col min="5640" max="5640" width="10.28515625" style="11" bestFit="1" customWidth="1"/>
    <col min="5641" max="5641" width="8.7109375" style="11" bestFit="1" customWidth="1"/>
    <col min="5642" max="5642" width="0.85546875" style="11" customWidth="1"/>
    <col min="5643" max="5645" width="9.140625" style="11"/>
    <col min="5646" max="5646" width="16.85546875" style="11" customWidth="1"/>
    <col min="5647" max="5882" width="9.140625" style="11"/>
    <col min="5883" max="5883" width="5.85546875" style="11" customWidth="1"/>
    <col min="5884" max="5884" width="7.85546875" style="11" bestFit="1" customWidth="1"/>
    <col min="5885" max="5885" width="0.85546875" style="11" customWidth="1"/>
    <col min="5886" max="5886" width="8.7109375" style="11" bestFit="1" customWidth="1"/>
    <col min="5887" max="5887" width="0.85546875" style="11" customWidth="1"/>
    <col min="5888" max="5888" width="9.5703125" style="11" customWidth="1"/>
    <col min="5889" max="5889" width="0.85546875" style="11" customWidth="1"/>
    <col min="5890" max="5890" width="8.7109375" style="11" bestFit="1" customWidth="1"/>
    <col min="5891" max="5891" width="0.85546875" style="11" customWidth="1"/>
    <col min="5892" max="5892" width="12" style="11" bestFit="1" customWidth="1"/>
    <col min="5893" max="5894" width="10.42578125" style="11" bestFit="1" customWidth="1"/>
    <col min="5895" max="5895" width="14" style="11" bestFit="1" customWidth="1"/>
    <col min="5896" max="5896" width="10.28515625" style="11" bestFit="1" customWidth="1"/>
    <col min="5897" max="5897" width="8.7109375" style="11" bestFit="1" customWidth="1"/>
    <col min="5898" max="5898" width="0.85546875" style="11" customWidth="1"/>
    <col min="5899" max="5901" width="9.140625" style="11"/>
    <col min="5902" max="5902" width="16.85546875" style="11" customWidth="1"/>
    <col min="5903" max="6138" width="9.140625" style="11"/>
    <col min="6139" max="6139" width="5.85546875" style="11" customWidth="1"/>
    <col min="6140" max="6140" width="7.85546875" style="11" bestFit="1" customWidth="1"/>
    <col min="6141" max="6141" width="0.85546875" style="11" customWidth="1"/>
    <col min="6142" max="6142" width="8.7109375" style="11" bestFit="1" customWidth="1"/>
    <col min="6143" max="6143" width="0.85546875" style="11" customWidth="1"/>
    <col min="6144" max="6144" width="9.5703125" style="11" customWidth="1"/>
    <col min="6145" max="6145" width="0.85546875" style="11" customWidth="1"/>
    <col min="6146" max="6146" width="8.7109375" style="11" bestFit="1" customWidth="1"/>
    <col min="6147" max="6147" width="0.85546875" style="11" customWidth="1"/>
    <col min="6148" max="6148" width="12" style="11" bestFit="1" customWidth="1"/>
    <col min="6149" max="6150" width="10.42578125" style="11" bestFit="1" customWidth="1"/>
    <col min="6151" max="6151" width="14" style="11" bestFit="1" customWidth="1"/>
    <col min="6152" max="6152" width="10.28515625" style="11" bestFit="1" customWidth="1"/>
    <col min="6153" max="6153" width="8.7109375" style="11" bestFit="1" customWidth="1"/>
    <col min="6154" max="6154" width="0.85546875" style="11" customWidth="1"/>
    <col min="6155" max="6157" width="9.140625" style="11"/>
    <col min="6158" max="6158" width="16.85546875" style="11" customWidth="1"/>
    <col min="6159" max="6394" width="9.140625" style="11"/>
    <col min="6395" max="6395" width="5.85546875" style="11" customWidth="1"/>
    <col min="6396" max="6396" width="7.85546875" style="11" bestFit="1" customWidth="1"/>
    <col min="6397" max="6397" width="0.85546875" style="11" customWidth="1"/>
    <col min="6398" max="6398" width="8.7109375" style="11" bestFit="1" customWidth="1"/>
    <col min="6399" max="6399" width="0.85546875" style="11" customWidth="1"/>
    <col min="6400" max="6400" width="9.5703125" style="11" customWidth="1"/>
    <col min="6401" max="6401" width="0.85546875" style="11" customWidth="1"/>
    <col min="6402" max="6402" width="8.7109375" style="11" bestFit="1" customWidth="1"/>
    <col min="6403" max="6403" width="0.85546875" style="11" customWidth="1"/>
    <col min="6404" max="6404" width="12" style="11" bestFit="1" customWidth="1"/>
    <col min="6405" max="6406" width="10.42578125" style="11" bestFit="1" customWidth="1"/>
    <col min="6407" max="6407" width="14" style="11" bestFit="1" customWidth="1"/>
    <col min="6408" max="6408" width="10.28515625" style="11" bestFit="1" customWidth="1"/>
    <col min="6409" max="6409" width="8.7109375" style="11" bestFit="1" customWidth="1"/>
    <col min="6410" max="6410" width="0.85546875" style="11" customWidth="1"/>
    <col min="6411" max="6413" width="9.140625" style="11"/>
    <col min="6414" max="6414" width="16.85546875" style="11" customWidth="1"/>
    <col min="6415" max="6650" width="9.140625" style="11"/>
    <col min="6651" max="6651" width="5.85546875" style="11" customWidth="1"/>
    <col min="6652" max="6652" width="7.85546875" style="11" bestFit="1" customWidth="1"/>
    <col min="6653" max="6653" width="0.85546875" style="11" customWidth="1"/>
    <col min="6654" max="6654" width="8.7109375" style="11" bestFit="1" customWidth="1"/>
    <col min="6655" max="6655" width="0.85546875" style="11" customWidth="1"/>
    <col min="6656" max="6656" width="9.5703125" style="11" customWidth="1"/>
    <col min="6657" max="6657" width="0.85546875" style="11" customWidth="1"/>
    <col min="6658" max="6658" width="8.7109375" style="11" bestFit="1" customWidth="1"/>
    <col min="6659" max="6659" width="0.85546875" style="11" customWidth="1"/>
    <col min="6660" max="6660" width="12" style="11" bestFit="1" customWidth="1"/>
    <col min="6661" max="6662" width="10.42578125" style="11" bestFit="1" customWidth="1"/>
    <col min="6663" max="6663" width="14" style="11" bestFit="1" customWidth="1"/>
    <col min="6664" max="6664" width="10.28515625" style="11" bestFit="1" customWidth="1"/>
    <col min="6665" max="6665" width="8.7109375" style="11" bestFit="1" customWidth="1"/>
    <col min="6666" max="6666" width="0.85546875" style="11" customWidth="1"/>
    <col min="6667" max="6669" width="9.140625" style="11"/>
    <col min="6670" max="6670" width="16.85546875" style="11" customWidth="1"/>
    <col min="6671" max="6906" width="9.140625" style="11"/>
    <col min="6907" max="6907" width="5.85546875" style="11" customWidth="1"/>
    <col min="6908" max="6908" width="7.85546875" style="11" bestFit="1" customWidth="1"/>
    <col min="6909" max="6909" width="0.85546875" style="11" customWidth="1"/>
    <col min="6910" max="6910" width="8.7109375" style="11" bestFit="1" customWidth="1"/>
    <col min="6911" max="6911" width="0.85546875" style="11" customWidth="1"/>
    <col min="6912" max="6912" width="9.5703125" style="11" customWidth="1"/>
    <col min="6913" max="6913" width="0.85546875" style="11" customWidth="1"/>
    <col min="6914" max="6914" width="8.7109375" style="11" bestFit="1" customWidth="1"/>
    <col min="6915" max="6915" width="0.85546875" style="11" customWidth="1"/>
    <col min="6916" max="6916" width="12" style="11" bestFit="1" customWidth="1"/>
    <col min="6917" max="6918" width="10.42578125" style="11" bestFit="1" customWidth="1"/>
    <col min="6919" max="6919" width="14" style="11" bestFit="1" customWidth="1"/>
    <col min="6920" max="6920" width="10.28515625" style="11" bestFit="1" customWidth="1"/>
    <col min="6921" max="6921" width="8.7109375" style="11" bestFit="1" customWidth="1"/>
    <col min="6922" max="6922" width="0.85546875" style="11" customWidth="1"/>
    <col min="6923" max="6925" width="9.140625" style="11"/>
    <col min="6926" max="6926" width="16.85546875" style="11" customWidth="1"/>
    <col min="6927" max="7162" width="9.140625" style="11"/>
    <col min="7163" max="7163" width="5.85546875" style="11" customWidth="1"/>
    <col min="7164" max="7164" width="7.85546875" style="11" bestFit="1" customWidth="1"/>
    <col min="7165" max="7165" width="0.85546875" style="11" customWidth="1"/>
    <col min="7166" max="7166" width="8.7109375" style="11" bestFit="1" customWidth="1"/>
    <col min="7167" max="7167" width="0.85546875" style="11" customWidth="1"/>
    <col min="7168" max="7168" width="9.5703125" style="11" customWidth="1"/>
    <col min="7169" max="7169" width="0.85546875" style="11" customWidth="1"/>
    <col min="7170" max="7170" width="8.7109375" style="11" bestFit="1" customWidth="1"/>
    <col min="7171" max="7171" width="0.85546875" style="11" customWidth="1"/>
    <col min="7172" max="7172" width="12" style="11" bestFit="1" customWidth="1"/>
    <col min="7173" max="7174" width="10.42578125" style="11" bestFit="1" customWidth="1"/>
    <col min="7175" max="7175" width="14" style="11" bestFit="1" customWidth="1"/>
    <col min="7176" max="7176" width="10.28515625" style="11" bestFit="1" customWidth="1"/>
    <col min="7177" max="7177" width="8.7109375" style="11" bestFit="1" customWidth="1"/>
    <col min="7178" max="7178" width="0.85546875" style="11" customWidth="1"/>
    <col min="7179" max="7181" width="9.140625" style="11"/>
    <col min="7182" max="7182" width="16.85546875" style="11" customWidth="1"/>
    <col min="7183" max="7418" width="9.140625" style="11"/>
    <col min="7419" max="7419" width="5.85546875" style="11" customWidth="1"/>
    <col min="7420" max="7420" width="7.85546875" style="11" bestFit="1" customWidth="1"/>
    <col min="7421" max="7421" width="0.85546875" style="11" customWidth="1"/>
    <col min="7422" max="7422" width="8.7109375" style="11" bestFit="1" customWidth="1"/>
    <col min="7423" max="7423" width="0.85546875" style="11" customWidth="1"/>
    <col min="7424" max="7424" width="9.5703125" style="11" customWidth="1"/>
    <col min="7425" max="7425" width="0.85546875" style="11" customWidth="1"/>
    <col min="7426" max="7426" width="8.7109375" style="11" bestFit="1" customWidth="1"/>
    <col min="7427" max="7427" width="0.85546875" style="11" customWidth="1"/>
    <col min="7428" max="7428" width="12" style="11" bestFit="1" customWidth="1"/>
    <col min="7429" max="7430" width="10.42578125" style="11" bestFit="1" customWidth="1"/>
    <col min="7431" max="7431" width="14" style="11" bestFit="1" customWidth="1"/>
    <col min="7432" max="7432" width="10.28515625" style="11" bestFit="1" customWidth="1"/>
    <col min="7433" max="7433" width="8.7109375" style="11" bestFit="1" customWidth="1"/>
    <col min="7434" max="7434" width="0.85546875" style="11" customWidth="1"/>
    <col min="7435" max="7437" width="9.140625" style="11"/>
    <col min="7438" max="7438" width="16.85546875" style="11" customWidth="1"/>
    <col min="7439" max="7674" width="9.140625" style="11"/>
    <col min="7675" max="7675" width="5.85546875" style="11" customWidth="1"/>
    <col min="7676" max="7676" width="7.85546875" style="11" bestFit="1" customWidth="1"/>
    <col min="7677" max="7677" width="0.85546875" style="11" customWidth="1"/>
    <col min="7678" max="7678" width="8.7109375" style="11" bestFit="1" customWidth="1"/>
    <col min="7679" max="7679" width="0.85546875" style="11" customWidth="1"/>
    <col min="7680" max="7680" width="9.5703125" style="11" customWidth="1"/>
    <col min="7681" max="7681" width="0.85546875" style="11" customWidth="1"/>
    <col min="7682" max="7682" width="8.7109375" style="11" bestFit="1" customWidth="1"/>
    <col min="7683" max="7683" width="0.85546875" style="11" customWidth="1"/>
    <col min="7684" max="7684" width="12" style="11" bestFit="1" customWidth="1"/>
    <col min="7685" max="7686" width="10.42578125" style="11" bestFit="1" customWidth="1"/>
    <col min="7687" max="7687" width="14" style="11" bestFit="1" customWidth="1"/>
    <col min="7688" max="7688" width="10.28515625" style="11" bestFit="1" customWidth="1"/>
    <col min="7689" max="7689" width="8.7109375" style="11" bestFit="1" customWidth="1"/>
    <col min="7690" max="7690" width="0.85546875" style="11" customWidth="1"/>
    <col min="7691" max="7693" width="9.140625" style="11"/>
    <col min="7694" max="7694" width="16.85546875" style="11" customWidth="1"/>
    <col min="7695" max="7930" width="9.140625" style="11"/>
    <col min="7931" max="7931" width="5.85546875" style="11" customWidth="1"/>
    <col min="7932" max="7932" width="7.85546875" style="11" bestFit="1" customWidth="1"/>
    <col min="7933" max="7933" width="0.85546875" style="11" customWidth="1"/>
    <col min="7934" max="7934" width="8.7109375" style="11" bestFit="1" customWidth="1"/>
    <col min="7935" max="7935" width="0.85546875" style="11" customWidth="1"/>
    <col min="7936" max="7936" width="9.5703125" style="11" customWidth="1"/>
    <col min="7937" max="7937" width="0.85546875" style="11" customWidth="1"/>
    <col min="7938" max="7938" width="8.7109375" style="11" bestFit="1" customWidth="1"/>
    <col min="7939" max="7939" width="0.85546875" style="11" customWidth="1"/>
    <col min="7940" max="7940" width="12" style="11" bestFit="1" customWidth="1"/>
    <col min="7941" max="7942" width="10.42578125" style="11" bestFit="1" customWidth="1"/>
    <col min="7943" max="7943" width="14" style="11" bestFit="1" customWidth="1"/>
    <col min="7944" max="7944" width="10.28515625" style="11" bestFit="1" customWidth="1"/>
    <col min="7945" max="7945" width="8.7109375" style="11" bestFit="1" customWidth="1"/>
    <col min="7946" max="7946" width="0.85546875" style="11" customWidth="1"/>
    <col min="7947" max="7949" width="9.140625" style="11"/>
    <col min="7950" max="7950" width="16.85546875" style="11" customWidth="1"/>
    <col min="7951" max="8186" width="9.140625" style="11"/>
    <col min="8187" max="8187" width="5.85546875" style="11" customWidth="1"/>
    <col min="8188" max="8188" width="7.85546875" style="11" bestFit="1" customWidth="1"/>
    <col min="8189" max="8189" width="0.85546875" style="11" customWidth="1"/>
    <col min="8190" max="8190" width="8.7109375" style="11" bestFit="1" customWidth="1"/>
    <col min="8191" max="8191" width="0.85546875" style="11" customWidth="1"/>
    <col min="8192" max="8192" width="9.5703125" style="11" customWidth="1"/>
    <col min="8193" max="8193" width="0.85546875" style="11" customWidth="1"/>
    <col min="8194" max="8194" width="8.7109375" style="11" bestFit="1" customWidth="1"/>
    <col min="8195" max="8195" width="0.85546875" style="11" customWidth="1"/>
    <col min="8196" max="8196" width="12" style="11" bestFit="1" customWidth="1"/>
    <col min="8197" max="8198" width="10.42578125" style="11" bestFit="1" customWidth="1"/>
    <col min="8199" max="8199" width="14" style="11" bestFit="1" customWidth="1"/>
    <col min="8200" max="8200" width="10.28515625" style="11" bestFit="1" customWidth="1"/>
    <col min="8201" max="8201" width="8.7109375" style="11" bestFit="1" customWidth="1"/>
    <col min="8202" max="8202" width="0.85546875" style="11" customWidth="1"/>
    <col min="8203" max="8205" width="9.140625" style="11"/>
    <col min="8206" max="8206" width="16.85546875" style="11" customWidth="1"/>
    <col min="8207" max="8442" width="9.140625" style="11"/>
    <col min="8443" max="8443" width="5.85546875" style="11" customWidth="1"/>
    <col min="8444" max="8444" width="7.85546875" style="11" bestFit="1" customWidth="1"/>
    <col min="8445" max="8445" width="0.85546875" style="11" customWidth="1"/>
    <col min="8446" max="8446" width="8.7109375" style="11" bestFit="1" customWidth="1"/>
    <col min="8447" max="8447" width="0.85546875" style="11" customWidth="1"/>
    <col min="8448" max="8448" width="9.5703125" style="11" customWidth="1"/>
    <col min="8449" max="8449" width="0.85546875" style="11" customWidth="1"/>
    <col min="8450" max="8450" width="8.7109375" style="11" bestFit="1" customWidth="1"/>
    <col min="8451" max="8451" width="0.85546875" style="11" customWidth="1"/>
    <col min="8452" max="8452" width="12" style="11" bestFit="1" customWidth="1"/>
    <col min="8453" max="8454" width="10.42578125" style="11" bestFit="1" customWidth="1"/>
    <col min="8455" max="8455" width="14" style="11" bestFit="1" customWidth="1"/>
    <col min="8456" max="8456" width="10.28515625" style="11" bestFit="1" customWidth="1"/>
    <col min="8457" max="8457" width="8.7109375" style="11" bestFit="1" customWidth="1"/>
    <col min="8458" max="8458" width="0.85546875" style="11" customWidth="1"/>
    <col min="8459" max="8461" width="9.140625" style="11"/>
    <col min="8462" max="8462" width="16.85546875" style="11" customWidth="1"/>
    <col min="8463" max="8698" width="9.140625" style="11"/>
    <col min="8699" max="8699" width="5.85546875" style="11" customWidth="1"/>
    <col min="8700" max="8700" width="7.85546875" style="11" bestFit="1" customWidth="1"/>
    <col min="8701" max="8701" width="0.85546875" style="11" customWidth="1"/>
    <col min="8702" max="8702" width="8.7109375" style="11" bestFit="1" customWidth="1"/>
    <col min="8703" max="8703" width="0.85546875" style="11" customWidth="1"/>
    <col min="8704" max="8704" width="9.5703125" style="11" customWidth="1"/>
    <col min="8705" max="8705" width="0.85546875" style="11" customWidth="1"/>
    <col min="8706" max="8706" width="8.7109375" style="11" bestFit="1" customWidth="1"/>
    <col min="8707" max="8707" width="0.85546875" style="11" customWidth="1"/>
    <col min="8708" max="8708" width="12" style="11" bestFit="1" customWidth="1"/>
    <col min="8709" max="8710" width="10.42578125" style="11" bestFit="1" customWidth="1"/>
    <col min="8711" max="8711" width="14" style="11" bestFit="1" customWidth="1"/>
    <col min="8712" max="8712" width="10.28515625" style="11" bestFit="1" customWidth="1"/>
    <col min="8713" max="8713" width="8.7109375" style="11" bestFit="1" customWidth="1"/>
    <col min="8714" max="8714" width="0.85546875" style="11" customWidth="1"/>
    <col min="8715" max="8717" width="9.140625" style="11"/>
    <col min="8718" max="8718" width="16.85546875" style="11" customWidth="1"/>
    <col min="8719" max="8954" width="9.140625" style="11"/>
    <col min="8955" max="8955" width="5.85546875" style="11" customWidth="1"/>
    <col min="8956" max="8956" width="7.85546875" style="11" bestFit="1" customWidth="1"/>
    <col min="8957" max="8957" width="0.85546875" style="11" customWidth="1"/>
    <col min="8958" max="8958" width="8.7109375" style="11" bestFit="1" customWidth="1"/>
    <col min="8959" max="8959" width="0.85546875" style="11" customWidth="1"/>
    <col min="8960" max="8960" width="9.5703125" style="11" customWidth="1"/>
    <col min="8961" max="8961" width="0.85546875" style="11" customWidth="1"/>
    <col min="8962" max="8962" width="8.7109375" style="11" bestFit="1" customWidth="1"/>
    <col min="8963" max="8963" width="0.85546875" style="11" customWidth="1"/>
    <col min="8964" max="8964" width="12" style="11" bestFit="1" customWidth="1"/>
    <col min="8965" max="8966" width="10.42578125" style="11" bestFit="1" customWidth="1"/>
    <col min="8967" max="8967" width="14" style="11" bestFit="1" customWidth="1"/>
    <col min="8968" max="8968" width="10.28515625" style="11" bestFit="1" customWidth="1"/>
    <col min="8969" max="8969" width="8.7109375" style="11" bestFit="1" customWidth="1"/>
    <col min="8970" max="8970" width="0.85546875" style="11" customWidth="1"/>
    <col min="8971" max="8973" width="9.140625" style="11"/>
    <col min="8974" max="8974" width="16.85546875" style="11" customWidth="1"/>
    <col min="8975" max="9210" width="9.140625" style="11"/>
    <col min="9211" max="9211" width="5.85546875" style="11" customWidth="1"/>
    <col min="9212" max="9212" width="7.85546875" style="11" bestFit="1" customWidth="1"/>
    <col min="9213" max="9213" width="0.85546875" style="11" customWidth="1"/>
    <col min="9214" max="9214" width="8.7109375" style="11" bestFit="1" customWidth="1"/>
    <col min="9215" max="9215" width="0.85546875" style="11" customWidth="1"/>
    <col min="9216" max="9216" width="9.5703125" style="11" customWidth="1"/>
    <col min="9217" max="9217" width="0.85546875" style="11" customWidth="1"/>
    <col min="9218" max="9218" width="8.7109375" style="11" bestFit="1" customWidth="1"/>
    <col min="9219" max="9219" width="0.85546875" style="11" customWidth="1"/>
    <col min="9220" max="9220" width="12" style="11" bestFit="1" customWidth="1"/>
    <col min="9221" max="9222" width="10.42578125" style="11" bestFit="1" customWidth="1"/>
    <col min="9223" max="9223" width="14" style="11" bestFit="1" customWidth="1"/>
    <col min="9224" max="9224" width="10.28515625" style="11" bestFit="1" customWidth="1"/>
    <col min="9225" max="9225" width="8.7109375" style="11" bestFit="1" customWidth="1"/>
    <col min="9226" max="9226" width="0.85546875" style="11" customWidth="1"/>
    <col min="9227" max="9229" width="9.140625" style="11"/>
    <col min="9230" max="9230" width="16.85546875" style="11" customWidth="1"/>
    <col min="9231" max="9466" width="9.140625" style="11"/>
    <col min="9467" max="9467" width="5.85546875" style="11" customWidth="1"/>
    <col min="9468" max="9468" width="7.85546875" style="11" bestFit="1" customWidth="1"/>
    <col min="9469" max="9469" width="0.85546875" style="11" customWidth="1"/>
    <col min="9470" max="9470" width="8.7109375" style="11" bestFit="1" customWidth="1"/>
    <col min="9471" max="9471" width="0.85546875" style="11" customWidth="1"/>
    <col min="9472" max="9472" width="9.5703125" style="11" customWidth="1"/>
    <col min="9473" max="9473" width="0.85546875" style="11" customWidth="1"/>
    <col min="9474" max="9474" width="8.7109375" style="11" bestFit="1" customWidth="1"/>
    <col min="9475" max="9475" width="0.85546875" style="11" customWidth="1"/>
    <col min="9476" max="9476" width="12" style="11" bestFit="1" customWidth="1"/>
    <col min="9477" max="9478" width="10.42578125" style="11" bestFit="1" customWidth="1"/>
    <col min="9479" max="9479" width="14" style="11" bestFit="1" customWidth="1"/>
    <col min="9480" max="9480" width="10.28515625" style="11" bestFit="1" customWidth="1"/>
    <col min="9481" max="9481" width="8.7109375" style="11" bestFit="1" customWidth="1"/>
    <col min="9482" max="9482" width="0.85546875" style="11" customWidth="1"/>
    <col min="9483" max="9485" width="9.140625" style="11"/>
    <col min="9486" max="9486" width="16.85546875" style="11" customWidth="1"/>
    <col min="9487" max="9722" width="9.140625" style="11"/>
    <col min="9723" max="9723" width="5.85546875" style="11" customWidth="1"/>
    <col min="9724" max="9724" width="7.85546875" style="11" bestFit="1" customWidth="1"/>
    <col min="9725" max="9725" width="0.85546875" style="11" customWidth="1"/>
    <col min="9726" max="9726" width="8.7109375" style="11" bestFit="1" customWidth="1"/>
    <col min="9727" max="9727" width="0.85546875" style="11" customWidth="1"/>
    <col min="9728" max="9728" width="9.5703125" style="11" customWidth="1"/>
    <col min="9729" max="9729" width="0.85546875" style="11" customWidth="1"/>
    <col min="9730" max="9730" width="8.7109375" style="11" bestFit="1" customWidth="1"/>
    <col min="9731" max="9731" width="0.85546875" style="11" customWidth="1"/>
    <col min="9732" max="9732" width="12" style="11" bestFit="1" customWidth="1"/>
    <col min="9733" max="9734" width="10.42578125" style="11" bestFit="1" customWidth="1"/>
    <col min="9735" max="9735" width="14" style="11" bestFit="1" customWidth="1"/>
    <col min="9736" max="9736" width="10.28515625" style="11" bestFit="1" customWidth="1"/>
    <col min="9737" max="9737" width="8.7109375" style="11" bestFit="1" customWidth="1"/>
    <col min="9738" max="9738" width="0.85546875" style="11" customWidth="1"/>
    <col min="9739" max="9741" width="9.140625" style="11"/>
    <col min="9742" max="9742" width="16.85546875" style="11" customWidth="1"/>
    <col min="9743" max="9978" width="9.140625" style="11"/>
    <col min="9979" max="9979" width="5.85546875" style="11" customWidth="1"/>
    <col min="9980" max="9980" width="7.85546875" style="11" bestFit="1" customWidth="1"/>
    <col min="9981" max="9981" width="0.85546875" style="11" customWidth="1"/>
    <col min="9982" max="9982" width="8.7109375" style="11" bestFit="1" customWidth="1"/>
    <col min="9983" max="9983" width="0.85546875" style="11" customWidth="1"/>
    <col min="9984" max="9984" width="9.5703125" style="11" customWidth="1"/>
    <col min="9985" max="9985" width="0.85546875" style="11" customWidth="1"/>
    <col min="9986" max="9986" width="8.7109375" style="11" bestFit="1" customWidth="1"/>
    <col min="9987" max="9987" width="0.85546875" style="11" customWidth="1"/>
    <col min="9988" max="9988" width="12" style="11" bestFit="1" customWidth="1"/>
    <col min="9989" max="9990" width="10.42578125" style="11" bestFit="1" customWidth="1"/>
    <col min="9991" max="9991" width="14" style="11" bestFit="1" customWidth="1"/>
    <col min="9992" max="9992" width="10.28515625" style="11" bestFit="1" customWidth="1"/>
    <col min="9993" max="9993" width="8.7109375" style="11" bestFit="1" customWidth="1"/>
    <col min="9994" max="9994" width="0.85546875" style="11" customWidth="1"/>
    <col min="9995" max="9997" width="9.140625" style="11"/>
    <col min="9998" max="9998" width="16.85546875" style="11" customWidth="1"/>
    <col min="9999" max="10234" width="9.140625" style="11"/>
    <col min="10235" max="10235" width="5.85546875" style="11" customWidth="1"/>
    <col min="10236" max="10236" width="7.85546875" style="11" bestFit="1" customWidth="1"/>
    <col min="10237" max="10237" width="0.85546875" style="11" customWidth="1"/>
    <col min="10238" max="10238" width="8.7109375" style="11" bestFit="1" customWidth="1"/>
    <col min="10239" max="10239" width="0.85546875" style="11" customWidth="1"/>
    <col min="10240" max="10240" width="9.5703125" style="11" customWidth="1"/>
    <col min="10241" max="10241" width="0.85546875" style="11" customWidth="1"/>
    <col min="10242" max="10242" width="8.7109375" style="11" bestFit="1" customWidth="1"/>
    <col min="10243" max="10243" width="0.85546875" style="11" customWidth="1"/>
    <col min="10244" max="10244" width="12" style="11" bestFit="1" customWidth="1"/>
    <col min="10245" max="10246" width="10.42578125" style="11" bestFit="1" customWidth="1"/>
    <col min="10247" max="10247" width="14" style="11" bestFit="1" customWidth="1"/>
    <col min="10248" max="10248" width="10.28515625" style="11" bestFit="1" customWidth="1"/>
    <col min="10249" max="10249" width="8.7109375" style="11" bestFit="1" customWidth="1"/>
    <col min="10250" max="10250" width="0.85546875" style="11" customWidth="1"/>
    <col min="10251" max="10253" width="9.140625" style="11"/>
    <col min="10254" max="10254" width="16.85546875" style="11" customWidth="1"/>
    <col min="10255" max="10490" width="9.140625" style="11"/>
    <col min="10491" max="10491" width="5.85546875" style="11" customWidth="1"/>
    <col min="10492" max="10492" width="7.85546875" style="11" bestFit="1" customWidth="1"/>
    <col min="10493" max="10493" width="0.85546875" style="11" customWidth="1"/>
    <col min="10494" max="10494" width="8.7109375" style="11" bestFit="1" customWidth="1"/>
    <col min="10495" max="10495" width="0.85546875" style="11" customWidth="1"/>
    <col min="10496" max="10496" width="9.5703125" style="11" customWidth="1"/>
    <col min="10497" max="10497" width="0.85546875" style="11" customWidth="1"/>
    <col min="10498" max="10498" width="8.7109375" style="11" bestFit="1" customWidth="1"/>
    <col min="10499" max="10499" width="0.85546875" style="11" customWidth="1"/>
    <col min="10500" max="10500" width="12" style="11" bestFit="1" customWidth="1"/>
    <col min="10501" max="10502" width="10.42578125" style="11" bestFit="1" customWidth="1"/>
    <col min="10503" max="10503" width="14" style="11" bestFit="1" customWidth="1"/>
    <col min="10504" max="10504" width="10.28515625" style="11" bestFit="1" customWidth="1"/>
    <col min="10505" max="10505" width="8.7109375" style="11" bestFit="1" customWidth="1"/>
    <col min="10506" max="10506" width="0.85546875" style="11" customWidth="1"/>
    <col min="10507" max="10509" width="9.140625" style="11"/>
    <col min="10510" max="10510" width="16.85546875" style="11" customWidth="1"/>
    <col min="10511" max="10746" width="9.140625" style="11"/>
    <col min="10747" max="10747" width="5.85546875" style="11" customWidth="1"/>
    <col min="10748" max="10748" width="7.85546875" style="11" bestFit="1" customWidth="1"/>
    <col min="10749" max="10749" width="0.85546875" style="11" customWidth="1"/>
    <col min="10750" max="10750" width="8.7109375" style="11" bestFit="1" customWidth="1"/>
    <col min="10751" max="10751" width="0.85546875" style="11" customWidth="1"/>
    <col min="10752" max="10752" width="9.5703125" style="11" customWidth="1"/>
    <col min="10753" max="10753" width="0.85546875" style="11" customWidth="1"/>
    <col min="10754" max="10754" width="8.7109375" style="11" bestFit="1" customWidth="1"/>
    <col min="10755" max="10755" width="0.85546875" style="11" customWidth="1"/>
    <col min="10756" max="10756" width="12" style="11" bestFit="1" customWidth="1"/>
    <col min="10757" max="10758" width="10.42578125" style="11" bestFit="1" customWidth="1"/>
    <col min="10759" max="10759" width="14" style="11" bestFit="1" customWidth="1"/>
    <col min="10760" max="10760" width="10.28515625" style="11" bestFit="1" customWidth="1"/>
    <col min="10761" max="10761" width="8.7109375" style="11" bestFit="1" customWidth="1"/>
    <col min="10762" max="10762" width="0.85546875" style="11" customWidth="1"/>
    <col min="10763" max="10765" width="9.140625" style="11"/>
    <col min="10766" max="10766" width="16.85546875" style="11" customWidth="1"/>
    <col min="10767" max="11002" width="9.140625" style="11"/>
    <col min="11003" max="11003" width="5.85546875" style="11" customWidth="1"/>
    <col min="11004" max="11004" width="7.85546875" style="11" bestFit="1" customWidth="1"/>
    <col min="11005" max="11005" width="0.85546875" style="11" customWidth="1"/>
    <col min="11006" max="11006" width="8.7109375" style="11" bestFit="1" customWidth="1"/>
    <col min="11007" max="11007" width="0.85546875" style="11" customWidth="1"/>
    <col min="11008" max="11008" width="9.5703125" style="11" customWidth="1"/>
    <col min="11009" max="11009" width="0.85546875" style="11" customWidth="1"/>
    <col min="11010" max="11010" width="8.7109375" style="11" bestFit="1" customWidth="1"/>
    <col min="11011" max="11011" width="0.85546875" style="11" customWidth="1"/>
    <col min="11012" max="11012" width="12" style="11" bestFit="1" customWidth="1"/>
    <col min="11013" max="11014" width="10.42578125" style="11" bestFit="1" customWidth="1"/>
    <col min="11015" max="11015" width="14" style="11" bestFit="1" customWidth="1"/>
    <col min="11016" max="11016" width="10.28515625" style="11" bestFit="1" customWidth="1"/>
    <col min="11017" max="11017" width="8.7109375" style="11" bestFit="1" customWidth="1"/>
    <col min="11018" max="11018" width="0.85546875" style="11" customWidth="1"/>
    <col min="11019" max="11021" width="9.140625" style="11"/>
    <col min="11022" max="11022" width="16.85546875" style="11" customWidth="1"/>
    <col min="11023" max="11258" width="9.140625" style="11"/>
    <col min="11259" max="11259" width="5.85546875" style="11" customWidth="1"/>
    <col min="11260" max="11260" width="7.85546875" style="11" bestFit="1" customWidth="1"/>
    <col min="11261" max="11261" width="0.85546875" style="11" customWidth="1"/>
    <col min="11262" max="11262" width="8.7109375" style="11" bestFit="1" customWidth="1"/>
    <col min="11263" max="11263" width="0.85546875" style="11" customWidth="1"/>
    <col min="11264" max="11264" width="9.5703125" style="11" customWidth="1"/>
    <col min="11265" max="11265" width="0.85546875" style="11" customWidth="1"/>
    <col min="11266" max="11266" width="8.7109375" style="11" bestFit="1" customWidth="1"/>
    <col min="11267" max="11267" width="0.85546875" style="11" customWidth="1"/>
    <col min="11268" max="11268" width="12" style="11" bestFit="1" customWidth="1"/>
    <col min="11269" max="11270" width="10.42578125" style="11" bestFit="1" customWidth="1"/>
    <col min="11271" max="11271" width="14" style="11" bestFit="1" customWidth="1"/>
    <col min="11272" max="11272" width="10.28515625" style="11" bestFit="1" customWidth="1"/>
    <col min="11273" max="11273" width="8.7109375" style="11" bestFit="1" customWidth="1"/>
    <col min="11274" max="11274" width="0.85546875" style="11" customWidth="1"/>
    <col min="11275" max="11277" width="9.140625" style="11"/>
    <col min="11278" max="11278" width="16.85546875" style="11" customWidth="1"/>
    <col min="11279" max="11514" width="9.140625" style="11"/>
    <col min="11515" max="11515" width="5.85546875" style="11" customWidth="1"/>
    <col min="11516" max="11516" width="7.85546875" style="11" bestFit="1" customWidth="1"/>
    <col min="11517" max="11517" width="0.85546875" style="11" customWidth="1"/>
    <col min="11518" max="11518" width="8.7109375" style="11" bestFit="1" customWidth="1"/>
    <col min="11519" max="11519" width="0.85546875" style="11" customWidth="1"/>
    <col min="11520" max="11520" width="9.5703125" style="11" customWidth="1"/>
    <col min="11521" max="11521" width="0.85546875" style="11" customWidth="1"/>
    <col min="11522" max="11522" width="8.7109375" style="11" bestFit="1" customWidth="1"/>
    <col min="11523" max="11523" width="0.85546875" style="11" customWidth="1"/>
    <col min="11524" max="11524" width="12" style="11" bestFit="1" customWidth="1"/>
    <col min="11525" max="11526" width="10.42578125" style="11" bestFit="1" customWidth="1"/>
    <col min="11527" max="11527" width="14" style="11" bestFit="1" customWidth="1"/>
    <col min="11528" max="11528" width="10.28515625" style="11" bestFit="1" customWidth="1"/>
    <col min="11529" max="11529" width="8.7109375" style="11" bestFit="1" customWidth="1"/>
    <col min="11530" max="11530" width="0.85546875" style="11" customWidth="1"/>
    <col min="11531" max="11533" width="9.140625" style="11"/>
    <col min="11534" max="11534" width="16.85546875" style="11" customWidth="1"/>
    <col min="11535" max="11770" width="9.140625" style="11"/>
    <col min="11771" max="11771" width="5.85546875" style="11" customWidth="1"/>
    <col min="11772" max="11772" width="7.85546875" style="11" bestFit="1" customWidth="1"/>
    <col min="11773" max="11773" width="0.85546875" style="11" customWidth="1"/>
    <col min="11774" max="11774" width="8.7109375" style="11" bestFit="1" customWidth="1"/>
    <col min="11775" max="11775" width="0.85546875" style="11" customWidth="1"/>
    <col min="11776" max="11776" width="9.5703125" style="11" customWidth="1"/>
    <col min="11777" max="11777" width="0.85546875" style="11" customWidth="1"/>
    <col min="11778" max="11778" width="8.7109375" style="11" bestFit="1" customWidth="1"/>
    <col min="11779" max="11779" width="0.85546875" style="11" customWidth="1"/>
    <col min="11780" max="11780" width="12" style="11" bestFit="1" customWidth="1"/>
    <col min="11781" max="11782" width="10.42578125" style="11" bestFit="1" customWidth="1"/>
    <col min="11783" max="11783" width="14" style="11" bestFit="1" customWidth="1"/>
    <col min="11784" max="11784" width="10.28515625" style="11" bestFit="1" customWidth="1"/>
    <col min="11785" max="11785" width="8.7109375" style="11" bestFit="1" customWidth="1"/>
    <col min="11786" max="11786" width="0.85546875" style="11" customWidth="1"/>
    <col min="11787" max="11789" width="9.140625" style="11"/>
    <col min="11790" max="11790" width="16.85546875" style="11" customWidth="1"/>
    <col min="11791" max="12026" width="9.140625" style="11"/>
    <col min="12027" max="12027" width="5.85546875" style="11" customWidth="1"/>
    <col min="12028" max="12028" width="7.85546875" style="11" bestFit="1" customWidth="1"/>
    <col min="12029" max="12029" width="0.85546875" style="11" customWidth="1"/>
    <col min="12030" max="12030" width="8.7109375" style="11" bestFit="1" customWidth="1"/>
    <col min="12031" max="12031" width="0.85546875" style="11" customWidth="1"/>
    <col min="12032" max="12032" width="9.5703125" style="11" customWidth="1"/>
    <col min="12033" max="12033" width="0.85546875" style="11" customWidth="1"/>
    <col min="12034" max="12034" width="8.7109375" style="11" bestFit="1" customWidth="1"/>
    <col min="12035" max="12035" width="0.85546875" style="11" customWidth="1"/>
    <col min="12036" max="12036" width="12" style="11" bestFit="1" customWidth="1"/>
    <col min="12037" max="12038" width="10.42578125" style="11" bestFit="1" customWidth="1"/>
    <col min="12039" max="12039" width="14" style="11" bestFit="1" customWidth="1"/>
    <col min="12040" max="12040" width="10.28515625" style="11" bestFit="1" customWidth="1"/>
    <col min="12041" max="12041" width="8.7109375" style="11" bestFit="1" customWidth="1"/>
    <col min="12042" max="12042" width="0.85546875" style="11" customWidth="1"/>
    <col min="12043" max="12045" width="9.140625" style="11"/>
    <col min="12046" max="12046" width="16.85546875" style="11" customWidth="1"/>
    <col min="12047" max="12282" width="9.140625" style="11"/>
    <col min="12283" max="12283" width="5.85546875" style="11" customWidth="1"/>
    <col min="12284" max="12284" width="7.85546875" style="11" bestFit="1" customWidth="1"/>
    <col min="12285" max="12285" width="0.85546875" style="11" customWidth="1"/>
    <col min="12286" max="12286" width="8.7109375" style="11" bestFit="1" customWidth="1"/>
    <col min="12287" max="12287" width="0.85546875" style="11" customWidth="1"/>
    <col min="12288" max="12288" width="9.5703125" style="11" customWidth="1"/>
    <col min="12289" max="12289" width="0.85546875" style="11" customWidth="1"/>
    <col min="12290" max="12290" width="8.7109375" style="11" bestFit="1" customWidth="1"/>
    <col min="12291" max="12291" width="0.85546875" style="11" customWidth="1"/>
    <col min="12292" max="12292" width="12" style="11" bestFit="1" customWidth="1"/>
    <col min="12293" max="12294" width="10.42578125" style="11" bestFit="1" customWidth="1"/>
    <col min="12295" max="12295" width="14" style="11" bestFit="1" customWidth="1"/>
    <col min="12296" max="12296" width="10.28515625" style="11" bestFit="1" customWidth="1"/>
    <col min="12297" max="12297" width="8.7109375" style="11" bestFit="1" customWidth="1"/>
    <col min="12298" max="12298" width="0.85546875" style="11" customWidth="1"/>
    <col min="12299" max="12301" width="9.140625" style="11"/>
    <col min="12302" max="12302" width="16.85546875" style="11" customWidth="1"/>
    <col min="12303" max="12538" width="9.140625" style="11"/>
    <col min="12539" max="12539" width="5.85546875" style="11" customWidth="1"/>
    <col min="12540" max="12540" width="7.85546875" style="11" bestFit="1" customWidth="1"/>
    <col min="12541" max="12541" width="0.85546875" style="11" customWidth="1"/>
    <col min="12542" max="12542" width="8.7109375" style="11" bestFit="1" customWidth="1"/>
    <col min="12543" max="12543" width="0.85546875" style="11" customWidth="1"/>
    <col min="12544" max="12544" width="9.5703125" style="11" customWidth="1"/>
    <col min="12545" max="12545" width="0.85546875" style="11" customWidth="1"/>
    <col min="12546" max="12546" width="8.7109375" style="11" bestFit="1" customWidth="1"/>
    <col min="12547" max="12547" width="0.85546875" style="11" customWidth="1"/>
    <col min="12548" max="12548" width="12" style="11" bestFit="1" customWidth="1"/>
    <col min="12549" max="12550" width="10.42578125" style="11" bestFit="1" customWidth="1"/>
    <col min="12551" max="12551" width="14" style="11" bestFit="1" customWidth="1"/>
    <col min="12552" max="12552" width="10.28515625" style="11" bestFit="1" customWidth="1"/>
    <col min="12553" max="12553" width="8.7109375" style="11" bestFit="1" customWidth="1"/>
    <col min="12554" max="12554" width="0.85546875" style="11" customWidth="1"/>
    <col min="12555" max="12557" width="9.140625" style="11"/>
    <col min="12558" max="12558" width="16.85546875" style="11" customWidth="1"/>
    <col min="12559" max="12794" width="9.140625" style="11"/>
    <col min="12795" max="12795" width="5.85546875" style="11" customWidth="1"/>
    <col min="12796" max="12796" width="7.85546875" style="11" bestFit="1" customWidth="1"/>
    <col min="12797" max="12797" width="0.85546875" style="11" customWidth="1"/>
    <col min="12798" max="12798" width="8.7109375" style="11" bestFit="1" customWidth="1"/>
    <col min="12799" max="12799" width="0.85546875" style="11" customWidth="1"/>
    <col min="12800" max="12800" width="9.5703125" style="11" customWidth="1"/>
    <col min="12801" max="12801" width="0.85546875" style="11" customWidth="1"/>
    <col min="12802" max="12802" width="8.7109375" style="11" bestFit="1" customWidth="1"/>
    <col min="12803" max="12803" width="0.85546875" style="11" customWidth="1"/>
    <col min="12804" max="12804" width="12" style="11" bestFit="1" customWidth="1"/>
    <col min="12805" max="12806" width="10.42578125" style="11" bestFit="1" customWidth="1"/>
    <col min="12807" max="12807" width="14" style="11" bestFit="1" customWidth="1"/>
    <col min="12808" max="12808" width="10.28515625" style="11" bestFit="1" customWidth="1"/>
    <col min="12809" max="12809" width="8.7109375" style="11" bestFit="1" customWidth="1"/>
    <col min="12810" max="12810" width="0.85546875" style="11" customWidth="1"/>
    <col min="12811" max="12813" width="9.140625" style="11"/>
    <col min="12814" max="12814" width="16.85546875" style="11" customWidth="1"/>
    <col min="12815" max="13050" width="9.140625" style="11"/>
    <col min="13051" max="13051" width="5.85546875" style="11" customWidth="1"/>
    <col min="13052" max="13052" width="7.85546875" style="11" bestFit="1" customWidth="1"/>
    <col min="13053" max="13053" width="0.85546875" style="11" customWidth="1"/>
    <col min="13054" max="13054" width="8.7109375" style="11" bestFit="1" customWidth="1"/>
    <col min="13055" max="13055" width="0.85546875" style="11" customWidth="1"/>
    <col min="13056" max="13056" width="9.5703125" style="11" customWidth="1"/>
    <col min="13057" max="13057" width="0.85546875" style="11" customWidth="1"/>
    <col min="13058" max="13058" width="8.7109375" style="11" bestFit="1" customWidth="1"/>
    <col min="13059" max="13059" width="0.85546875" style="11" customWidth="1"/>
    <col min="13060" max="13060" width="12" style="11" bestFit="1" customWidth="1"/>
    <col min="13061" max="13062" width="10.42578125" style="11" bestFit="1" customWidth="1"/>
    <col min="13063" max="13063" width="14" style="11" bestFit="1" customWidth="1"/>
    <col min="13064" max="13064" width="10.28515625" style="11" bestFit="1" customWidth="1"/>
    <col min="13065" max="13065" width="8.7109375" style="11" bestFit="1" customWidth="1"/>
    <col min="13066" max="13066" width="0.85546875" style="11" customWidth="1"/>
    <col min="13067" max="13069" width="9.140625" style="11"/>
    <col min="13070" max="13070" width="16.85546875" style="11" customWidth="1"/>
    <col min="13071" max="13306" width="9.140625" style="11"/>
    <col min="13307" max="13307" width="5.85546875" style="11" customWidth="1"/>
    <col min="13308" max="13308" width="7.85546875" style="11" bestFit="1" customWidth="1"/>
    <col min="13309" max="13309" width="0.85546875" style="11" customWidth="1"/>
    <col min="13310" max="13310" width="8.7109375" style="11" bestFit="1" customWidth="1"/>
    <col min="13311" max="13311" width="0.85546875" style="11" customWidth="1"/>
    <col min="13312" max="13312" width="9.5703125" style="11" customWidth="1"/>
    <col min="13313" max="13313" width="0.85546875" style="11" customWidth="1"/>
    <col min="13314" max="13314" width="8.7109375" style="11" bestFit="1" customWidth="1"/>
    <col min="13315" max="13315" width="0.85546875" style="11" customWidth="1"/>
    <col min="13316" max="13316" width="12" style="11" bestFit="1" customWidth="1"/>
    <col min="13317" max="13318" width="10.42578125" style="11" bestFit="1" customWidth="1"/>
    <col min="13319" max="13319" width="14" style="11" bestFit="1" customWidth="1"/>
    <col min="13320" max="13320" width="10.28515625" style="11" bestFit="1" customWidth="1"/>
    <col min="13321" max="13321" width="8.7109375" style="11" bestFit="1" customWidth="1"/>
    <col min="13322" max="13322" width="0.85546875" style="11" customWidth="1"/>
    <col min="13323" max="13325" width="9.140625" style="11"/>
    <col min="13326" max="13326" width="16.85546875" style="11" customWidth="1"/>
    <col min="13327" max="13562" width="9.140625" style="11"/>
    <col min="13563" max="13563" width="5.85546875" style="11" customWidth="1"/>
    <col min="13564" max="13564" width="7.85546875" style="11" bestFit="1" customWidth="1"/>
    <col min="13565" max="13565" width="0.85546875" style="11" customWidth="1"/>
    <col min="13566" max="13566" width="8.7109375" style="11" bestFit="1" customWidth="1"/>
    <col min="13567" max="13567" width="0.85546875" style="11" customWidth="1"/>
    <col min="13568" max="13568" width="9.5703125" style="11" customWidth="1"/>
    <col min="13569" max="13569" width="0.85546875" style="11" customWidth="1"/>
    <col min="13570" max="13570" width="8.7109375" style="11" bestFit="1" customWidth="1"/>
    <col min="13571" max="13571" width="0.85546875" style="11" customWidth="1"/>
    <col min="13572" max="13572" width="12" style="11" bestFit="1" customWidth="1"/>
    <col min="13573" max="13574" width="10.42578125" style="11" bestFit="1" customWidth="1"/>
    <col min="13575" max="13575" width="14" style="11" bestFit="1" customWidth="1"/>
    <col min="13576" max="13576" width="10.28515625" style="11" bestFit="1" customWidth="1"/>
    <col min="13577" max="13577" width="8.7109375" style="11" bestFit="1" customWidth="1"/>
    <col min="13578" max="13578" width="0.85546875" style="11" customWidth="1"/>
    <col min="13579" max="13581" width="9.140625" style="11"/>
    <col min="13582" max="13582" width="16.85546875" style="11" customWidth="1"/>
    <col min="13583" max="13818" width="9.140625" style="11"/>
    <col min="13819" max="13819" width="5.85546875" style="11" customWidth="1"/>
    <col min="13820" max="13820" width="7.85546875" style="11" bestFit="1" customWidth="1"/>
    <col min="13821" max="13821" width="0.85546875" style="11" customWidth="1"/>
    <col min="13822" max="13822" width="8.7109375" style="11" bestFit="1" customWidth="1"/>
    <col min="13823" max="13823" width="0.85546875" style="11" customWidth="1"/>
    <col min="13824" max="13824" width="9.5703125" style="11" customWidth="1"/>
    <col min="13825" max="13825" width="0.85546875" style="11" customWidth="1"/>
    <col min="13826" max="13826" width="8.7109375" style="11" bestFit="1" customWidth="1"/>
    <col min="13827" max="13827" width="0.85546875" style="11" customWidth="1"/>
    <col min="13828" max="13828" width="12" style="11" bestFit="1" customWidth="1"/>
    <col min="13829" max="13830" width="10.42578125" style="11" bestFit="1" customWidth="1"/>
    <col min="13831" max="13831" width="14" style="11" bestFit="1" customWidth="1"/>
    <col min="13832" max="13832" width="10.28515625" style="11" bestFit="1" customWidth="1"/>
    <col min="13833" max="13833" width="8.7109375" style="11" bestFit="1" customWidth="1"/>
    <col min="13834" max="13834" width="0.85546875" style="11" customWidth="1"/>
    <col min="13835" max="13837" width="9.140625" style="11"/>
    <col min="13838" max="13838" width="16.85546875" style="11" customWidth="1"/>
    <col min="13839" max="14074" width="9.140625" style="11"/>
    <col min="14075" max="14075" width="5.85546875" style="11" customWidth="1"/>
    <col min="14076" max="14076" width="7.85546875" style="11" bestFit="1" customWidth="1"/>
    <col min="14077" max="14077" width="0.85546875" style="11" customWidth="1"/>
    <col min="14078" max="14078" width="8.7109375" style="11" bestFit="1" customWidth="1"/>
    <col min="14079" max="14079" width="0.85546875" style="11" customWidth="1"/>
    <col min="14080" max="14080" width="9.5703125" style="11" customWidth="1"/>
    <col min="14081" max="14081" width="0.85546875" style="11" customWidth="1"/>
    <col min="14082" max="14082" width="8.7109375" style="11" bestFit="1" customWidth="1"/>
    <col min="14083" max="14083" width="0.85546875" style="11" customWidth="1"/>
    <col min="14084" max="14084" width="12" style="11" bestFit="1" customWidth="1"/>
    <col min="14085" max="14086" width="10.42578125" style="11" bestFit="1" customWidth="1"/>
    <col min="14087" max="14087" width="14" style="11" bestFit="1" customWidth="1"/>
    <col min="14088" max="14088" width="10.28515625" style="11" bestFit="1" customWidth="1"/>
    <col min="14089" max="14089" width="8.7109375" style="11" bestFit="1" customWidth="1"/>
    <col min="14090" max="14090" width="0.85546875" style="11" customWidth="1"/>
    <col min="14091" max="14093" width="9.140625" style="11"/>
    <col min="14094" max="14094" width="16.85546875" style="11" customWidth="1"/>
    <col min="14095" max="14330" width="9.140625" style="11"/>
    <col min="14331" max="14331" width="5.85546875" style="11" customWidth="1"/>
    <col min="14332" max="14332" width="7.85546875" style="11" bestFit="1" customWidth="1"/>
    <col min="14333" max="14333" width="0.85546875" style="11" customWidth="1"/>
    <col min="14334" max="14334" width="8.7109375" style="11" bestFit="1" customWidth="1"/>
    <col min="14335" max="14335" width="0.85546875" style="11" customWidth="1"/>
    <col min="14336" max="14336" width="9.5703125" style="11" customWidth="1"/>
    <col min="14337" max="14337" width="0.85546875" style="11" customWidth="1"/>
    <col min="14338" max="14338" width="8.7109375" style="11" bestFit="1" customWidth="1"/>
    <col min="14339" max="14339" width="0.85546875" style="11" customWidth="1"/>
    <col min="14340" max="14340" width="12" style="11" bestFit="1" customWidth="1"/>
    <col min="14341" max="14342" width="10.42578125" style="11" bestFit="1" customWidth="1"/>
    <col min="14343" max="14343" width="14" style="11" bestFit="1" customWidth="1"/>
    <col min="14344" max="14344" width="10.28515625" style="11" bestFit="1" customWidth="1"/>
    <col min="14345" max="14345" width="8.7109375" style="11" bestFit="1" customWidth="1"/>
    <col min="14346" max="14346" width="0.85546875" style="11" customWidth="1"/>
    <col min="14347" max="14349" width="9.140625" style="11"/>
    <col min="14350" max="14350" width="16.85546875" style="11" customWidth="1"/>
    <col min="14351" max="14586" width="9.140625" style="11"/>
    <col min="14587" max="14587" width="5.85546875" style="11" customWidth="1"/>
    <col min="14588" max="14588" width="7.85546875" style="11" bestFit="1" customWidth="1"/>
    <col min="14589" max="14589" width="0.85546875" style="11" customWidth="1"/>
    <col min="14590" max="14590" width="8.7109375" style="11" bestFit="1" customWidth="1"/>
    <col min="14591" max="14591" width="0.85546875" style="11" customWidth="1"/>
    <col min="14592" max="14592" width="9.5703125" style="11" customWidth="1"/>
    <col min="14593" max="14593" width="0.85546875" style="11" customWidth="1"/>
    <col min="14594" max="14594" width="8.7109375" style="11" bestFit="1" customWidth="1"/>
    <col min="14595" max="14595" width="0.85546875" style="11" customWidth="1"/>
    <col min="14596" max="14596" width="12" style="11" bestFit="1" customWidth="1"/>
    <col min="14597" max="14598" width="10.42578125" style="11" bestFit="1" customWidth="1"/>
    <col min="14599" max="14599" width="14" style="11" bestFit="1" customWidth="1"/>
    <col min="14600" max="14600" width="10.28515625" style="11" bestFit="1" customWidth="1"/>
    <col min="14601" max="14601" width="8.7109375" style="11" bestFit="1" customWidth="1"/>
    <col min="14602" max="14602" width="0.85546875" style="11" customWidth="1"/>
    <col min="14603" max="14605" width="9.140625" style="11"/>
    <col min="14606" max="14606" width="16.85546875" style="11" customWidth="1"/>
    <col min="14607" max="14842" width="9.140625" style="11"/>
    <col min="14843" max="14843" width="5.85546875" style="11" customWidth="1"/>
    <col min="14844" max="14844" width="7.85546875" style="11" bestFit="1" customWidth="1"/>
    <col min="14845" max="14845" width="0.85546875" style="11" customWidth="1"/>
    <col min="14846" max="14846" width="8.7109375" style="11" bestFit="1" customWidth="1"/>
    <col min="14847" max="14847" width="0.85546875" style="11" customWidth="1"/>
    <col min="14848" max="14848" width="9.5703125" style="11" customWidth="1"/>
    <col min="14849" max="14849" width="0.85546875" style="11" customWidth="1"/>
    <col min="14850" max="14850" width="8.7109375" style="11" bestFit="1" customWidth="1"/>
    <col min="14851" max="14851" width="0.85546875" style="11" customWidth="1"/>
    <col min="14852" max="14852" width="12" style="11" bestFit="1" customWidth="1"/>
    <col min="14853" max="14854" width="10.42578125" style="11" bestFit="1" customWidth="1"/>
    <col min="14855" max="14855" width="14" style="11" bestFit="1" customWidth="1"/>
    <col min="14856" max="14856" width="10.28515625" style="11" bestFit="1" customWidth="1"/>
    <col min="14857" max="14857" width="8.7109375" style="11" bestFit="1" customWidth="1"/>
    <col min="14858" max="14858" width="0.85546875" style="11" customWidth="1"/>
    <col min="14859" max="14861" width="9.140625" style="11"/>
    <col min="14862" max="14862" width="16.85546875" style="11" customWidth="1"/>
    <col min="14863" max="15098" width="9.140625" style="11"/>
    <col min="15099" max="15099" width="5.85546875" style="11" customWidth="1"/>
    <col min="15100" max="15100" width="7.85546875" style="11" bestFit="1" customWidth="1"/>
    <col min="15101" max="15101" width="0.85546875" style="11" customWidth="1"/>
    <col min="15102" max="15102" width="8.7109375" style="11" bestFit="1" customWidth="1"/>
    <col min="15103" max="15103" width="0.85546875" style="11" customWidth="1"/>
    <col min="15104" max="15104" width="9.5703125" style="11" customWidth="1"/>
    <col min="15105" max="15105" width="0.85546875" style="11" customWidth="1"/>
    <col min="15106" max="15106" width="8.7109375" style="11" bestFit="1" customWidth="1"/>
    <col min="15107" max="15107" width="0.85546875" style="11" customWidth="1"/>
    <col min="15108" max="15108" width="12" style="11" bestFit="1" customWidth="1"/>
    <col min="15109" max="15110" width="10.42578125" style="11" bestFit="1" customWidth="1"/>
    <col min="15111" max="15111" width="14" style="11" bestFit="1" customWidth="1"/>
    <col min="15112" max="15112" width="10.28515625" style="11" bestFit="1" customWidth="1"/>
    <col min="15113" max="15113" width="8.7109375" style="11" bestFit="1" customWidth="1"/>
    <col min="15114" max="15114" width="0.85546875" style="11" customWidth="1"/>
    <col min="15115" max="15117" width="9.140625" style="11"/>
    <col min="15118" max="15118" width="16.85546875" style="11" customWidth="1"/>
    <col min="15119" max="15354" width="9.140625" style="11"/>
    <col min="15355" max="15355" width="5.85546875" style="11" customWidth="1"/>
    <col min="15356" max="15356" width="7.85546875" style="11" bestFit="1" customWidth="1"/>
    <col min="15357" max="15357" width="0.85546875" style="11" customWidth="1"/>
    <col min="15358" max="15358" width="8.7109375" style="11" bestFit="1" customWidth="1"/>
    <col min="15359" max="15359" width="0.85546875" style="11" customWidth="1"/>
    <col min="15360" max="15360" width="9.5703125" style="11" customWidth="1"/>
    <col min="15361" max="15361" width="0.85546875" style="11" customWidth="1"/>
    <col min="15362" max="15362" width="8.7109375" style="11" bestFit="1" customWidth="1"/>
    <col min="15363" max="15363" width="0.85546875" style="11" customWidth="1"/>
    <col min="15364" max="15364" width="12" style="11" bestFit="1" customWidth="1"/>
    <col min="15365" max="15366" width="10.42578125" style="11" bestFit="1" customWidth="1"/>
    <col min="15367" max="15367" width="14" style="11" bestFit="1" customWidth="1"/>
    <col min="15368" max="15368" width="10.28515625" style="11" bestFit="1" customWidth="1"/>
    <col min="15369" max="15369" width="8.7109375" style="11" bestFit="1" customWidth="1"/>
    <col min="15370" max="15370" width="0.85546875" style="11" customWidth="1"/>
    <col min="15371" max="15373" width="9.140625" style="11"/>
    <col min="15374" max="15374" width="16.85546875" style="11" customWidth="1"/>
    <col min="15375" max="15610" width="9.140625" style="11"/>
    <col min="15611" max="15611" width="5.85546875" style="11" customWidth="1"/>
    <col min="15612" max="15612" width="7.85546875" style="11" bestFit="1" customWidth="1"/>
    <col min="15613" max="15613" width="0.85546875" style="11" customWidth="1"/>
    <col min="15614" max="15614" width="8.7109375" style="11" bestFit="1" customWidth="1"/>
    <col min="15615" max="15615" width="0.85546875" style="11" customWidth="1"/>
    <col min="15616" max="15616" width="9.5703125" style="11" customWidth="1"/>
    <col min="15617" max="15617" width="0.85546875" style="11" customWidth="1"/>
    <col min="15618" max="15618" width="8.7109375" style="11" bestFit="1" customWidth="1"/>
    <col min="15619" max="15619" width="0.85546875" style="11" customWidth="1"/>
    <col min="15620" max="15620" width="12" style="11" bestFit="1" customWidth="1"/>
    <col min="15621" max="15622" width="10.42578125" style="11" bestFit="1" customWidth="1"/>
    <col min="15623" max="15623" width="14" style="11" bestFit="1" customWidth="1"/>
    <col min="15624" max="15624" width="10.28515625" style="11" bestFit="1" customWidth="1"/>
    <col min="15625" max="15625" width="8.7109375" style="11" bestFit="1" customWidth="1"/>
    <col min="15626" max="15626" width="0.85546875" style="11" customWidth="1"/>
    <col min="15627" max="15629" width="9.140625" style="11"/>
    <col min="15630" max="15630" width="16.85546875" style="11" customWidth="1"/>
    <col min="15631" max="15866" width="9.140625" style="11"/>
    <col min="15867" max="15867" width="5.85546875" style="11" customWidth="1"/>
    <col min="15868" max="15868" width="7.85546875" style="11" bestFit="1" customWidth="1"/>
    <col min="15869" max="15869" width="0.85546875" style="11" customWidth="1"/>
    <col min="15870" max="15870" width="8.7109375" style="11" bestFit="1" customWidth="1"/>
    <col min="15871" max="15871" width="0.85546875" style="11" customWidth="1"/>
    <col min="15872" max="15872" width="9.5703125" style="11" customWidth="1"/>
    <col min="15873" max="15873" width="0.85546875" style="11" customWidth="1"/>
    <col min="15874" max="15874" width="8.7109375" style="11" bestFit="1" customWidth="1"/>
    <col min="15875" max="15875" width="0.85546875" style="11" customWidth="1"/>
    <col min="15876" max="15876" width="12" style="11" bestFit="1" customWidth="1"/>
    <col min="15877" max="15878" width="10.42578125" style="11" bestFit="1" customWidth="1"/>
    <col min="15879" max="15879" width="14" style="11" bestFit="1" customWidth="1"/>
    <col min="15880" max="15880" width="10.28515625" style="11" bestFit="1" customWidth="1"/>
    <col min="15881" max="15881" width="8.7109375" style="11" bestFit="1" customWidth="1"/>
    <col min="15882" max="15882" width="0.85546875" style="11" customWidth="1"/>
    <col min="15883" max="15885" width="9.140625" style="11"/>
    <col min="15886" max="15886" width="16.85546875" style="11" customWidth="1"/>
    <col min="15887" max="16122" width="9.140625" style="11"/>
    <col min="16123" max="16123" width="5.85546875" style="11" customWidth="1"/>
    <col min="16124" max="16124" width="7.85546875" style="11" bestFit="1" customWidth="1"/>
    <col min="16125" max="16125" width="0.85546875" style="11" customWidth="1"/>
    <col min="16126" max="16126" width="8.7109375" style="11" bestFit="1" customWidth="1"/>
    <col min="16127" max="16127" width="0.85546875" style="11" customWidth="1"/>
    <col min="16128" max="16128" width="9.5703125" style="11" customWidth="1"/>
    <col min="16129" max="16129" width="0.85546875" style="11" customWidth="1"/>
    <col min="16130" max="16130" width="8.7109375" style="11" bestFit="1" customWidth="1"/>
    <col min="16131" max="16131" width="0.85546875" style="11" customWidth="1"/>
    <col min="16132" max="16132" width="12" style="11" bestFit="1" customWidth="1"/>
    <col min="16133" max="16134" width="10.42578125" style="11" bestFit="1" customWidth="1"/>
    <col min="16135" max="16135" width="14" style="11" bestFit="1" customWidth="1"/>
    <col min="16136" max="16136" width="10.28515625" style="11" bestFit="1" customWidth="1"/>
    <col min="16137" max="16137" width="8.7109375" style="11" bestFit="1" customWidth="1"/>
    <col min="16138" max="16138" width="0.85546875" style="11" customWidth="1"/>
    <col min="16139" max="16141" width="9.140625" style="11"/>
    <col min="16142" max="16142" width="16.85546875" style="11" customWidth="1"/>
    <col min="16143" max="16384" width="9.140625" style="11"/>
  </cols>
  <sheetData>
    <row r="1" spans="1:26" s="168" customFormat="1" ht="12.75" x14ac:dyDescent="0.2">
      <c r="A1" s="169" t="s">
        <v>272</v>
      </c>
      <c r="C1" s="170"/>
      <c r="D1" s="170"/>
      <c r="E1" s="170"/>
      <c r="H1" s="170"/>
      <c r="I1" s="170"/>
      <c r="J1" s="170"/>
      <c r="K1" s="170"/>
      <c r="N1" s="170"/>
      <c r="O1" s="170"/>
      <c r="P1" s="170"/>
      <c r="Q1" s="170"/>
      <c r="T1" s="170"/>
      <c r="W1" s="170"/>
    </row>
    <row r="2" spans="1:26" ht="12.75" x14ac:dyDescent="0.2">
      <c r="A2" s="130" t="s">
        <v>264</v>
      </c>
      <c r="B2" s="9"/>
      <c r="C2" s="61"/>
      <c r="D2" s="61"/>
      <c r="E2" s="61"/>
      <c r="F2" s="9"/>
      <c r="G2" s="9"/>
      <c r="H2" s="61"/>
      <c r="I2" s="61"/>
      <c r="J2" s="61"/>
      <c r="K2" s="61"/>
      <c r="L2" s="9"/>
      <c r="M2" s="9"/>
      <c r="N2" s="61"/>
      <c r="O2" s="61"/>
      <c r="P2" s="61"/>
      <c r="Q2" s="61"/>
      <c r="R2" s="9"/>
      <c r="S2" s="9"/>
      <c r="T2" s="61"/>
      <c r="U2" s="9"/>
      <c r="V2" s="9"/>
      <c r="W2" s="61"/>
    </row>
    <row r="5" spans="1:26" x14ac:dyDescent="0.2">
      <c r="A5" s="30"/>
      <c r="B5" s="43"/>
      <c r="C5" s="43"/>
      <c r="D5" s="186">
        <v>2007</v>
      </c>
      <c r="E5" s="186"/>
      <c r="F5" s="186">
        <v>2008</v>
      </c>
      <c r="G5" s="186"/>
      <c r="H5" s="186">
        <v>2009</v>
      </c>
      <c r="I5" s="186"/>
      <c r="J5" s="186">
        <v>2010</v>
      </c>
      <c r="K5" s="186"/>
      <c r="L5" s="186">
        <v>2011</v>
      </c>
      <c r="M5" s="186"/>
      <c r="N5" s="186">
        <v>2012</v>
      </c>
      <c r="O5" s="186"/>
      <c r="P5" s="186">
        <v>2013</v>
      </c>
      <c r="Q5" s="186"/>
      <c r="R5" s="186">
        <v>2014</v>
      </c>
      <c r="S5" s="186"/>
      <c r="T5" s="186">
        <v>2015</v>
      </c>
      <c r="U5" s="186"/>
      <c r="V5" s="186">
        <v>2016</v>
      </c>
      <c r="W5" s="186"/>
    </row>
    <row r="6" spans="1:26" x14ac:dyDescent="0.2">
      <c r="A6" s="392" t="s">
        <v>267</v>
      </c>
      <c r="B6" s="188"/>
      <c r="C6" s="23"/>
      <c r="D6" s="189">
        <v>1207.47</v>
      </c>
      <c r="E6" s="189"/>
      <c r="F6" s="189">
        <v>1236.72</v>
      </c>
      <c r="G6" s="189"/>
      <c r="H6" s="189">
        <v>1244.02</v>
      </c>
      <c r="I6" s="189"/>
      <c r="J6" s="189">
        <v>1275.3699999999999</v>
      </c>
      <c r="K6" s="189"/>
      <c r="L6" s="189">
        <v>1333.21</v>
      </c>
      <c r="M6" s="189"/>
      <c r="N6" s="189">
        <v>1368.61</v>
      </c>
      <c r="O6" s="189"/>
      <c r="P6" s="189">
        <v>1420.92</v>
      </c>
      <c r="Q6" s="189"/>
      <c r="R6" s="189">
        <v>1434.66</v>
      </c>
      <c r="S6" s="190" t="s">
        <v>228</v>
      </c>
      <c r="T6" s="189">
        <v>1482.43</v>
      </c>
      <c r="U6" s="74"/>
    </row>
    <row r="7" spans="1:26" ht="14.25" customHeight="1" x14ac:dyDescent="0.2">
      <c r="A7" s="390"/>
      <c r="B7" s="199" t="s">
        <v>265</v>
      </c>
      <c r="C7" s="176"/>
      <c r="D7" s="191"/>
      <c r="E7" s="191"/>
      <c r="F7" s="192"/>
      <c r="G7" s="192"/>
      <c r="H7" s="192"/>
      <c r="I7" s="192"/>
      <c r="J7" s="192"/>
      <c r="K7" s="192"/>
      <c r="L7" s="192"/>
      <c r="M7" s="192"/>
      <c r="N7" s="192"/>
      <c r="O7" s="192"/>
      <c r="P7" s="192"/>
      <c r="Q7" s="192"/>
      <c r="R7" s="192"/>
      <c r="S7" s="192"/>
      <c r="T7" s="192"/>
      <c r="U7" s="178"/>
    </row>
    <row r="8" spans="1:26" ht="33.75" customHeight="1" x14ac:dyDescent="0.2">
      <c r="A8" s="390" t="s">
        <v>271</v>
      </c>
      <c r="B8" s="182"/>
      <c r="C8" s="23"/>
      <c r="D8" s="189">
        <v>677.51</v>
      </c>
      <c r="E8" s="193" t="s">
        <v>228</v>
      </c>
      <c r="F8" s="189">
        <v>705.52</v>
      </c>
      <c r="G8" s="190" t="s">
        <v>228</v>
      </c>
      <c r="H8" s="189">
        <v>717.45</v>
      </c>
      <c r="I8" s="190" t="s">
        <v>228</v>
      </c>
      <c r="J8" s="189">
        <v>735.18</v>
      </c>
      <c r="K8" s="190" t="s">
        <v>228</v>
      </c>
      <c r="L8" s="189">
        <v>769.35</v>
      </c>
      <c r="M8" s="190" t="s">
        <v>228</v>
      </c>
      <c r="N8" s="189">
        <v>786.69</v>
      </c>
      <c r="O8" s="190" t="s">
        <v>228</v>
      </c>
      <c r="P8" s="189">
        <v>801.74</v>
      </c>
      <c r="Q8" s="190" t="s">
        <v>228</v>
      </c>
      <c r="R8" s="189">
        <v>811.11</v>
      </c>
      <c r="S8" s="190" t="s">
        <v>228</v>
      </c>
      <c r="T8" s="189">
        <v>825.91</v>
      </c>
      <c r="U8" s="74"/>
    </row>
    <row r="9" spans="1:26" ht="12" customHeight="1" x14ac:dyDescent="0.2">
      <c r="A9" s="390"/>
      <c r="B9" s="199" t="s">
        <v>265</v>
      </c>
      <c r="C9" s="176"/>
      <c r="D9" s="191"/>
      <c r="E9" s="191"/>
      <c r="F9" s="192"/>
      <c r="G9" s="192"/>
      <c r="H9" s="192"/>
      <c r="I9" s="192"/>
      <c r="J9" s="192"/>
      <c r="K9" s="192"/>
      <c r="L9" s="192"/>
      <c r="M9" s="192"/>
      <c r="N9" s="192"/>
      <c r="O9" s="192"/>
      <c r="P9" s="192"/>
      <c r="Q9" s="192"/>
      <c r="R9" s="192"/>
      <c r="S9" s="192"/>
      <c r="T9" s="192"/>
      <c r="U9" s="178"/>
    </row>
    <row r="10" spans="1:26" ht="22.5" customHeight="1" x14ac:dyDescent="0.2">
      <c r="A10" s="388" t="s">
        <v>270</v>
      </c>
      <c r="B10" s="182"/>
      <c r="C10" s="23"/>
      <c r="D10" s="194" t="s">
        <v>125</v>
      </c>
      <c r="E10" s="194"/>
      <c r="F10" s="195">
        <v>38852.29</v>
      </c>
      <c r="G10" s="195"/>
      <c r="H10" s="195">
        <v>37439.620000000003</v>
      </c>
      <c r="I10" s="195"/>
      <c r="J10" s="195">
        <v>42030.57</v>
      </c>
      <c r="K10" s="195"/>
      <c r="L10" s="195">
        <v>44865.35</v>
      </c>
      <c r="M10" s="195"/>
      <c r="N10" s="195">
        <v>40531.050000000003</v>
      </c>
      <c r="O10" s="195"/>
      <c r="P10" s="195">
        <v>51355.65</v>
      </c>
      <c r="Q10" s="195"/>
      <c r="R10" s="195">
        <v>52539.32</v>
      </c>
      <c r="S10" s="190" t="s">
        <v>228</v>
      </c>
      <c r="T10" s="195">
        <v>53962.02</v>
      </c>
      <c r="U10" s="74"/>
    </row>
    <row r="11" spans="1:26" s="136" customFormat="1" ht="12.75" customHeight="1" x14ac:dyDescent="0.2">
      <c r="A11" s="388"/>
      <c r="B11" s="199" t="s">
        <v>265</v>
      </c>
      <c r="C11" s="200"/>
      <c r="D11" s="201"/>
      <c r="E11" s="201"/>
      <c r="F11" s="202"/>
      <c r="G11" s="202"/>
      <c r="H11" s="202"/>
      <c r="I11" s="202"/>
      <c r="J11" s="202"/>
      <c r="K11" s="202"/>
      <c r="L11" s="202"/>
      <c r="M11" s="202"/>
      <c r="N11" s="202"/>
      <c r="O11" s="202"/>
      <c r="P11" s="202"/>
      <c r="Q11" s="202"/>
      <c r="R11" s="202"/>
      <c r="S11" s="202"/>
      <c r="T11" s="202"/>
      <c r="U11" s="202"/>
      <c r="W11" s="203"/>
    </row>
    <row r="12" spans="1:26" ht="33.75" customHeight="1" x14ac:dyDescent="0.2">
      <c r="A12" s="390" t="s">
        <v>275</v>
      </c>
      <c r="B12" s="182" t="s">
        <v>266</v>
      </c>
      <c r="C12" s="23"/>
      <c r="D12" s="189">
        <v>11790.36</v>
      </c>
      <c r="E12" s="189"/>
      <c r="F12" s="189">
        <v>12139.36</v>
      </c>
      <c r="G12" s="189"/>
      <c r="H12" s="189">
        <v>12603.53</v>
      </c>
      <c r="I12" s="189"/>
      <c r="J12" s="189">
        <v>12890.89</v>
      </c>
      <c r="K12" s="189"/>
      <c r="L12" s="189">
        <v>13618.13</v>
      </c>
      <c r="M12" s="189"/>
      <c r="N12" s="189">
        <v>14492.41</v>
      </c>
      <c r="O12" s="189"/>
      <c r="P12" s="189">
        <v>14390.78</v>
      </c>
      <c r="Q12" s="189"/>
      <c r="R12" s="189">
        <v>15197.73</v>
      </c>
      <c r="S12" s="190" t="s">
        <v>228</v>
      </c>
      <c r="T12" s="189">
        <v>15715.85</v>
      </c>
      <c r="U12" s="74"/>
    </row>
    <row r="13" spans="1:26" s="136" customFormat="1" ht="14.25" customHeight="1" x14ac:dyDescent="0.2">
      <c r="A13" s="390"/>
      <c r="B13" s="199" t="s">
        <v>265</v>
      </c>
      <c r="C13" s="200"/>
      <c r="D13" s="201"/>
      <c r="E13" s="201"/>
      <c r="F13" s="202"/>
      <c r="G13" s="202"/>
      <c r="H13" s="202"/>
      <c r="I13" s="202"/>
      <c r="J13" s="202"/>
      <c r="K13" s="202"/>
      <c r="L13" s="202"/>
      <c r="M13" s="202"/>
      <c r="N13" s="202"/>
      <c r="O13" s="202"/>
      <c r="P13" s="202"/>
      <c r="Q13" s="202"/>
      <c r="R13" s="202"/>
      <c r="S13" s="202"/>
      <c r="T13" s="202"/>
      <c r="U13" s="202"/>
      <c r="W13" s="203"/>
    </row>
    <row r="14" spans="1:26" ht="33.75" x14ac:dyDescent="0.2">
      <c r="A14" s="390" t="s">
        <v>268</v>
      </c>
      <c r="B14" s="181" t="s">
        <v>151</v>
      </c>
      <c r="C14" s="11"/>
      <c r="D14" s="195">
        <v>13834.86</v>
      </c>
      <c r="E14" s="195"/>
      <c r="F14" s="195">
        <v>14374.95</v>
      </c>
      <c r="G14" s="195"/>
      <c r="H14" s="195">
        <v>15010.32</v>
      </c>
      <c r="I14" s="195"/>
      <c r="J14" s="195">
        <v>15452.34</v>
      </c>
      <c r="K14" s="195"/>
      <c r="L14" s="195">
        <v>16420.740000000002</v>
      </c>
      <c r="M14" s="195"/>
      <c r="N14" s="195">
        <v>17905.7</v>
      </c>
      <c r="O14" s="195"/>
      <c r="P14" s="195">
        <v>19614.97</v>
      </c>
      <c r="Q14" s="195"/>
      <c r="R14" s="195">
        <v>20165.45</v>
      </c>
      <c r="S14" s="190" t="s">
        <v>228</v>
      </c>
      <c r="T14" s="195">
        <v>20848.14</v>
      </c>
      <c r="U14" s="74"/>
    </row>
    <row r="15" spans="1:26" x14ac:dyDescent="0.2">
      <c r="A15" s="391"/>
      <c r="B15" s="101"/>
      <c r="C15" s="64"/>
      <c r="D15" s="193" t="s">
        <v>123</v>
      </c>
      <c r="E15" s="193"/>
      <c r="F15" s="190" t="s">
        <v>123</v>
      </c>
      <c r="G15" s="190"/>
      <c r="H15" s="190" t="s">
        <v>123</v>
      </c>
      <c r="I15" s="190"/>
      <c r="J15" s="190" t="s">
        <v>123</v>
      </c>
      <c r="K15" s="190"/>
      <c r="L15" s="190" t="s">
        <v>123</v>
      </c>
      <c r="M15" s="190"/>
      <c r="N15" s="190" t="s">
        <v>123</v>
      </c>
      <c r="O15" s="190"/>
      <c r="P15" s="190" t="s">
        <v>123</v>
      </c>
      <c r="Q15" s="190"/>
      <c r="R15" s="196"/>
      <c r="S15" s="190"/>
      <c r="T15" s="190" t="s">
        <v>123</v>
      </c>
      <c r="U15" s="74"/>
    </row>
    <row r="16" spans="1:26" ht="22.5" x14ac:dyDescent="0.2">
      <c r="A16" s="391"/>
      <c r="B16" s="181" t="s">
        <v>138</v>
      </c>
      <c r="C16" s="48"/>
      <c r="D16" s="195">
        <v>3314.72</v>
      </c>
      <c r="E16" s="195"/>
      <c r="F16" s="195">
        <v>3936.98</v>
      </c>
      <c r="G16" s="195"/>
      <c r="H16" s="195">
        <v>4029.63</v>
      </c>
      <c r="I16" s="195"/>
      <c r="J16" s="195">
        <v>4242.96</v>
      </c>
      <c r="K16" s="195"/>
      <c r="L16" s="195">
        <v>4705.91</v>
      </c>
      <c r="M16" s="195"/>
      <c r="N16" s="195">
        <v>1886.03</v>
      </c>
      <c r="O16" s="195"/>
      <c r="P16" s="195">
        <v>2043.88</v>
      </c>
      <c r="Q16" s="195"/>
      <c r="R16" s="195">
        <v>2313.19</v>
      </c>
      <c r="S16" s="195"/>
      <c r="T16" s="195">
        <v>2242.69</v>
      </c>
      <c r="U16" s="25"/>
      <c r="Z16" s="11" t="s">
        <v>276</v>
      </c>
    </row>
    <row r="17" spans="1:23" x14ac:dyDescent="0.2">
      <c r="A17" s="391"/>
      <c r="B17" s="101"/>
      <c r="C17" s="64"/>
      <c r="D17" s="193" t="s">
        <v>123</v>
      </c>
      <c r="E17" s="193"/>
      <c r="F17" s="190" t="s">
        <v>123</v>
      </c>
      <c r="G17" s="190"/>
      <c r="H17" s="190" t="s">
        <v>123</v>
      </c>
      <c r="I17" s="190"/>
      <c r="J17" s="190" t="s">
        <v>123</v>
      </c>
      <c r="K17" s="190"/>
      <c r="L17" s="190" t="s">
        <v>123</v>
      </c>
      <c r="M17" s="190"/>
      <c r="N17" s="190" t="s">
        <v>123</v>
      </c>
      <c r="O17" s="190"/>
      <c r="P17" s="190" t="s">
        <v>123</v>
      </c>
      <c r="Q17" s="190"/>
      <c r="R17" s="190" t="s">
        <v>123</v>
      </c>
      <c r="S17" s="190"/>
      <c r="T17" s="190" t="s">
        <v>123</v>
      </c>
      <c r="U17" s="74"/>
    </row>
    <row r="18" spans="1:23" ht="22.5" x14ac:dyDescent="0.2">
      <c r="A18" s="391"/>
      <c r="B18" s="181" t="s">
        <v>139</v>
      </c>
      <c r="C18" s="48"/>
      <c r="D18" s="195">
        <v>9909.14</v>
      </c>
      <c r="E18" s="195"/>
      <c r="F18" s="195">
        <v>10212.19</v>
      </c>
      <c r="G18" s="195"/>
      <c r="H18" s="195">
        <v>10839.15</v>
      </c>
      <c r="I18" s="195"/>
      <c r="J18" s="195">
        <v>11026.79</v>
      </c>
      <c r="K18" s="195"/>
      <c r="L18" s="195">
        <v>11643.73</v>
      </c>
      <c r="M18" s="195"/>
      <c r="N18" s="195">
        <v>15440.8</v>
      </c>
      <c r="O18" s="195"/>
      <c r="P18" s="195">
        <v>17016.91</v>
      </c>
      <c r="Q18" s="195"/>
      <c r="R18" s="195">
        <v>18271.21</v>
      </c>
      <c r="S18" s="195"/>
      <c r="T18" s="195">
        <v>19662.580000000002</v>
      </c>
      <c r="U18" s="25"/>
    </row>
    <row r="19" spans="1:23" x14ac:dyDescent="0.2">
      <c r="A19" s="391"/>
      <c r="B19" s="101"/>
      <c r="C19" s="64"/>
      <c r="D19" s="193" t="s">
        <v>123</v>
      </c>
      <c r="E19" s="193"/>
      <c r="F19" s="190" t="s">
        <v>123</v>
      </c>
      <c r="G19" s="190"/>
      <c r="H19" s="190" t="s">
        <v>123</v>
      </c>
      <c r="I19" s="190"/>
      <c r="J19" s="190" t="s">
        <v>123</v>
      </c>
      <c r="K19" s="190"/>
      <c r="L19" s="190" t="s">
        <v>123</v>
      </c>
      <c r="M19" s="190"/>
      <c r="N19" s="190" t="s">
        <v>123</v>
      </c>
      <c r="O19" s="190"/>
      <c r="P19" s="190" t="s">
        <v>123</v>
      </c>
      <c r="Q19" s="190"/>
      <c r="R19" s="190" t="s">
        <v>123</v>
      </c>
      <c r="S19" s="190"/>
      <c r="T19" s="190" t="s">
        <v>123</v>
      </c>
      <c r="U19" s="74"/>
    </row>
    <row r="20" spans="1:23" ht="33.75" x14ac:dyDescent="0.2">
      <c r="A20" s="391"/>
      <c r="B20" s="181" t="s">
        <v>140</v>
      </c>
      <c r="C20" s="48"/>
      <c r="D20" s="195">
        <v>281.60000000000002</v>
      </c>
      <c r="E20" s="195"/>
      <c r="F20" s="195">
        <v>280.05</v>
      </c>
      <c r="G20" s="195"/>
      <c r="H20" s="195">
        <v>274.73</v>
      </c>
      <c r="I20" s="195"/>
      <c r="J20" s="195">
        <v>232.33</v>
      </c>
      <c r="K20" s="195"/>
      <c r="L20" s="195">
        <v>168.41</v>
      </c>
      <c r="M20" s="195"/>
      <c r="N20" s="195">
        <v>184.01</v>
      </c>
      <c r="O20" s="195"/>
      <c r="P20" s="195">
        <v>527.87</v>
      </c>
      <c r="Q20" s="195"/>
      <c r="R20" s="195">
        <v>451.83</v>
      </c>
      <c r="S20" s="195"/>
      <c r="T20" s="195">
        <v>432.55</v>
      </c>
      <c r="U20" s="25"/>
    </row>
    <row r="21" spans="1:23" x14ac:dyDescent="0.2">
      <c r="A21" s="391"/>
      <c r="B21" s="101"/>
      <c r="C21" s="64"/>
      <c r="D21" s="193" t="s">
        <v>123</v>
      </c>
      <c r="E21" s="193"/>
      <c r="F21" s="190" t="s">
        <v>123</v>
      </c>
      <c r="G21" s="190"/>
      <c r="H21" s="190" t="s">
        <v>123</v>
      </c>
      <c r="I21" s="190"/>
      <c r="J21" s="190" t="s">
        <v>123</v>
      </c>
      <c r="K21" s="190"/>
      <c r="L21" s="190" t="s">
        <v>123</v>
      </c>
      <c r="M21" s="190"/>
      <c r="N21" s="190" t="s">
        <v>123</v>
      </c>
      <c r="O21" s="190"/>
      <c r="P21" s="190" t="s">
        <v>123</v>
      </c>
      <c r="Q21" s="190"/>
      <c r="R21" s="190" t="s">
        <v>123</v>
      </c>
      <c r="S21" s="190"/>
      <c r="T21" s="190" t="s">
        <v>123</v>
      </c>
      <c r="U21" s="74"/>
    </row>
    <row r="22" spans="1:23" ht="22.5" x14ac:dyDescent="0.2">
      <c r="A22" s="391"/>
      <c r="B22" s="181" t="s">
        <v>152</v>
      </c>
      <c r="C22" s="11"/>
      <c r="D22" s="197">
        <v>13505.46</v>
      </c>
      <c r="E22" s="197"/>
      <c r="F22" s="195">
        <v>14429.22</v>
      </c>
      <c r="G22" s="195"/>
      <c r="H22" s="195">
        <v>15143.51</v>
      </c>
      <c r="I22" s="195"/>
      <c r="J22" s="195">
        <v>15502.08</v>
      </c>
      <c r="K22" s="195"/>
      <c r="L22" s="195">
        <v>16518.04</v>
      </c>
      <c r="M22" s="195"/>
      <c r="N22" s="195">
        <v>17510.84</v>
      </c>
      <c r="O22" s="195"/>
      <c r="P22" s="195">
        <v>19588.66</v>
      </c>
      <c r="Q22" s="195"/>
      <c r="R22" s="195">
        <v>21036.23</v>
      </c>
      <c r="S22" s="195"/>
      <c r="T22" s="195">
        <v>22337.82</v>
      </c>
      <c r="U22" s="25"/>
    </row>
    <row r="23" spans="1:23" x14ac:dyDescent="0.2">
      <c r="A23" s="391"/>
      <c r="B23" s="101"/>
      <c r="C23" s="64"/>
      <c r="D23" s="193" t="s">
        <v>123</v>
      </c>
      <c r="E23" s="193"/>
      <c r="F23" s="190" t="s">
        <v>123</v>
      </c>
      <c r="G23" s="190"/>
      <c r="H23" s="190" t="s">
        <v>123</v>
      </c>
      <c r="I23" s="190"/>
      <c r="J23" s="190" t="s">
        <v>123</v>
      </c>
      <c r="K23" s="190"/>
      <c r="L23" s="190" t="s">
        <v>123</v>
      </c>
      <c r="M23" s="190"/>
      <c r="N23" s="190" t="s">
        <v>123</v>
      </c>
      <c r="O23" s="190"/>
      <c r="P23" s="190" t="s">
        <v>123</v>
      </c>
      <c r="Q23" s="190"/>
      <c r="R23" s="190" t="s">
        <v>123</v>
      </c>
      <c r="S23" s="190"/>
      <c r="T23" s="190" t="s">
        <v>123</v>
      </c>
      <c r="U23" s="74"/>
    </row>
    <row r="24" spans="1:23" ht="22.5" x14ac:dyDescent="0.2">
      <c r="A24" s="391"/>
      <c r="B24" s="181" t="s">
        <v>143</v>
      </c>
      <c r="C24" s="11"/>
      <c r="D24" s="197">
        <v>27340.32</v>
      </c>
      <c r="E24" s="197"/>
      <c r="F24" s="195">
        <v>28804.17</v>
      </c>
      <c r="G24" s="195"/>
      <c r="H24" s="195">
        <v>30153.82</v>
      </c>
      <c r="I24" s="195"/>
      <c r="J24" s="195">
        <v>30954.42</v>
      </c>
      <c r="K24" s="195"/>
      <c r="L24" s="195">
        <v>32938.78</v>
      </c>
      <c r="M24" s="195"/>
      <c r="N24" s="195">
        <v>35416.54</v>
      </c>
      <c r="O24" s="195"/>
      <c r="P24" s="195">
        <v>39203.629999999997</v>
      </c>
      <c r="Q24" s="195"/>
      <c r="R24" s="195">
        <v>41219.919999999998</v>
      </c>
      <c r="S24" s="190" t="s">
        <v>228</v>
      </c>
      <c r="T24" s="195">
        <v>43185.96</v>
      </c>
      <c r="U24" s="74"/>
    </row>
    <row r="25" spans="1:23" x14ac:dyDescent="0.2">
      <c r="A25" s="187"/>
      <c r="B25" s="101"/>
      <c r="C25" s="64"/>
      <c r="D25" s="193" t="s">
        <v>123</v>
      </c>
      <c r="E25" s="193"/>
      <c r="F25" s="190" t="s">
        <v>123</v>
      </c>
      <c r="G25" s="190"/>
      <c r="H25" s="190" t="s">
        <v>123</v>
      </c>
      <c r="I25" s="190"/>
      <c r="J25" s="190" t="s">
        <v>123</v>
      </c>
      <c r="K25" s="190"/>
      <c r="L25" s="190" t="s">
        <v>123</v>
      </c>
      <c r="M25" s="190"/>
      <c r="N25" s="190" t="s">
        <v>123</v>
      </c>
      <c r="O25" s="190"/>
      <c r="P25" s="190" t="s">
        <v>123</v>
      </c>
      <c r="Q25" s="190"/>
      <c r="R25" s="196"/>
      <c r="S25" s="190"/>
      <c r="T25" s="190" t="s">
        <v>123</v>
      </c>
      <c r="U25" s="74"/>
    </row>
    <row r="26" spans="1:23" ht="22.5" x14ac:dyDescent="0.2">
      <c r="A26" s="388" t="s">
        <v>269</v>
      </c>
      <c r="B26" s="181" t="s">
        <v>162</v>
      </c>
      <c r="C26" s="23"/>
      <c r="D26" s="195">
        <v>28166.23</v>
      </c>
      <c r="E26" s="195"/>
      <c r="F26" s="195">
        <v>29683.86</v>
      </c>
      <c r="G26" s="195"/>
      <c r="H26" s="195">
        <v>31200.28</v>
      </c>
      <c r="I26" s="195"/>
      <c r="J26" s="195">
        <v>32850.199999999997</v>
      </c>
      <c r="K26" s="195"/>
      <c r="L26" s="195">
        <v>34269.43</v>
      </c>
      <c r="M26" s="195"/>
      <c r="N26" s="195">
        <v>36368.379999999997</v>
      </c>
      <c r="O26" s="195"/>
      <c r="P26" s="195">
        <v>38644.550000000003</v>
      </c>
      <c r="Q26" s="195"/>
      <c r="R26" s="195">
        <v>40793.71</v>
      </c>
      <c r="S26" s="195"/>
      <c r="T26" s="195">
        <v>42917.27</v>
      </c>
      <c r="U26" s="25"/>
    </row>
    <row r="27" spans="1:23" x14ac:dyDescent="0.2">
      <c r="A27" s="389"/>
      <c r="D27" s="198"/>
      <c r="E27" s="198"/>
      <c r="F27" s="196"/>
      <c r="G27" s="196"/>
      <c r="H27" s="198"/>
      <c r="I27" s="198"/>
      <c r="J27" s="198"/>
      <c r="K27" s="198"/>
      <c r="L27" s="196"/>
      <c r="M27" s="196"/>
      <c r="N27" s="198"/>
      <c r="O27" s="198"/>
      <c r="P27" s="198"/>
      <c r="Q27" s="198"/>
      <c r="R27" s="196"/>
      <c r="S27" s="196"/>
      <c r="T27" s="198"/>
    </row>
    <row r="28" spans="1:23" s="136" customFormat="1" ht="57" customHeight="1" x14ac:dyDescent="0.2">
      <c r="A28" s="387" t="s">
        <v>236</v>
      </c>
      <c r="B28" s="387"/>
      <c r="C28" s="387"/>
      <c r="D28" s="387"/>
      <c r="E28" s="387"/>
      <c r="F28" s="387"/>
      <c r="G28" s="387"/>
      <c r="H28" s="387"/>
      <c r="I28" s="387"/>
      <c r="J28" s="387"/>
      <c r="K28" s="387"/>
      <c r="L28" s="387"/>
      <c r="M28" s="387"/>
      <c r="N28" s="387"/>
      <c r="O28" s="387"/>
      <c r="P28" s="387"/>
      <c r="Q28" s="387"/>
      <c r="R28" s="387"/>
      <c r="S28" s="387"/>
      <c r="T28" s="387"/>
      <c r="U28" s="387"/>
      <c r="V28" s="387"/>
      <c r="W28" s="387"/>
    </row>
  </sheetData>
  <mergeCells count="7">
    <mergeCell ref="A26:A27"/>
    <mergeCell ref="A28:W28"/>
    <mergeCell ref="A14:A24"/>
    <mergeCell ref="A6:A7"/>
    <mergeCell ref="A8:A9"/>
    <mergeCell ref="A10:A11"/>
    <mergeCell ref="A12:A13"/>
  </mergeCells>
  <pageMargins left="0.75" right="0.75" top="1" bottom="1" header="0.5" footer="0.5"/>
  <pageSetup paperSize="9" scale="8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Namngivna områden</vt:lpstr>
      </vt:variant>
      <vt:variant>
        <vt:i4>29</vt:i4>
      </vt:variant>
    </vt:vector>
  </HeadingPairs>
  <TitlesOfParts>
    <vt:vector size="61" baseType="lpstr">
      <vt:lpstr>Titel</vt:lpstr>
      <vt:lpstr>Tabellförteckning</vt:lpstr>
      <vt:lpstr>Ordlista</vt:lpstr>
      <vt:lpstr>Teckenförklaring</vt:lpstr>
      <vt:lpstr>T1a trafik</vt:lpstr>
      <vt:lpstr>T1b ekonomi</vt:lpstr>
      <vt:lpstr>T2a buss</vt:lpstr>
      <vt:lpstr>T2b tåg</vt:lpstr>
      <vt:lpstr>T8  vriden</vt:lpstr>
      <vt:lpstr>T3</vt:lpstr>
      <vt:lpstr>T4</vt:lpstr>
      <vt:lpstr>T5a trafik</vt:lpstr>
      <vt:lpstr>T8 original</vt:lpstr>
      <vt:lpstr>T5b ekonomi</vt:lpstr>
      <vt:lpstr>T6</vt:lpstr>
      <vt:lpstr>T12 old</vt:lpstr>
      <vt:lpstr>T7</vt:lpstr>
      <vt:lpstr>T8</vt:lpstr>
      <vt:lpstr>T14 old</vt:lpstr>
      <vt:lpstr>T15 old</vt:lpstr>
      <vt:lpstr>T9</vt:lpstr>
      <vt:lpstr>--&gt; Tabeller som utgår</vt:lpstr>
      <vt:lpstr>T1_Old</vt:lpstr>
      <vt:lpstr>T7b</vt:lpstr>
      <vt:lpstr>T9 OLD</vt:lpstr>
      <vt:lpstr>T13 old</vt:lpstr>
      <vt:lpstr>T10 old</vt:lpstr>
      <vt:lpstr>T11 OLD</vt:lpstr>
      <vt:lpstr>F1_Trafa</vt:lpstr>
      <vt:lpstr>F1</vt:lpstr>
      <vt:lpstr>T10a</vt:lpstr>
      <vt:lpstr>T10b</vt:lpstr>
      <vt:lpstr>T10a!Tabell_1a</vt:lpstr>
      <vt:lpstr>T10b!Tabell_1a</vt:lpstr>
      <vt:lpstr>Tabell_1a</vt:lpstr>
      <vt:lpstr>T1_Old!Utskriftsområde</vt:lpstr>
      <vt:lpstr>'T10 old'!Utskriftsområde</vt:lpstr>
      <vt:lpstr>T10a!Utskriftsområde</vt:lpstr>
      <vt:lpstr>T10b!Utskriftsområde</vt:lpstr>
      <vt:lpstr>'T11 OLD'!Utskriftsområde</vt:lpstr>
      <vt:lpstr>'T12 old'!Utskriftsområde</vt:lpstr>
      <vt:lpstr>'T13 old'!Utskriftsområde</vt:lpstr>
      <vt:lpstr>'T14 old'!Utskriftsområde</vt:lpstr>
      <vt:lpstr>'T15 old'!Utskriftsområde</vt:lpstr>
      <vt:lpstr>'T1a trafik'!Utskriftsområde</vt:lpstr>
      <vt:lpstr>'T1b ekonomi'!Utskriftsområde</vt:lpstr>
      <vt:lpstr>'T2a buss'!Utskriftsområde</vt:lpstr>
      <vt:lpstr>'T2b tåg'!Utskriftsområde</vt:lpstr>
      <vt:lpstr>'T3'!Utskriftsområde</vt:lpstr>
      <vt:lpstr>'T4'!Utskriftsområde</vt:lpstr>
      <vt:lpstr>'T5a trafik'!Utskriftsområde</vt:lpstr>
      <vt:lpstr>'T5b ekonomi'!Utskriftsområde</vt:lpstr>
      <vt:lpstr>'T6'!Utskriftsområde</vt:lpstr>
      <vt:lpstr>'T7'!Utskriftsområde</vt:lpstr>
      <vt:lpstr>T7b!Utskriftsområde</vt:lpstr>
      <vt:lpstr>'T8'!Utskriftsområde</vt:lpstr>
      <vt:lpstr>'T8  vriden'!Utskriftsområde</vt:lpstr>
      <vt:lpstr>'T8 original'!Utskriftsområde</vt:lpstr>
      <vt:lpstr>'T9'!Utskriftsområde</vt:lpstr>
      <vt:lpstr>'T9 OLD'!Utskriftsområde</vt:lpstr>
      <vt:lpstr>Tabellförteckning!Utskriftsområde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Karin Dahlén</cp:lastModifiedBy>
  <cp:lastPrinted>2019-06-19T13:42:51Z</cp:lastPrinted>
  <dcterms:created xsi:type="dcterms:W3CDTF">2007-04-02T10:39:57Z</dcterms:created>
  <dcterms:modified xsi:type="dcterms:W3CDTF">2020-03-06T07:20:35Z</dcterms:modified>
</cp:coreProperties>
</file>