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8_1.bin" ContentType="application/vnd.openxmlformats-officedocument.oleObject"/>
  <Override PartName="/xl/embeddings/oleObject_8_2.bin" ContentType="application/vnd.openxmlformats-officedocument.oleObject"/>
  <Override PartName="/xl/embeddings/oleObject_9_0.bin" ContentType="application/vnd.openxmlformats-officedocument.oleObject"/>
  <Override PartName="/xl/embeddings/oleObject_9_1.bin" ContentType="application/vnd.openxmlformats-officedocument.oleObject"/>
  <Override PartName="/xl/embeddings/oleObject_9_2.bin" ContentType="application/vnd.openxmlformats-officedocument.oleObject"/>
  <Override PartName="/xl/embeddings/oleObject_9_3.bin" ContentType="application/vnd.openxmlformats-officedocument.oleObject"/>
  <Override PartName="/xl/embeddings/oleObject_9_4.bin" ContentType="application/vnd.openxmlformats-officedocument.oleObject"/>
  <Override PartName="/xl/embeddings/oleObject_9_5.bin" ContentType="application/vnd.openxmlformats-officedocument.oleObject"/>
  <Override PartName="/xl/embeddings/oleObject_9_6.bin" ContentType="application/vnd.openxmlformats-officedocument.oleObject"/>
  <Override PartName="/xl/embeddings/oleObject_9_7.bin" ContentType="application/vnd.openxmlformats-officedocument.oleObject"/>
  <Override PartName="/xl/embeddings/oleObject_9_8.bin" ContentType="application/vnd.openxmlformats-officedocument.oleObject"/>
  <Override PartName="/xl/embeddings/oleObject_9_9.bin" ContentType="application/vnd.openxmlformats-officedocument.oleObject"/>
  <Override PartName="/xl/embeddings/oleObject_9_10.bin" ContentType="application/vnd.openxmlformats-officedocument.oleObject"/>
  <Override PartName="/xl/embeddings/oleObject_9_11.bin" ContentType="application/vnd.openxmlformats-officedocument.oleObject"/>
  <Override PartName="/xl/embeddings/oleObject_9_12.bin" ContentType="application/vnd.openxmlformats-officedocument.oleObject"/>
  <Override PartName="/xl/embeddings/oleObject_9_13.bin" ContentType="application/vnd.openxmlformats-officedocument.oleObject"/>
  <Override PartName="/xl/embeddings/oleObject_10_0.bin" ContentType="application/vnd.openxmlformats-officedocument.oleObject"/>
  <Override PartName="/xl/embeddings/oleObject_10_1.bin" ContentType="application/vnd.openxmlformats-officedocument.oleObject"/>
  <Override PartName="/xl/embeddings/oleObject_1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15" windowHeight="12000" tabRatio="673" activeTab="0"/>
  </bookViews>
  <sheets>
    <sheet name="Blad1" sheetId="1" r:id="rId1"/>
    <sheet name="PB Tab 12-13" sheetId="2" r:id="rId2"/>
    <sheet name="PB Tab 14-15" sheetId="3" r:id="rId3"/>
    <sheet name="PB Tab 16" sheetId="4" r:id="rId4"/>
    <sheet name="LB Tab 11" sheetId="5" r:id="rId5"/>
    <sheet name="LB Tab 12-13" sheetId="6" r:id="rId6"/>
    <sheet name="LB Tab 14-15" sheetId="7" r:id="rId7"/>
    <sheet name="BU Tab 8" sheetId="8" r:id="rId8"/>
    <sheet name="BU Tab 9-11" sheetId="9" r:id="rId9"/>
    <sheet name="MC Tab 5-7" sheetId="10" r:id="rId10"/>
    <sheet name="MC Tab 8" sheetId="11" r:id="rId11"/>
    <sheet name="RS Tab 7" sheetId="12" r:id="rId12"/>
  </sheets>
  <definedNames>
    <definedName name="_Toc257379478" localSheetId="0">'Blad1'!$B$21</definedName>
    <definedName name="_Toc72296252" localSheetId="1">'PB Tab 12-13'!#REF!</definedName>
    <definedName name="_Toc72296257" localSheetId="2">'PB Tab 14-15'!#REF!</definedName>
    <definedName name="_Toc72296257" localSheetId="3">'PB Tab 16'!#REF!</definedName>
    <definedName name="_Toc72296258" localSheetId="9">'MC Tab 5-7'!#REF!</definedName>
    <definedName name="_Toc72296259" localSheetId="7">'BU Tab 8'!$B$2</definedName>
    <definedName name="_Toc72296260" localSheetId="8">'BU Tab 9-11'!$A$3</definedName>
    <definedName name="_Toc72296263" localSheetId="4">'LB Tab 11'!$B$2</definedName>
    <definedName name="_Toc72296266" localSheetId="5">'LB Tab 12-13'!#REF!</definedName>
    <definedName name="_Toc72296266" localSheetId="6">'LB Tab 14-15'!#REF!</definedName>
    <definedName name="_xlnm.Print_Area" localSheetId="6">'LB Tab 14-15'!$A$1:$D$39</definedName>
  </definedNames>
  <calcPr fullCalcOnLoad="1"/>
</workbook>
</file>

<file path=xl/sharedStrings.xml><?xml version="1.0" encoding="utf-8"?>
<sst xmlns="http://schemas.openxmlformats.org/spreadsheetml/2006/main" count="458" uniqueCount="264">
  <si>
    <r>
      <t>Körsträckor och antal personbilar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efter tjänstevikt och ägare år 2011</t>
    </r>
  </si>
  <si>
    <t>10 Kilometres driven and number of passenger cars, by kerb weight and owner year 2011</t>
  </si>
  <si>
    <t>Totalt antal körda mil</t>
  </si>
  <si>
    <t>Antal personbilar</t>
  </si>
  <si>
    <t>Medelkörsträcka i mil</t>
  </si>
  <si>
    <t>Tjänstevikt</t>
  </si>
  <si>
    <t xml:space="preserve">Fysiska </t>
  </si>
  <si>
    <t xml:space="preserve">Juridiska </t>
  </si>
  <si>
    <t>i kg</t>
  </si>
  <si>
    <t>personer</t>
  </si>
  <si>
    <t>Totalt</t>
  </si>
  <si>
    <t xml:space="preserve">          -    900</t>
  </si>
  <si>
    <t xml:space="preserve">   901 - 1 000</t>
  </si>
  <si>
    <t>1 001 - 1 100</t>
  </si>
  <si>
    <t>1 101 - 1 200</t>
  </si>
  <si>
    <t>1 201 - 1 300</t>
  </si>
  <si>
    <t>1 301 - 1 400</t>
  </si>
  <si>
    <t>1 401 - 1 500</t>
  </si>
  <si>
    <t>1 501 - 1 600</t>
  </si>
  <si>
    <t>1 601 - 1 700</t>
  </si>
  <si>
    <t>1 701 - 2 000</t>
  </si>
  <si>
    <t>2 001 - 2 500</t>
  </si>
  <si>
    <t>2 501 - 3 000</t>
  </si>
  <si>
    <t xml:space="preserve">3 001- </t>
  </si>
  <si>
    <t>Okänd</t>
  </si>
  <si>
    <t>-</t>
  </si>
  <si>
    <t xml:space="preserve">1) Personbilar som varit i trafik någon gång under året, </t>
  </si>
  <si>
    <r>
      <t>Körsträckor och antal personbilar</t>
    </r>
    <r>
      <rPr>
        <b/>
        <vertAlign val="superscript"/>
        <sz val="9"/>
        <rFont val="Arial"/>
        <family val="2"/>
      </rPr>
      <t xml:space="preserve">1) </t>
    </r>
    <r>
      <rPr>
        <b/>
        <sz val="9"/>
        <rFont val="Arial"/>
        <family val="2"/>
      </rPr>
      <t>efter ägare år 2011</t>
    </r>
  </si>
  <si>
    <t>10 Kilometres driven and number of passenger cars by owner year 2011</t>
  </si>
  <si>
    <t>Ägare</t>
  </si>
  <si>
    <t xml:space="preserve"> Totalt antal körda mil</t>
  </si>
  <si>
    <t>Fysiska personer</t>
  </si>
  <si>
    <t xml:space="preserve">     Kvinnor</t>
  </si>
  <si>
    <t xml:space="preserve">     Män</t>
  </si>
  <si>
    <t>Juridiska personer</t>
  </si>
  <si>
    <t xml:space="preserve">     därav personliga företag</t>
  </si>
  <si>
    <t xml:space="preserve">   därav leasade bilar</t>
  </si>
  <si>
    <t xml:space="preserve">              taxi</t>
  </si>
  <si>
    <r>
      <t>Körsträckor och antal personbilar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efter årsmodell/tillverkningsår och ägare år 2011</t>
    </r>
  </si>
  <si>
    <t>10 Kilometres driven and number of passenger cars by year of model/construction and by owner, year 2011</t>
  </si>
  <si>
    <t>Antal</t>
  </si>
  <si>
    <t>Årsmodell/</t>
  </si>
  <si>
    <t>tillverkningsår</t>
  </si>
  <si>
    <t>-1993</t>
  </si>
  <si>
    <t xml:space="preserve">Totalt </t>
  </si>
  <si>
    <t xml:space="preserve">1) Personbilar som varit i trafik någon gång under året. </t>
  </si>
  <si>
    <r>
      <t>Körsträckor och antal personbilar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efter drivmedel och ägare år 2011</t>
    </r>
  </si>
  <si>
    <t>10 Kilometres driven and number of passenger cars by fuel and owner year 2011</t>
  </si>
  <si>
    <t>Drivmedel</t>
  </si>
  <si>
    <t>Bensin</t>
  </si>
  <si>
    <t>Diesel</t>
  </si>
  <si>
    <t>El</t>
  </si>
  <si>
    <t>Etanol/    etanolhybrid</t>
  </si>
  <si>
    <t>Elhybrid/   laddhybrid</t>
  </si>
  <si>
    <t>Gas</t>
  </si>
  <si>
    <t>Övriga</t>
  </si>
  <si>
    <t>Anmärkning:</t>
  </si>
  <si>
    <t>Bensin - bensindrivna fordon som endast har ett bränsle</t>
  </si>
  <si>
    <t>Diesel- dieseldrivna fordon som endast har ett bränsle</t>
  </si>
  <si>
    <t>El- eldrivna fordon som endast har el som drivmedel</t>
  </si>
  <si>
    <t>Etanol/etanolhybrid - de fordon som har etanol eller E85 som första eller andra bränsle</t>
  </si>
  <si>
    <t>Elhybrid/laddhybrid - de fordon som har el som andra drivmedel</t>
  </si>
  <si>
    <t>Gas - de fordon som har naturgas, biogas, vätgas eller metangas som första eller andra drivmedel</t>
  </si>
  <si>
    <t>Genomsnittlig körsträcka i mil fördelat på ägarkategori, årsvis 2002-2011</t>
  </si>
  <si>
    <t>Average kilometres driven in 10 km by owner, by year 2002-2011</t>
  </si>
  <si>
    <t>År</t>
  </si>
  <si>
    <t>Kvinnor</t>
  </si>
  <si>
    <t>Män</t>
  </si>
  <si>
    <r>
      <rPr>
        <i/>
        <sz val="8"/>
        <rFont val="Arial"/>
        <family val="2"/>
      </rPr>
      <t>Anmärkning</t>
    </r>
    <r>
      <rPr>
        <sz val="8"/>
        <rFont val="Arial"/>
        <family val="2"/>
      </rPr>
      <t>: Uppgifterna är reviderade för tidigare år då en ny beräkningsmodell tagits fram</t>
    </r>
  </si>
  <si>
    <r>
      <t>Körsträckor och antal lastbilar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efter årsmodell/tillverkningsår och totalvikt år 2011</t>
    </r>
  </si>
  <si>
    <t>Antal lastbilar</t>
  </si>
  <si>
    <t xml:space="preserve">Totalvikt i kg </t>
  </si>
  <si>
    <t>3 501 -</t>
  </si>
  <si>
    <t xml:space="preserve">1) Lastbilar som varit i trafik någon gång under året. </t>
  </si>
  <si>
    <r>
      <t>Körsträckor och antal lastbilar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efter totalvikt år 2011</t>
    </r>
  </si>
  <si>
    <t>10 Kilometres driven and number of lorries by permissible maximum weight year 2011</t>
  </si>
  <si>
    <t>Totalvikt i kg</t>
  </si>
  <si>
    <t xml:space="preserve">         0 –   1 600</t>
  </si>
  <si>
    <t xml:space="preserve">  1 601 –   2 000</t>
  </si>
  <si>
    <t xml:space="preserve">  2 001 –   2 500</t>
  </si>
  <si>
    <t xml:space="preserve">  2 501 –   3 000</t>
  </si>
  <si>
    <t xml:space="preserve">  3 001 –   3 500</t>
  </si>
  <si>
    <t xml:space="preserve">  3 501 –   6 000</t>
  </si>
  <si>
    <t xml:space="preserve">  6 001 – 10 000</t>
  </si>
  <si>
    <t>10 001 – 12 000</t>
  </si>
  <si>
    <t>12 001 – 16 000</t>
  </si>
  <si>
    <t>16 001 – 20 000</t>
  </si>
  <si>
    <t>20 001 – 22 000</t>
  </si>
  <si>
    <t>22 001 – 24 000</t>
  </si>
  <si>
    <t>24 001 – 26 000</t>
  </si>
  <si>
    <t>26 001 – 28 000</t>
  </si>
  <si>
    <t>28 001 – 30 000</t>
  </si>
  <si>
    <t xml:space="preserve">30 001 – </t>
  </si>
  <si>
    <r>
      <t>Körsträckor och antal lastbilar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efter maximilastvikt år 2011</t>
    </r>
  </si>
  <si>
    <t>10 Kilometres driven and number of lorries by load capacity year 2011</t>
  </si>
  <si>
    <t>Maximilastvikt i kg</t>
  </si>
  <si>
    <t xml:space="preserve">            –        500</t>
  </si>
  <si>
    <t xml:space="preserve">      501 –   1 000</t>
  </si>
  <si>
    <t xml:space="preserve">  1 001 –    1 500</t>
  </si>
  <si>
    <t xml:space="preserve">  1 501 –    2 000</t>
  </si>
  <si>
    <t xml:space="preserve">  2 001 –    2 500</t>
  </si>
  <si>
    <t xml:space="preserve">  2 501 –    3 000</t>
  </si>
  <si>
    <t xml:space="preserve">  3 001 –    3 500</t>
  </si>
  <si>
    <t xml:space="preserve">  3 501 –    4 000</t>
  </si>
  <si>
    <t xml:space="preserve">  4 001 –    5 000</t>
  </si>
  <si>
    <t xml:space="preserve">  5 001 –    6 000</t>
  </si>
  <si>
    <t xml:space="preserve">  6 001 –    7 000</t>
  </si>
  <si>
    <t xml:space="preserve">  7 001 –    8 000</t>
  </si>
  <si>
    <t xml:space="preserve">  8 001 –    9 000</t>
  </si>
  <si>
    <t xml:space="preserve">  9 001 –  10 000</t>
  </si>
  <si>
    <t>10 001 – 11 000</t>
  </si>
  <si>
    <t>11 001 – 12 000</t>
  </si>
  <si>
    <t>12 001 – 13 000</t>
  </si>
  <si>
    <t>13 001 – 14 000</t>
  </si>
  <si>
    <t>14 001 – 15 000</t>
  </si>
  <si>
    <t>15 001 – 16 000</t>
  </si>
  <si>
    <t>16 001 – 17 000</t>
  </si>
  <si>
    <t xml:space="preserve">17 001 – </t>
  </si>
  <si>
    <r>
      <t>Körsträckor och antal lastbilar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efter karosseri år 2011</t>
    </r>
  </si>
  <si>
    <t>10 Kilometres driven and number of lorries by type of body year 2011</t>
  </si>
  <si>
    <t>Kaross</t>
  </si>
  <si>
    <t>Flakbilar</t>
  </si>
  <si>
    <t>Skåpbilar</t>
  </si>
  <si>
    <t xml:space="preserve">    därav med kyl / frys</t>
  </si>
  <si>
    <t>Bankebilar</t>
  </si>
  <si>
    <t>Tankbilar</t>
  </si>
  <si>
    <t xml:space="preserve">    därav brandfarlig vätska</t>
  </si>
  <si>
    <t>Dragbilar</t>
  </si>
  <si>
    <t>Utbytbara karosserier och containers</t>
  </si>
  <si>
    <t>Genomsnittlig körsträcka i mil fördelat på lätt och tung lastbil årsvis 2002-2011</t>
  </si>
  <si>
    <t>Average kilometers driven in 10 km by light and heavy lorry, by year 2002-2011</t>
  </si>
  <si>
    <t xml:space="preserve">     Totalvikt i kg</t>
  </si>
  <si>
    <t>Antal passagerare</t>
  </si>
  <si>
    <t xml:space="preserve">     –   8</t>
  </si>
  <si>
    <t xml:space="preserve">  9 – 10</t>
  </si>
  <si>
    <t>11 – 20</t>
  </si>
  <si>
    <t>21 – 30</t>
  </si>
  <si>
    <t>31 – 40</t>
  </si>
  <si>
    <t>41 – 50</t>
  </si>
  <si>
    <t>51 – 60</t>
  </si>
  <si>
    <t>61 – 70</t>
  </si>
  <si>
    <t>71 – 80</t>
  </si>
  <si>
    <t xml:space="preserve">81 – </t>
  </si>
  <si>
    <r>
      <t>Körsträckor och antal bussar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efter årsmodell/tillverkningsår år 2011</t>
    </r>
  </si>
  <si>
    <t>10 Kilometres driven and number of buses by year of model/construction year 2011</t>
  </si>
  <si>
    <t xml:space="preserve"> Totalt antal </t>
  </si>
  <si>
    <t>Antal bussar</t>
  </si>
  <si>
    <t xml:space="preserve">Medelkörsträcka </t>
  </si>
  <si>
    <t xml:space="preserve">tillverkningsår </t>
  </si>
  <si>
    <t>körda mil</t>
  </si>
  <si>
    <t>i mil</t>
  </si>
  <si>
    <t xml:space="preserve">1) Bussar som varit i trafik någon gång under året. </t>
  </si>
  <si>
    <r>
      <t>Tabell BU9</t>
    </r>
    <r>
      <rPr>
        <b/>
        <vertAlign val="superscript"/>
        <sz val="9"/>
        <color indexed="57"/>
        <rFont val="Arial"/>
        <family val="2"/>
      </rPr>
      <t>k</t>
    </r>
  </si>
  <si>
    <r>
      <t>Körsträckor och antal bussar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efter antal passagerare år 2011</t>
    </r>
  </si>
  <si>
    <t>10 Kilometres driven and number of buses by number of passengers year 2011</t>
  </si>
  <si>
    <t xml:space="preserve">Okänd </t>
  </si>
  <si>
    <t xml:space="preserve">1) Bussar som varit i trafik någon gång under året, </t>
  </si>
  <si>
    <r>
      <t>Tabell BU10</t>
    </r>
    <r>
      <rPr>
        <b/>
        <vertAlign val="superscript"/>
        <sz val="9"/>
        <color indexed="57"/>
        <rFont val="Arial"/>
        <family val="2"/>
      </rPr>
      <t>k</t>
    </r>
  </si>
  <si>
    <r>
      <t>Körsträckor och antal bussar</t>
    </r>
    <r>
      <rPr>
        <b/>
        <vertAlign val="superscript"/>
        <sz val="9"/>
        <rFont val="Arial"/>
        <family val="2"/>
      </rPr>
      <t xml:space="preserve">1) </t>
    </r>
    <r>
      <rPr>
        <b/>
        <sz val="9"/>
        <rFont val="Arial"/>
        <family val="2"/>
      </rPr>
      <t>efter drivmedel och totalvikt år 2011</t>
    </r>
  </si>
  <si>
    <t>10 Kilometres driven and number of buses by fuel and permissible maximum weight year 2011</t>
  </si>
  <si>
    <t xml:space="preserve"> Antal bussar</t>
  </si>
  <si>
    <t xml:space="preserve"> Medelkörsträcka i mil</t>
  </si>
  <si>
    <t>Elhybrider/   laddhybrider</t>
  </si>
  <si>
    <t>Tabell BU11</t>
  </si>
  <si>
    <t>Average 10 kilometers driven by owner, by year 2002-2011</t>
  </si>
  <si>
    <t>Fysiska</t>
  </si>
  <si>
    <t>Tabell MC5</t>
  </si>
  <si>
    <r>
      <t>Körsträckor och antal motorcyklar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efter årsmodell/tillverkningsår och ägare år 2010</t>
    </r>
  </si>
  <si>
    <t>Number of motorcycles and average 10 kilometres driven by year of model/construction and owner year 2010</t>
  </si>
  <si>
    <t xml:space="preserve"> Totalt</t>
  </si>
  <si>
    <t>tillverknings-</t>
  </si>
  <si>
    <t>Medelkör-</t>
  </si>
  <si>
    <t>år</t>
  </si>
  <si>
    <t>sträcka i mil</t>
  </si>
  <si>
    <t>-1989</t>
  </si>
  <si>
    <t>1) Motorcyklar som varit i trafik någon gång under året,</t>
  </si>
  <si>
    <t>Tabell MC6</t>
  </si>
  <si>
    <r>
      <t>Körsträckor och antal motorcyklar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efter cylindervolym och ägare år 2010</t>
    </r>
  </si>
  <si>
    <t>10 Kilometres driven and number of motorcycles by cylinder volume and owner year 2010</t>
  </si>
  <si>
    <t>Cylindervolym</t>
  </si>
  <si>
    <t>Antal motorcyklar</t>
  </si>
  <si>
    <t xml:space="preserve">              -    125</t>
  </si>
  <si>
    <t xml:space="preserve">    126   -    600</t>
  </si>
  <si>
    <t xml:space="preserve">    601   - 1 000</t>
  </si>
  <si>
    <t xml:space="preserve">1 001   - </t>
  </si>
  <si>
    <t>Tabell MC7</t>
  </si>
  <si>
    <t>Körsträckor och antal motorcyklar efter ägare år 2010</t>
  </si>
  <si>
    <t>10 Kilometres driven and number of motorcycles by owner year 2010</t>
  </si>
  <si>
    <t>Tabell MC8</t>
  </si>
  <si>
    <t>Genomsnittlig körsträcka i mil fördelat på ägarkategori, årsvis 2001-2010</t>
  </si>
  <si>
    <t>Average 10 kilometers driven by motorcycles by owner year 2001-2010</t>
  </si>
  <si>
    <t xml:space="preserve"> Juridiska </t>
  </si>
  <si>
    <t>Genomsnittlig körsträcka i mil efter län och fordonsslag år 2011</t>
  </si>
  <si>
    <t>Average 10-km driven by different kind of vehicles, by county, regarding year 2011</t>
  </si>
  <si>
    <t>Personbilar</t>
  </si>
  <si>
    <t xml:space="preserve">          Lastbilar</t>
  </si>
  <si>
    <t>Bussar</t>
  </si>
  <si>
    <r>
      <t>Motorcyklar</t>
    </r>
    <r>
      <rPr>
        <vertAlign val="superscript"/>
        <sz val="8"/>
        <rFont val="Arial"/>
        <family val="2"/>
      </rPr>
      <t>1)</t>
    </r>
  </si>
  <si>
    <t>Län</t>
  </si>
  <si>
    <t xml:space="preserve">Stockholm      </t>
  </si>
  <si>
    <t xml:space="preserve">Uppsala          </t>
  </si>
  <si>
    <t xml:space="preserve">Södermanland   </t>
  </si>
  <si>
    <t xml:space="preserve">Östergötland   </t>
  </si>
  <si>
    <t xml:space="preserve">Jönköping      </t>
  </si>
  <si>
    <t xml:space="preserve">Kronoberg      </t>
  </si>
  <si>
    <t xml:space="preserve">Kalmar           </t>
  </si>
  <si>
    <t xml:space="preserve">Gotland        </t>
  </si>
  <si>
    <t xml:space="preserve">Blekinge         </t>
  </si>
  <si>
    <t xml:space="preserve">Skåne            </t>
  </si>
  <si>
    <t xml:space="preserve">Halland        </t>
  </si>
  <si>
    <t>Västra Götaland</t>
  </si>
  <si>
    <t xml:space="preserve">Värmland       </t>
  </si>
  <si>
    <t xml:space="preserve">Örebro           </t>
  </si>
  <si>
    <t xml:space="preserve">Västmanland    </t>
  </si>
  <si>
    <t xml:space="preserve">Dalarna        </t>
  </si>
  <si>
    <t xml:space="preserve">Gävleborg      </t>
  </si>
  <si>
    <t xml:space="preserve">Västernorrland </t>
  </si>
  <si>
    <t xml:space="preserve">Jämtland       </t>
  </si>
  <si>
    <t>Västerbotten</t>
  </si>
  <si>
    <t>Norrbotten</t>
  </si>
  <si>
    <t>Okänt</t>
  </si>
  <si>
    <t>1) Uppgifterna för motorcyklar avser år 2010</t>
  </si>
  <si>
    <t>Tabellförteckning</t>
  </si>
  <si>
    <t>Lastbilar</t>
  </si>
  <si>
    <t>Motorcyklar</t>
  </si>
  <si>
    <t>Regional statistik</t>
  </si>
  <si>
    <t>Tabell PB12</t>
  </si>
  <si>
    <t>Tabell PB13</t>
  </si>
  <si>
    <t>Tabell PB14</t>
  </si>
  <si>
    <t>Tabell PB15</t>
  </si>
  <si>
    <t>Tabell PB16</t>
  </si>
  <si>
    <t>Körsträckor och antal personbilar efter tjänstevikt och ägare år 2011</t>
  </si>
  <si>
    <t>Körsträckor och antal personbilar efter ägare år 2011</t>
  </si>
  <si>
    <t>Körsträckor och antal personbilar efter årsmodell/tillverkningsår och ägare år 2011</t>
  </si>
  <si>
    <t>Körsträckor och antal personbilar efter drivmedel och ägare år 2011</t>
  </si>
  <si>
    <t>10 Kilometres driven and number of lorries by year of model/construction and permissible maximum weight year 2011</t>
  </si>
  <si>
    <t>Tabell LB11</t>
  </si>
  <si>
    <t>Tabell LB12</t>
  </si>
  <si>
    <t xml:space="preserve">Tabell LB13 </t>
  </si>
  <si>
    <t xml:space="preserve">Tabell LB14 </t>
  </si>
  <si>
    <t>Tabell LB15</t>
  </si>
  <si>
    <t>Tabell LB13</t>
  </si>
  <si>
    <t>Tabell LB14</t>
  </si>
  <si>
    <t>Körsträckor och antal lastbilar efter årsmodell/tillverkningsår och totalvikt år 2011</t>
  </si>
  <si>
    <t>Körsträckor och antal lastbilar efter totalvikt år 2011</t>
  </si>
  <si>
    <t>Körsträckor och antal lastbilar efter maxlastvikt år 2011</t>
  </si>
  <si>
    <t>Körsträckor och antal lastbilar efter karosseri år 2011</t>
  </si>
  <si>
    <t>Tabell BU8</t>
  </si>
  <si>
    <t>Tabell RS7</t>
  </si>
  <si>
    <t>Tabell BU9</t>
  </si>
  <si>
    <t>Tabell BU10</t>
  </si>
  <si>
    <t>Körsträckor och antal bussar efter årsmodell/tillverkningsår år 2011</t>
  </si>
  <si>
    <t>Körsträckor och antal bussar efter antal passagerare år 2011</t>
  </si>
  <si>
    <t>Körsträckor och antal bussar efter drivmedel år 2011</t>
  </si>
  <si>
    <t>Körsträckor och antal motorcyklar efter årsmodell/tillverkningsår och ägare år 2010</t>
  </si>
  <si>
    <t>Körsträckor och antal motorcyklar efter cylindervolym och ägare år 2010</t>
  </si>
  <si>
    <t>Uppdaterad 2013-02-28. Uppgifter hämtade från Trafikanalys hemsida, tidigare SIKA, före detta datum är ej längre aktuella.</t>
  </si>
  <si>
    <t>Kontaktperson:</t>
  </si>
  <si>
    <t>Körsträckor 2011</t>
  </si>
  <si>
    <t>Vehicle kilometers 2011</t>
  </si>
  <si>
    <t>Anette Myhr</t>
  </si>
  <si>
    <t>tel: 010-414 42 17, e-post: anette.myhr@trafa.se</t>
  </si>
  <si>
    <r>
      <rPr>
        <i/>
        <sz val="8"/>
        <rFont val="Arial"/>
        <family val="2"/>
      </rPr>
      <t>Anmärkning</t>
    </r>
    <r>
      <rPr>
        <sz val="8"/>
        <rFont val="Arial"/>
        <family val="2"/>
      </rPr>
      <t xml:space="preserve">: Från juli 2010 gäller nya karosserikoder vilket kan leda till underskattning av antalet fodon i vissa karosserigrupper. </t>
    </r>
  </si>
  <si>
    <t>Uppdaterad 2013-06-12. Tabellerna för MC korrigerade.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</si>
</sst>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#,##0"/>
    <numFmt numFmtId="165" formatCode="0.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57"/>
      <name val="Arial"/>
      <family val="2"/>
    </font>
    <font>
      <b/>
      <vertAlign val="superscript"/>
      <sz val="9"/>
      <color indexed="57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vertAlign val="superscript"/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gray0625">
        <fgColor indexed="9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>
        <color indexed="47"/>
      </top>
      <bottom style="thin">
        <color indexed="47"/>
      </bottom>
    </border>
    <border>
      <left/>
      <right/>
      <top style="thin">
        <color indexed="47"/>
      </top>
      <bottom style="thin"/>
    </border>
    <border>
      <left/>
      <right/>
      <top style="thin"/>
      <bottom/>
    </border>
    <border>
      <left/>
      <right/>
      <top style="thin"/>
      <bottom style="thin">
        <color indexed="47"/>
      </bottom>
    </border>
    <border>
      <left/>
      <right/>
      <top/>
      <bottom style="thin">
        <color indexed="47"/>
      </bottom>
    </border>
    <border>
      <left/>
      <right/>
      <top style="thin">
        <color indexed="47"/>
      </top>
      <bottom>
        <color indexed="63"/>
      </bottom>
    </border>
  </borders>
  <cellStyleXfs count="68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39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31" borderId="3" applyNumberFormat="0" applyAlignment="0" applyProtection="0"/>
    <xf numFmtId="0" fontId="49" fillId="0" borderId="4" applyNumberFormat="0" applyFill="0" applyAlignment="0" applyProtection="0"/>
    <xf numFmtId="0" fontId="50" fillId="3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39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64" fontId="14" fillId="33" borderId="0" applyNumberFormat="0" applyBorder="0">
      <alignment/>
      <protection locked="0"/>
    </xf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6" fillId="21" borderId="9" applyNumberForma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right" vertical="top" wrapText="1"/>
    </xf>
    <xf numFmtId="0" fontId="2" fillId="0" borderId="12" xfId="0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3" fontId="9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9" fillId="0" borderId="0" xfId="0" applyNumberFormat="1" applyFont="1" applyAlignment="1" quotePrefix="1">
      <alignment horizontal="right"/>
    </xf>
    <xf numFmtId="3" fontId="2" fillId="0" borderId="0" xfId="0" applyNumberFormat="1" applyFont="1" applyAlignment="1" quotePrefix="1">
      <alignment horizontal="right"/>
    </xf>
    <xf numFmtId="3" fontId="2" fillId="0" borderId="0" xfId="0" applyNumberFormat="1" applyFont="1" applyAlignment="1">
      <alignment horizontal="right"/>
    </xf>
    <xf numFmtId="0" fontId="3" fillId="0" borderId="13" xfId="0" applyFont="1" applyBorder="1" applyAlignment="1">
      <alignment horizontal="left"/>
    </xf>
    <xf numFmtId="3" fontId="3" fillId="0" borderId="13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 vertical="center"/>
    </xf>
    <xf numFmtId="0" fontId="10" fillId="0" borderId="0" xfId="0" applyFont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 horizontal="right"/>
    </xf>
    <xf numFmtId="0" fontId="2" fillId="0" borderId="14" xfId="0" applyFont="1" applyBorder="1" applyAlignment="1">
      <alignment horizontal="left" wrapText="1"/>
    </xf>
    <xf numFmtId="3" fontId="2" fillId="0" borderId="0" xfId="0" applyNumberFormat="1" applyFont="1" applyBorder="1" applyAlignment="1">
      <alignment wrapText="1"/>
    </xf>
    <xf numFmtId="3" fontId="2" fillId="0" borderId="0" xfId="0" applyNumberFormat="1" applyFont="1" applyAlignment="1">
      <alignment wrapText="1"/>
    </xf>
    <xf numFmtId="3" fontId="2" fillId="0" borderId="0" xfId="0" applyNumberFormat="1" applyFont="1" applyAlignment="1">
      <alignment horizontal="right" wrapText="1"/>
    </xf>
    <xf numFmtId="0" fontId="2" fillId="0" borderId="15" xfId="0" applyFont="1" applyBorder="1" applyAlignment="1">
      <alignment/>
    </xf>
    <xf numFmtId="3" fontId="9" fillId="0" borderId="15" xfId="0" applyNumberFormat="1" applyFont="1" applyBorder="1" applyAlignment="1">
      <alignment horizontal="right" vertical="top"/>
    </xf>
    <xf numFmtId="3" fontId="2" fillId="0" borderId="15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16" xfId="0" applyFont="1" applyBorder="1" applyAlignment="1">
      <alignment horizontal="left"/>
    </xf>
    <xf numFmtId="3" fontId="9" fillId="0" borderId="16" xfId="0" applyNumberFormat="1" applyFont="1" applyBorder="1" applyAlignment="1">
      <alignment horizontal="right" vertical="top"/>
    </xf>
    <xf numFmtId="3" fontId="2" fillId="0" borderId="16" xfId="0" applyNumberFormat="1" applyFont="1" applyBorder="1" applyAlignment="1">
      <alignment horizontal="right"/>
    </xf>
    <xf numFmtId="3" fontId="11" fillId="0" borderId="16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3" fontId="9" fillId="0" borderId="12" xfId="0" applyNumberFormat="1" applyFont="1" applyBorder="1" applyAlignment="1">
      <alignment horizontal="right" vertical="top"/>
    </xf>
    <xf numFmtId="3" fontId="11" fillId="0" borderId="12" xfId="0" applyNumberFormat="1" applyFont="1" applyBorder="1" applyAlignment="1">
      <alignment horizontal="right"/>
    </xf>
    <xf numFmtId="3" fontId="12" fillId="0" borderId="13" xfId="0" applyNumberFormat="1" applyFont="1" applyBorder="1" applyAlignment="1">
      <alignment horizontal="right" vertical="center"/>
    </xf>
    <xf numFmtId="3" fontId="12" fillId="0" borderId="13" xfId="0" applyNumberFormat="1" applyFont="1" applyBorder="1" applyAlignment="1">
      <alignment horizontal="right" vertical="top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/>
    </xf>
    <xf numFmtId="3" fontId="9" fillId="0" borderId="13" xfId="0" applyNumberFormat="1" applyFont="1" applyBorder="1" applyAlignment="1">
      <alignment horizontal="right" vertical="top"/>
    </xf>
    <xf numFmtId="3" fontId="2" fillId="0" borderId="13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0" xfId="0" applyFont="1" applyBorder="1" applyAlignment="1">
      <alignment horizontal="right" vertical="top" wrapText="1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5" xfId="0" applyFont="1" applyBorder="1" applyAlignment="1" quotePrefix="1">
      <alignment horizontal="left"/>
    </xf>
    <xf numFmtId="3" fontId="9" fillId="0" borderId="0" xfId="0" applyNumberFormat="1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3" fontId="9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2" fillId="0" borderId="14" xfId="0" applyFont="1" applyBorder="1" applyAlignment="1">
      <alignment horizontal="left"/>
    </xf>
    <xf numFmtId="3" fontId="2" fillId="0" borderId="12" xfId="0" applyNumberFormat="1" applyFont="1" applyBorder="1" applyAlignment="1">
      <alignment horizontal="right" wrapText="1"/>
    </xf>
    <xf numFmtId="3" fontId="2" fillId="0" borderId="15" xfId="0" applyNumberFormat="1" applyFont="1" applyBorder="1" applyAlignment="1">
      <alignment horizontal="right" wrapText="1"/>
    </xf>
    <xf numFmtId="3" fontId="2" fillId="0" borderId="16" xfId="0" applyNumberFormat="1" applyFont="1" applyBorder="1" applyAlignment="1">
      <alignment horizontal="right" wrapText="1"/>
    </xf>
    <xf numFmtId="0" fontId="2" fillId="0" borderId="12" xfId="0" applyFont="1" applyBorder="1" applyAlignment="1">
      <alignment wrapText="1"/>
    </xf>
    <xf numFmtId="3" fontId="9" fillId="0" borderId="0" xfId="0" applyNumberFormat="1" applyFont="1" applyAlignment="1">
      <alignment horizontal="right" wrapText="1"/>
    </xf>
    <xf numFmtId="3" fontId="9" fillId="0" borderId="0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1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 wrapText="1"/>
    </xf>
    <xf numFmtId="1" fontId="2" fillId="0" borderId="0" xfId="0" applyNumberFormat="1" applyFont="1" applyAlignment="1">
      <alignment/>
    </xf>
    <xf numFmtId="0" fontId="11" fillId="0" borderId="12" xfId="0" applyFont="1" applyBorder="1" applyAlignment="1">
      <alignment/>
    </xf>
    <xf numFmtId="3" fontId="2" fillId="0" borderId="12" xfId="0" applyNumberFormat="1" applyFont="1" applyBorder="1" applyAlignment="1">
      <alignment horizontal="left" wrapText="1"/>
    </xf>
    <xf numFmtId="3" fontId="11" fillId="0" borderId="0" xfId="0" applyNumberFormat="1" applyFont="1" applyBorder="1" applyAlignment="1">
      <alignment horizontal="right" wrapText="1"/>
    </xf>
    <xf numFmtId="0" fontId="11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left" wrapText="1"/>
    </xf>
    <xf numFmtId="3" fontId="9" fillId="0" borderId="12" xfId="0" applyNumberFormat="1" applyFont="1" applyBorder="1" applyAlignment="1">
      <alignment horizontal="left" wrapText="1"/>
    </xf>
    <xf numFmtId="3" fontId="9" fillId="0" borderId="12" xfId="0" applyNumberFormat="1" applyFont="1" applyBorder="1" applyAlignment="1">
      <alignment horizontal="right" wrapText="1"/>
    </xf>
    <xf numFmtId="3" fontId="9" fillId="0" borderId="0" xfId="0" applyNumberFormat="1" applyFont="1" applyBorder="1" applyAlignment="1">
      <alignment horizontal="left" wrapText="1"/>
    </xf>
    <xf numFmtId="0" fontId="2" fillId="0" borderId="17" xfId="0" applyFont="1" applyBorder="1" applyAlignment="1">
      <alignment horizontal="left"/>
    </xf>
    <xf numFmtId="0" fontId="2" fillId="0" borderId="17" xfId="0" applyFont="1" applyBorder="1" applyAlignment="1">
      <alignment/>
    </xf>
    <xf numFmtId="3" fontId="9" fillId="0" borderId="17" xfId="0" applyNumberFormat="1" applyFont="1" applyBorder="1" applyAlignment="1">
      <alignment horizontal="left" wrapText="1"/>
    </xf>
    <xf numFmtId="3" fontId="9" fillId="0" borderId="17" xfId="0" applyNumberFormat="1" applyFont="1" applyBorder="1" applyAlignment="1">
      <alignment horizontal="right" wrapText="1"/>
    </xf>
    <xf numFmtId="0" fontId="2" fillId="0" borderId="13" xfId="0" applyFont="1" applyBorder="1" applyAlignment="1">
      <alignment horizontal="left"/>
    </xf>
    <xf numFmtId="3" fontId="2" fillId="0" borderId="13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14" xfId="0" applyFont="1" applyBorder="1" applyAlignment="1">
      <alignment horizontal="right" wrapText="1"/>
    </xf>
    <xf numFmtId="0" fontId="2" fillId="0" borderId="12" xfId="0" applyFont="1" applyBorder="1" applyAlignment="1" quotePrefix="1">
      <alignment horizontal="left"/>
    </xf>
    <xf numFmtId="3" fontId="9" fillId="0" borderId="12" xfId="0" applyNumberFormat="1" applyFont="1" applyBorder="1" applyAlignment="1">
      <alignment horizontal="right"/>
    </xf>
    <xf numFmtId="0" fontId="3" fillId="0" borderId="13" xfId="0" applyFont="1" applyBorder="1" applyAlignment="1">
      <alignment/>
    </xf>
    <xf numFmtId="3" fontId="12" fillId="0" borderId="10" xfId="0" applyNumberFormat="1" applyFont="1" applyBorder="1" applyAlignment="1">
      <alignment horizontal="right"/>
    </xf>
    <xf numFmtId="3" fontId="9" fillId="0" borderId="15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 vertical="top"/>
    </xf>
    <xf numFmtId="165" fontId="9" fillId="0" borderId="0" xfId="0" applyNumberFormat="1" applyFont="1" applyBorder="1" applyAlignment="1">
      <alignment horizontal="right" vertical="top"/>
    </xf>
    <xf numFmtId="3" fontId="12" fillId="0" borderId="0" xfId="0" applyNumberFormat="1" applyFont="1" applyBorder="1" applyAlignment="1">
      <alignment horizontal="right"/>
    </xf>
    <xf numFmtId="165" fontId="9" fillId="0" borderId="0" xfId="0" applyNumberFormat="1" applyFont="1" applyBorder="1" applyAlignment="1">
      <alignment horizontal="right"/>
    </xf>
    <xf numFmtId="3" fontId="12" fillId="0" borderId="13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0" fontId="9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3" fontId="11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 wrapText="1"/>
    </xf>
    <xf numFmtId="3" fontId="3" fillId="0" borderId="0" xfId="0" applyNumberFormat="1" applyFont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3" fontId="9" fillId="0" borderId="12" xfId="0" applyNumberFormat="1" applyFont="1" applyBorder="1" applyAlignment="1">
      <alignment horizontal="center" wrapText="1"/>
    </xf>
    <xf numFmtId="0" fontId="2" fillId="0" borderId="0" xfId="0" applyFont="1" applyBorder="1" applyAlignment="1" quotePrefix="1">
      <alignment horizontal="right" wrapText="1"/>
    </xf>
    <xf numFmtId="0" fontId="10" fillId="0" borderId="0" xfId="0" applyFont="1" applyBorder="1" applyAlignment="1">
      <alignment horizontal="right" wrapText="1"/>
    </xf>
    <xf numFmtId="3" fontId="9" fillId="0" borderId="17" xfId="0" applyNumberFormat="1" applyFont="1" applyBorder="1" applyAlignment="1">
      <alignment horizontal="center" wrapText="1"/>
    </xf>
    <xf numFmtId="3" fontId="2" fillId="0" borderId="13" xfId="0" applyNumberFormat="1" applyFont="1" applyBorder="1" applyAlignment="1">
      <alignment horizontal="center" wrapText="1"/>
    </xf>
    <xf numFmtId="3" fontId="2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 wrapText="1"/>
    </xf>
    <xf numFmtId="3" fontId="9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3" fontId="9" fillId="0" borderId="0" xfId="0" applyNumberFormat="1" applyFont="1" applyFill="1" applyBorder="1" applyAlignment="1">
      <alignment horizontal="right" wrapText="1"/>
    </xf>
    <xf numFmtId="1" fontId="9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 wrapText="1"/>
    </xf>
    <xf numFmtId="1" fontId="9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" fontId="2" fillId="0" borderId="12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3" fillId="0" borderId="12" xfId="0" applyFont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/>
    </xf>
    <xf numFmtId="0" fontId="9" fillId="0" borderId="0" xfId="0" applyFont="1" applyAlignment="1">
      <alignment horizontal="right"/>
    </xf>
    <xf numFmtId="3" fontId="2" fillId="0" borderId="12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left"/>
    </xf>
    <xf numFmtId="3" fontId="9" fillId="0" borderId="12" xfId="0" applyNumberFormat="1" applyFont="1" applyFill="1" applyBorder="1" applyAlignment="1">
      <alignment horizontal="right" wrapText="1"/>
    </xf>
    <xf numFmtId="3" fontId="9" fillId="0" borderId="0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 wrapText="1"/>
    </xf>
    <xf numFmtId="0" fontId="3" fillId="0" borderId="10" xfId="0" applyFont="1" applyBorder="1" applyAlignment="1">
      <alignment horizontal="left"/>
    </xf>
    <xf numFmtId="3" fontId="2" fillId="0" borderId="11" xfId="0" applyNumberFormat="1" applyFont="1" applyBorder="1" applyAlignment="1">
      <alignment horizontal="right"/>
    </xf>
    <xf numFmtId="0" fontId="2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13" xfId="0" applyNumberFormat="1" applyFont="1" applyBorder="1" applyAlignment="1">
      <alignment/>
    </xf>
    <xf numFmtId="0" fontId="10" fillId="0" borderId="0" xfId="0" applyFont="1" applyAlignment="1">
      <alignment horizontal="left"/>
    </xf>
    <xf numFmtId="0" fontId="3" fillId="0" borderId="10" xfId="0" applyFont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3" fontId="3" fillId="0" borderId="0" xfId="0" applyNumberFormat="1" applyFont="1" applyBorder="1" applyAlignment="1">
      <alignment/>
    </xf>
    <xf numFmtId="1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 wrapText="1"/>
    </xf>
    <xf numFmtId="3" fontId="2" fillId="0" borderId="16" xfId="0" applyNumberFormat="1" applyFont="1" applyBorder="1" applyAlignment="1">
      <alignment horizontal="left"/>
    </xf>
    <xf numFmtId="3" fontId="2" fillId="0" borderId="12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9" fillId="0" borderId="13" xfId="0" applyNumberFormat="1" applyFont="1" applyBorder="1" applyAlignment="1">
      <alignment horizontal="right" wrapText="1"/>
    </xf>
    <xf numFmtId="0" fontId="2" fillId="0" borderId="13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 wrapText="1"/>
    </xf>
    <xf numFmtId="1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left" wrapText="1"/>
    </xf>
    <xf numFmtId="3" fontId="12" fillId="0" borderId="0" xfId="0" applyNumberFormat="1" applyFont="1" applyBorder="1" applyAlignment="1">
      <alignment horizontal="right" vertical="center"/>
    </xf>
    <xf numFmtId="0" fontId="2" fillId="0" borderId="0" xfId="51" applyFont="1">
      <alignment/>
      <protection/>
    </xf>
    <xf numFmtId="0" fontId="2" fillId="0" borderId="0" xfId="51" applyFont="1" applyAlignment="1">
      <alignment horizontal="right"/>
      <protection/>
    </xf>
    <xf numFmtId="0" fontId="3" fillId="0" borderId="0" xfId="51" applyFont="1" applyAlignment="1">
      <alignment horizontal="right"/>
      <protection/>
    </xf>
    <xf numFmtId="0" fontId="2" fillId="0" borderId="0" xfId="51" applyFont="1" applyBorder="1">
      <alignment/>
      <protection/>
    </xf>
    <xf numFmtId="0" fontId="4" fillId="0" borderId="0" xfId="51" applyFont="1">
      <alignment/>
      <protection/>
    </xf>
    <xf numFmtId="0" fontId="6" fillId="0" borderId="0" xfId="51" applyFont="1">
      <alignment/>
      <protection/>
    </xf>
    <xf numFmtId="0" fontId="8" fillId="0" borderId="0" xfId="51" applyFont="1">
      <alignment/>
      <protection/>
    </xf>
    <xf numFmtId="0" fontId="2" fillId="0" borderId="10" xfId="51" applyFont="1" applyBorder="1">
      <alignment/>
      <protection/>
    </xf>
    <xf numFmtId="0" fontId="2" fillId="0" borderId="10" xfId="51" applyFont="1" applyBorder="1" applyAlignment="1">
      <alignment horizontal="right"/>
      <protection/>
    </xf>
    <xf numFmtId="0" fontId="2" fillId="0" borderId="0" xfId="51" applyFont="1" applyBorder="1" applyAlignment="1">
      <alignment horizontal="right"/>
      <protection/>
    </xf>
    <xf numFmtId="0" fontId="2" fillId="0" borderId="11" xfId="51" applyFont="1" applyBorder="1" applyAlignment="1">
      <alignment horizontal="left"/>
      <protection/>
    </xf>
    <xf numFmtId="0" fontId="2" fillId="0" borderId="11" xfId="51" applyFont="1" applyBorder="1" applyAlignment="1">
      <alignment horizontal="right"/>
      <protection/>
    </xf>
    <xf numFmtId="3" fontId="2" fillId="0" borderId="0" xfId="51" applyNumberFormat="1" applyFont="1" applyBorder="1">
      <alignment/>
      <protection/>
    </xf>
    <xf numFmtId="3" fontId="2" fillId="0" borderId="10" xfId="51" applyNumberFormat="1" applyFont="1" applyBorder="1" applyAlignment="1">
      <alignment horizontal="right"/>
      <protection/>
    </xf>
    <xf numFmtId="3" fontId="2" fillId="0" borderId="15" xfId="52" applyNumberFormat="1" applyFont="1" applyBorder="1">
      <alignment/>
      <protection/>
    </xf>
    <xf numFmtId="3" fontId="2" fillId="0" borderId="12" xfId="63" applyNumberFormat="1" applyFont="1" applyBorder="1" applyAlignment="1">
      <alignment/>
    </xf>
    <xf numFmtId="3" fontId="2" fillId="0" borderId="15" xfId="63" applyNumberFormat="1" applyFont="1" applyBorder="1" applyAlignment="1">
      <alignment/>
    </xf>
    <xf numFmtId="3" fontId="2" fillId="0" borderId="0" xfId="51" applyNumberFormat="1" applyFont="1" applyBorder="1" applyAlignment="1">
      <alignment/>
      <protection/>
    </xf>
    <xf numFmtId="3" fontId="2" fillId="0" borderId="0" xfId="51" applyNumberFormat="1" applyFont="1">
      <alignment/>
      <protection/>
    </xf>
    <xf numFmtId="3" fontId="2" fillId="0" borderId="12" xfId="52" applyNumberFormat="1" applyFont="1" applyBorder="1">
      <alignment/>
      <protection/>
    </xf>
    <xf numFmtId="3" fontId="2" fillId="0" borderId="12" xfId="52" applyNumberFormat="1" applyFont="1" applyBorder="1" applyAlignment="1">
      <alignment wrapText="1"/>
      <protection/>
    </xf>
    <xf numFmtId="3" fontId="2" fillId="0" borderId="12" xfId="63" applyNumberFormat="1" applyFont="1" applyBorder="1" applyAlignment="1" quotePrefix="1">
      <alignment horizontal="right"/>
    </xf>
    <xf numFmtId="3" fontId="2" fillId="0" borderId="0" xfId="51" applyNumberFormat="1" applyFont="1" applyBorder="1" applyAlignment="1">
      <alignment wrapText="1"/>
      <protection/>
    </xf>
    <xf numFmtId="3" fontId="2" fillId="0" borderId="0" xfId="51" applyNumberFormat="1" applyFont="1" applyAlignment="1">
      <alignment wrapText="1"/>
      <protection/>
    </xf>
    <xf numFmtId="3" fontId="3" fillId="0" borderId="13" xfId="51" applyNumberFormat="1" applyFont="1" applyBorder="1">
      <alignment/>
      <protection/>
    </xf>
    <xf numFmtId="3" fontId="3" fillId="0" borderId="10" xfId="63" applyNumberFormat="1" applyFont="1" applyBorder="1" applyAlignment="1">
      <alignment/>
    </xf>
    <xf numFmtId="3" fontId="3" fillId="0" borderId="10" xfId="63" applyNumberFormat="1" applyFont="1" applyBorder="1" applyAlignment="1">
      <alignment horizontal="right"/>
    </xf>
    <xf numFmtId="3" fontId="3" fillId="0" borderId="13" xfId="63" applyNumberFormat="1" applyFont="1" applyBorder="1" applyAlignment="1">
      <alignment/>
    </xf>
    <xf numFmtId="1" fontId="2" fillId="0" borderId="0" xfId="51" applyNumberFormat="1" applyFont="1" applyBorder="1">
      <alignment/>
      <protection/>
    </xf>
    <xf numFmtId="1" fontId="2" fillId="0" borderId="0" xfId="51" applyNumberFormat="1" applyFont="1">
      <alignment/>
      <protection/>
    </xf>
    <xf numFmtId="3" fontId="2" fillId="0" borderId="0" xfId="51" applyNumberFormat="1" applyFont="1" applyBorder="1" applyAlignment="1">
      <alignment horizontal="center" wrapText="1"/>
      <protection/>
    </xf>
    <xf numFmtId="3" fontId="2" fillId="0" borderId="0" xfId="51" applyNumberFormat="1" applyFont="1" applyBorder="1" applyAlignment="1">
      <alignment horizontal="right" wrapText="1"/>
      <protection/>
    </xf>
    <xf numFmtId="1" fontId="2" fillId="0" borderId="0" xfId="51" applyNumberFormat="1" applyFont="1" applyBorder="1" applyAlignment="1">
      <alignment horizontal="right"/>
      <protection/>
    </xf>
    <xf numFmtId="1" fontId="2" fillId="0" borderId="0" xfId="51" applyNumberFormat="1" applyFont="1" applyAlignment="1">
      <alignment horizontal="right"/>
      <protection/>
    </xf>
    <xf numFmtId="3" fontId="11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 vertical="top"/>
    </xf>
    <xf numFmtId="0" fontId="16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0" fillId="0" borderId="0" xfId="51" applyBorder="1">
      <alignment/>
      <protection/>
    </xf>
    <xf numFmtId="0" fontId="16" fillId="0" borderId="0" xfId="51" applyFont="1" applyBorder="1" applyAlignment="1">
      <alignment vertical="center"/>
      <protection/>
    </xf>
    <xf numFmtId="0" fontId="17" fillId="0" borderId="0" xfId="51" applyFont="1" applyBorder="1">
      <alignment/>
      <protection/>
    </xf>
    <xf numFmtId="0" fontId="46" fillId="0" borderId="0" xfId="46" applyBorder="1" applyAlignment="1" applyProtection="1">
      <alignment/>
      <protection/>
    </xf>
    <xf numFmtId="0" fontId="58" fillId="0" borderId="0" xfId="51" applyFont="1" applyBorder="1">
      <alignment/>
      <protection/>
    </xf>
    <xf numFmtId="0" fontId="58" fillId="0" borderId="0" xfId="0" applyFont="1" applyAlignment="1">
      <alignment/>
    </xf>
    <xf numFmtId="1" fontId="3" fillId="0" borderId="0" xfId="0" applyNumberFormat="1" applyFont="1" applyAlignment="1">
      <alignment horizontal="right"/>
    </xf>
    <xf numFmtId="0" fontId="10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2" fillId="0" borderId="0" xfId="0" applyFont="1" applyFill="1" applyAlignment="1">
      <alignment horizontal="left"/>
    </xf>
    <xf numFmtId="1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 horizontal="left"/>
    </xf>
  </cellXfs>
  <cellStyles count="54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ljde hyperlänken" xfId="44"/>
    <cellStyle name="Förklarande text" xfId="45"/>
    <cellStyle name="Hyperlink" xfId="46"/>
    <cellStyle name="Indata" xfId="47"/>
    <cellStyle name="Kontrollcell" xfId="48"/>
    <cellStyle name="Länkad cell" xfId="49"/>
    <cellStyle name="Neutral" xfId="50"/>
    <cellStyle name="Normal 2" xfId="51"/>
    <cellStyle name="Normal_Blad1" xfId="52"/>
    <cellStyle name="Percent" xfId="53"/>
    <cellStyle name="Rubrik" xfId="54"/>
    <cellStyle name="Rubrik 1" xfId="55"/>
    <cellStyle name="Rubrik 2" xfId="56"/>
    <cellStyle name="Rubrik 3" xfId="57"/>
    <cellStyle name="Rubrik 4" xfId="58"/>
    <cellStyle name="Summa" xfId="59"/>
    <cellStyle name="Total intermediaire" xfId="60"/>
    <cellStyle name="Comma" xfId="61"/>
    <cellStyle name="Comma [0]" xfId="62"/>
    <cellStyle name="Tusental 2" xfId="63"/>
    <cellStyle name="Utdata" xfId="64"/>
    <cellStyle name="Currency" xfId="65"/>
    <cellStyle name="Currency [0]" xfId="66"/>
    <cellStyle name="Varnings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3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Relationship Id="rId11" Type="http://schemas.openxmlformats.org/officeDocument/2006/relationships/image" Target="../media/image1.emf" /><Relationship Id="rId12" Type="http://schemas.openxmlformats.org/officeDocument/2006/relationships/image" Target="../media/image1.emf" /><Relationship Id="rId13" Type="http://schemas.openxmlformats.org/officeDocument/2006/relationships/image" Target="../media/image1.emf" /><Relationship Id="rId1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3</xdr:col>
      <xdr:colOff>209550</xdr:colOff>
      <xdr:row>9</xdr:row>
      <xdr:rowOff>104775</xdr:rowOff>
    </xdr:to>
    <xdr:pic>
      <xdr:nvPicPr>
        <xdr:cNvPr id="1" name="Bildobjekt 1" descr="Trafikanalys_RGB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23850"/>
          <a:ext cx="18288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8</xdr:col>
      <xdr:colOff>285750</xdr:colOff>
      <xdr:row>9</xdr:row>
      <xdr:rowOff>142875</xdr:rowOff>
    </xdr:to>
    <xdr:pic>
      <xdr:nvPicPr>
        <xdr:cNvPr id="2" name="Bildobjekt 3" descr="PC_SOS_logga_svv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48050" y="1295400"/>
          <a:ext cx="21145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24</xdr:row>
      <xdr:rowOff>66675</xdr:rowOff>
    </xdr:from>
    <xdr:to>
      <xdr:col>1</xdr:col>
      <xdr:colOff>133350</xdr:colOff>
      <xdr:row>25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952875"/>
          <a:ext cx="11430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oleObject" Target="../embeddings/oleObject_9_1.bin" /><Relationship Id="rId3" Type="http://schemas.openxmlformats.org/officeDocument/2006/relationships/oleObject" Target="../embeddings/oleObject_9_2.bin" /><Relationship Id="rId4" Type="http://schemas.openxmlformats.org/officeDocument/2006/relationships/oleObject" Target="../embeddings/oleObject_9_3.bin" /><Relationship Id="rId5" Type="http://schemas.openxmlformats.org/officeDocument/2006/relationships/oleObject" Target="../embeddings/oleObject_9_4.bin" /><Relationship Id="rId6" Type="http://schemas.openxmlformats.org/officeDocument/2006/relationships/oleObject" Target="../embeddings/oleObject_9_5.bin" /><Relationship Id="rId7" Type="http://schemas.openxmlformats.org/officeDocument/2006/relationships/oleObject" Target="../embeddings/oleObject_9_6.bin" /><Relationship Id="rId8" Type="http://schemas.openxmlformats.org/officeDocument/2006/relationships/oleObject" Target="../embeddings/oleObject_9_7.bin" /><Relationship Id="rId9" Type="http://schemas.openxmlformats.org/officeDocument/2006/relationships/oleObject" Target="../embeddings/oleObject_9_8.bin" /><Relationship Id="rId10" Type="http://schemas.openxmlformats.org/officeDocument/2006/relationships/oleObject" Target="../embeddings/oleObject_9_9.bin" /><Relationship Id="rId11" Type="http://schemas.openxmlformats.org/officeDocument/2006/relationships/oleObject" Target="../embeddings/oleObject_9_10.bin" /><Relationship Id="rId12" Type="http://schemas.openxmlformats.org/officeDocument/2006/relationships/oleObject" Target="../embeddings/oleObject_9_11.bin" /><Relationship Id="rId13" Type="http://schemas.openxmlformats.org/officeDocument/2006/relationships/oleObject" Target="../embeddings/oleObject_9_12.bin" /><Relationship Id="rId14" Type="http://schemas.openxmlformats.org/officeDocument/2006/relationships/oleObject" Target="../embeddings/oleObject_9_13.bin" /><Relationship Id="rId15" Type="http://schemas.openxmlformats.org/officeDocument/2006/relationships/vmlDrawing" Target="../drawings/vmlDrawing9.vml" /><Relationship Id="rId16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oleObject" Target="../embeddings/oleObject_10_1.bin" /><Relationship Id="rId3" Type="http://schemas.openxmlformats.org/officeDocument/2006/relationships/vmlDrawing" Target="../drawings/vmlDrawing10.v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vmlDrawing" Target="../drawings/vmlDrawing6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oleObject" Target="../embeddings/oleObject_8_1.bin" /><Relationship Id="rId3" Type="http://schemas.openxmlformats.org/officeDocument/2006/relationships/oleObject" Target="../embeddings/oleObject_8_2.bin" /><Relationship Id="rId4" Type="http://schemas.openxmlformats.org/officeDocument/2006/relationships/vmlDrawing" Target="../drawings/vmlDrawing8.vml" /><Relationship Id="rId5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0:C48"/>
  <sheetViews>
    <sheetView showGridLines="0" tabSelected="1" zoomScalePageLayoutView="0" workbookViewId="0" topLeftCell="A1">
      <selection activeCell="B20" sqref="B20"/>
    </sheetView>
  </sheetViews>
  <sheetFormatPr defaultColWidth="9.140625" defaultRowHeight="12.75"/>
  <cols>
    <col min="1" max="1" width="9.140625" style="249" customWidth="1"/>
    <col min="2" max="2" width="15.140625" style="249" customWidth="1"/>
    <col min="3" max="8" width="9.140625" style="249" customWidth="1"/>
    <col min="9" max="9" width="15.00390625" style="249" customWidth="1"/>
    <col min="10" max="16384" width="9.140625" style="249" customWidth="1"/>
  </cols>
  <sheetData>
    <row r="1" s="198" customFormat="1" ht="12.75"/>
    <row r="2" s="198" customFormat="1" ht="12.75"/>
    <row r="3" s="198" customFormat="1" ht="12.75"/>
    <row r="4" s="198" customFormat="1" ht="12.75"/>
    <row r="5" s="198" customFormat="1" ht="12.75"/>
    <row r="6" s="198" customFormat="1" ht="12.75"/>
    <row r="7" s="198" customFormat="1" ht="12.75"/>
    <row r="8" s="198" customFormat="1" ht="12.75"/>
    <row r="9" s="198" customFormat="1" ht="12.75"/>
    <row r="10" s="198" customFormat="1" ht="65.25" customHeight="1">
      <c r="B10" s="246" t="s">
        <v>258</v>
      </c>
    </row>
    <row r="11" s="198" customFormat="1" ht="18.75">
      <c r="B11" s="247" t="s">
        <v>259</v>
      </c>
    </row>
    <row r="12" s="198" customFormat="1" ht="18.75">
      <c r="B12" s="247"/>
    </row>
    <row r="13" s="198" customFormat="1" ht="12.75">
      <c r="B13" s="248" t="s">
        <v>257</v>
      </c>
    </row>
    <row r="14" s="198" customFormat="1" ht="12.75">
      <c r="B14" s="202" t="s">
        <v>260</v>
      </c>
    </row>
    <row r="15" s="198" customFormat="1" ht="12.75">
      <c r="B15" s="202" t="s">
        <v>261</v>
      </c>
    </row>
    <row r="18" s="253" customFormat="1" ht="12.75">
      <c r="B18" s="253" t="s">
        <v>256</v>
      </c>
    </row>
    <row r="19" s="253" customFormat="1" ht="12.75">
      <c r="B19" s="254" t="s">
        <v>263</v>
      </c>
    </row>
    <row r="21" ht="23.25">
      <c r="B21" s="250" t="s">
        <v>222</v>
      </c>
    </row>
    <row r="22" ht="15.75">
      <c r="B22" s="251" t="s">
        <v>194</v>
      </c>
    </row>
    <row r="23" spans="2:3" ht="12.75">
      <c r="B23" s="202" t="s">
        <v>226</v>
      </c>
      <c r="C23" s="252" t="s">
        <v>231</v>
      </c>
    </row>
    <row r="24" spans="2:3" ht="12.75">
      <c r="B24" s="202" t="s">
        <v>227</v>
      </c>
      <c r="C24" s="252" t="s">
        <v>232</v>
      </c>
    </row>
    <row r="25" spans="2:3" ht="12.75">
      <c r="B25" s="202" t="s">
        <v>228</v>
      </c>
      <c r="C25" s="252" t="s">
        <v>233</v>
      </c>
    </row>
    <row r="26" spans="2:3" ht="12.75">
      <c r="B26" s="202" t="s">
        <v>229</v>
      </c>
      <c r="C26" s="252" t="s">
        <v>234</v>
      </c>
    </row>
    <row r="27" spans="2:3" ht="12.75">
      <c r="B27" s="202" t="s">
        <v>230</v>
      </c>
      <c r="C27" s="252" t="s">
        <v>63</v>
      </c>
    </row>
    <row r="28" ht="15.75">
      <c r="B28" s="251" t="s">
        <v>223</v>
      </c>
    </row>
    <row r="29" spans="2:3" ht="12.75">
      <c r="B29" s="202" t="s">
        <v>236</v>
      </c>
      <c r="C29" s="252" t="s">
        <v>243</v>
      </c>
    </row>
    <row r="30" spans="2:3" ht="12.75">
      <c r="B30" s="202" t="s">
        <v>237</v>
      </c>
      <c r="C30" s="252" t="s">
        <v>244</v>
      </c>
    </row>
    <row r="31" spans="2:3" ht="12.75">
      <c r="B31" s="202" t="s">
        <v>238</v>
      </c>
      <c r="C31" s="252" t="s">
        <v>245</v>
      </c>
    </row>
    <row r="32" spans="2:3" ht="12.75">
      <c r="B32" s="202" t="s">
        <v>239</v>
      </c>
      <c r="C32" s="252" t="s">
        <v>246</v>
      </c>
    </row>
    <row r="33" spans="2:3" ht="12.75">
      <c r="B33" s="202" t="s">
        <v>240</v>
      </c>
      <c r="C33" s="252" t="s">
        <v>129</v>
      </c>
    </row>
    <row r="34" ht="15.75">
      <c r="B34" s="251" t="s">
        <v>196</v>
      </c>
    </row>
    <row r="35" spans="2:3" ht="12.75">
      <c r="B35" s="202" t="s">
        <v>247</v>
      </c>
      <c r="C35" s="252" t="s">
        <v>251</v>
      </c>
    </row>
    <row r="36" spans="2:3" ht="12.75">
      <c r="B36" s="202" t="s">
        <v>249</v>
      </c>
      <c r="C36" s="252" t="s">
        <v>252</v>
      </c>
    </row>
    <row r="37" spans="2:3" ht="12.75">
      <c r="B37" s="202" t="s">
        <v>250</v>
      </c>
      <c r="C37" s="252" t="s">
        <v>253</v>
      </c>
    </row>
    <row r="38" spans="2:3" ht="12.75">
      <c r="B38" s="202" t="s">
        <v>163</v>
      </c>
      <c r="C38" s="252" t="s">
        <v>63</v>
      </c>
    </row>
    <row r="39" ht="15.75">
      <c r="B39" s="251" t="s">
        <v>224</v>
      </c>
    </row>
    <row r="40" spans="2:3" ht="12.75">
      <c r="B40" s="202" t="s">
        <v>166</v>
      </c>
      <c r="C40" s="252" t="s">
        <v>254</v>
      </c>
    </row>
    <row r="41" spans="2:3" ht="12.75">
      <c r="B41" s="202" t="s">
        <v>176</v>
      </c>
      <c r="C41" s="252" t="s">
        <v>255</v>
      </c>
    </row>
    <row r="42" spans="2:3" ht="12.75">
      <c r="B42" s="202" t="s">
        <v>185</v>
      </c>
      <c r="C42" s="252" t="s">
        <v>186</v>
      </c>
    </row>
    <row r="43" spans="2:3" ht="12.75">
      <c r="B43" s="202" t="s">
        <v>188</v>
      </c>
      <c r="C43" s="252" t="s">
        <v>189</v>
      </c>
    </row>
    <row r="44" spans="2:3" ht="15.75">
      <c r="B44" s="251" t="s">
        <v>225</v>
      </c>
      <c r="C44" s="252"/>
    </row>
    <row r="45" spans="2:3" ht="12.75">
      <c r="B45" s="202" t="s">
        <v>248</v>
      </c>
      <c r="C45" s="252" t="s">
        <v>192</v>
      </c>
    </row>
    <row r="46" ht="12.75">
      <c r="B46" s="202"/>
    </row>
    <row r="47" ht="12.75">
      <c r="B47" s="202"/>
    </row>
    <row r="48" ht="12.75">
      <c r="B48" s="202"/>
    </row>
  </sheetData>
  <sheetProtection/>
  <hyperlinks>
    <hyperlink ref="C23" location="'PB Tab 12-13'!A1" display="Körsträckor och antal personbilar efter tjänstevikt och ägare år 2010"/>
    <hyperlink ref="C24" location="'PB Tab 12-13'!A1" display="Körsträckor och antal personbilar efter ägare år 2010"/>
    <hyperlink ref="C25" location="'PB Tab 14-15'!A1" display="Körsträckor och antal personbilar efter årsmodell/tillverkningsår och ägare år 2010"/>
    <hyperlink ref="C26" location="'PB Tab 14-15'!A1" display="Körsträckor och antal personbilar efter drivmedel och ägare år 2010"/>
    <hyperlink ref="C29" location="'LB Tab 11'!A1" display="Körsträckor och antal lastbilar efter årsmodell/tillverkningsår och totalvikt år 2010"/>
    <hyperlink ref="C30" location="'LB Tab 12-13'!A1" display="Körsträckor och antal lastbilar efter totalvikt år 2010"/>
    <hyperlink ref="C31" location="'LB Tab 12-13'!A1" display="Körsträckor och antal lastbilar efter maxlastvikt år 2010"/>
    <hyperlink ref="C32" location="'LB Tab 14-15'!A1" display="Körsträckor och antal lastbilar efter karosseri år 2010"/>
    <hyperlink ref="C35" location="'BU Tab 8'!A1" display="Körsträckor och antal bussar efter årsmodell/tillverkningsår år 2011"/>
    <hyperlink ref="C36" location="'BU Tab 9-11'!A1" display="Körsträckor och antal bussar efter antal passagerare år 2011"/>
    <hyperlink ref="C37" location="'BU Tab 9-11'!A1" display="Körsträckor och antal bussar efter drivmedel år 2011"/>
    <hyperlink ref="C40" location="'MC Tab 5-7'!A1" display="Körsträckor och antal motorcyklar efter årsmodell/tillverkningsår och ägare år 2010"/>
    <hyperlink ref="C41" location="'MC Tab 5-7'!A1" display="Körsträckor och antal motorcyklar efter cylindervolym och ägare år 2010"/>
    <hyperlink ref="C45" location="'RS Tab 7'!A1" display="Genomsnittlig körsträcka i mil efter län och fordonsslag år 2011"/>
    <hyperlink ref="C42" location="'MC Tab 5-7'!A1" display="Körsträckor och antal motorcyklar efter ägare år 2010"/>
    <hyperlink ref="C27" location="'PB Tab 16'!A1" display="Genomsnittlig körsträcka i mil fördelat på ägarkategori, årsvis 2002-2011"/>
    <hyperlink ref="C33" location="'LB Tab 14-15'!A1" display="Genomsnittlig körsträcka i mil fördelat på lätt och tung lastbil årsvis 2002-2011"/>
    <hyperlink ref="C38" location="'BU Tab 9-11'!A1" display="Genomsnittlig körsträcka i mil fördelat på ägarkategori, årsvis 2002-2011"/>
    <hyperlink ref="C43" location="'MC Tab 8'!A1" display="Genomsnittlig körsträcka i mil fördelat på ägarkategori, årsvis 2001-2010"/>
  </hyperlinks>
  <printOptions/>
  <pageMargins left="0.46" right="0.1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8"/>
  <sheetViews>
    <sheetView showGridLines="0" workbookViewId="0" topLeftCell="A31">
      <selection activeCell="A31" sqref="A1:IV16384"/>
    </sheetView>
  </sheetViews>
  <sheetFormatPr defaultColWidth="9.140625" defaultRowHeight="12.75" customHeight="1"/>
  <cols>
    <col min="1" max="1" width="14.28125" style="1" customWidth="1"/>
    <col min="2" max="2" width="9.7109375" style="19" customWidth="1"/>
    <col min="3" max="3" width="9.57421875" style="19" customWidth="1"/>
    <col min="4" max="4" width="2.57421875" style="19" customWidth="1"/>
    <col min="5" max="5" width="10.28125" style="19" customWidth="1"/>
    <col min="6" max="6" width="9.140625" style="19" customWidth="1"/>
    <col min="7" max="7" width="2.7109375" style="19" customWidth="1"/>
    <col min="8" max="8" width="7.7109375" style="19" customWidth="1"/>
    <col min="9" max="9" width="9.57421875" style="19" customWidth="1"/>
    <col min="10" max="10" width="8.421875" style="19" customWidth="1"/>
    <col min="11" max="11" width="10.28125" style="19" customWidth="1"/>
    <col min="12" max="12" width="11.28125" style="19" customWidth="1"/>
    <col min="13" max="13" width="10.140625" style="19" customWidth="1"/>
    <col min="14" max="14" width="11.00390625" style="19" customWidth="1"/>
    <col min="15" max="15" width="9.140625" style="19" customWidth="1"/>
    <col min="16" max="16" width="11.00390625" style="19" customWidth="1"/>
    <col min="17" max="17" width="8.57421875" style="1" customWidth="1"/>
    <col min="18" max="18" width="7.140625" style="1" customWidth="1"/>
    <col min="19" max="19" width="7.8515625" style="19" bestFit="1" customWidth="1"/>
    <col min="20" max="20" width="7.8515625" style="19" customWidth="1"/>
    <col min="21" max="21" width="9.8515625" style="19" bestFit="1" customWidth="1"/>
    <col min="22" max="22" width="8.7109375" style="19" bestFit="1" customWidth="1"/>
    <col min="23" max="23" width="8.7109375" style="19" customWidth="1"/>
    <col min="24" max="24" width="9.421875" style="19" customWidth="1"/>
    <col min="25" max="25" width="8.7109375" style="19" bestFit="1" customWidth="1"/>
    <col min="26" max="26" width="8.7109375" style="19" customWidth="1"/>
    <col min="27" max="27" width="10.7109375" style="19" customWidth="1"/>
    <col min="28" max="28" width="7.8515625" style="19" bestFit="1" customWidth="1"/>
    <col min="29" max="29" width="7.8515625" style="1" customWidth="1"/>
    <col min="30" max="30" width="6.57421875" style="1" bestFit="1" customWidth="1"/>
    <col min="31" max="31" width="8.7109375" style="1" bestFit="1" customWidth="1"/>
    <col min="32" max="16384" width="9.140625" style="1" customWidth="1"/>
  </cols>
  <sheetData>
    <row r="1" ht="12.75" customHeight="1">
      <c r="O1" s="2"/>
    </row>
    <row r="2" spans="1:16" ht="12.75" customHeight="1">
      <c r="A2" s="146" t="s">
        <v>166</v>
      </c>
      <c r="B2" s="89"/>
      <c r="C2" s="89"/>
      <c r="D2" s="8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"/>
      <c r="P2" s="1"/>
    </row>
    <row r="3" spans="1:16" ht="12.75" customHeight="1">
      <c r="A3" s="147" t="s">
        <v>167</v>
      </c>
      <c r="B3" s="89"/>
      <c r="C3" s="89"/>
      <c r="D3" s="8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"/>
      <c r="P3" s="1"/>
    </row>
    <row r="4" spans="1:16" ht="12.75" customHeight="1">
      <c r="A4" s="7" t="s">
        <v>168</v>
      </c>
      <c r="B4" s="89"/>
      <c r="C4" s="89"/>
      <c r="D4" s="8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"/>
      <c r="P4" s="1"/>
    </row>
    <row r="5" spans="1:16" ht="12.75" customHeight="1">
      <c r="A5" s="148"/>
      <c r="B5" s="177"/>
      <c r="C5" s="177"/>
      <c r="D5" s="177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8"/>
      <c r="P5" s="1"/>
    </row>
    <row r="6" spans="2:15" s="3" customFormat="1" ht="12.75" customHeight="1">
      <c r="B6" s="11" t="s">
        <v>34</v>
      </c>
      <c r="C6" s="178"/>
      <c r="D6" s="46"/>
      <c r="E6" s="11" t="s">
        <v>31</v>
      </c>
      <c r="F6" s="11"/>
      <c r="G6" s="11"/>
      <c r="H6" s="125"/>
      <c r="I6" s="125"/>
      <c r="J6" s="125"/>
      <c r="K6" s="125"/>
      <c r="L6" s="125"/>
      <c r="N6" s="11" t="s">
        <v>169</v>
      </c>
      <c r="O6" s="11"/>
    </row>
    <row r="7" spans="1:15" s="64" customFormat="1" ht="12.75" customHeight="1">
      <c r="A7" s="65" t="s">
        <v>41</v>
      </c>
      <c r="H7" s="179" t="s">
        <v>66</v>
      </c>
      <c r="I7" s="11"/>
      <c r="J7" s="65"/>
      <c r="K7" s="11" t="s">
        <v>67</v>
      </c>
      <c r="L7" s="11"/>
      <c r="M7" s="65"/>
      <c r="N7" s="135"/>
      <c r="O7" s="135"/>
    </row>
    <row r="8" spans="1:27" s="3" customFormat="1" ht="12.75" customHeight="1">
      <c r="A8" s="65" t="s">
        <v>170</v>
      </c>
      <c r="B8" s="18" t="s">
        <v>40</v>
      </c>
      <c r="C8" s="18" t="s">
        <v>171</v>
      </c>
      <c r="D8" s="18"/>
      <c r="E8" s="18" t="s">
        <v>40</v>
      </c>
      <c r="F8" s="18" t="s">
        <v>171</v>
      </c>
      <c r="G8" s="18"/>
      <c r="H8" s="18" t="s">
        <v>40</v>
      </c>
      <c r="I8" s="18" t="s">
        <v>171</v>
      </c>
      <c r="J8" s="18"/>
      <c r="K8" s="18" t="s">
        <v>40</v>
      </c>
      <c r="L8" s="18" t="s">
        <v>171</v>
      </c>
      <c r="M8" s="18"/>
      <c r="N8" s="18" t="s">
        <v>40</v>
      </c>
      <c r="O8" s="18" t="s">
        <v>171</v>
      </c>
      <c r="R8" s="18"/>
      <c r="S8" s="18"/>
      <c r="T8" s="18"/>
      <c r="U8" s="18"/>
      <c r="V8" s="18"/>
      <c r="W8" s="18"/>
      <c r="X8" s="18"/>
      <c r="Y8" s="18"/>
      <c r="Z8" s="18"/>
      <c r="AA8" s="18"/>
    </row>
    <row r="9" spans="1:27" s="3" customFormat="1" ht="12.75" customHeight="1">
      <c r="A9" s="180" t="s">
        <v>172</v>
      </c>
      <c r="B9" s="73"/>
      <c r="C9" s="73" t="s">
        <v>173</v>
      </c>
      <c r="D9" s="73"/>
      <c r="E9" s="73"/>
      <c r="F9" s="73" t="s">
        <v>173</v>
      </c>
      <c r="G9" s="73"/>
      <c r="H9" s="73"/>
      <c r="I9" s="73" t="s">
        <v>173</v>
      </c>
      <c r="J9" s="73"/>
      <c r="K9" s="73"/>
      <c r="L9" s="73" t="s">
        <v>173</v>
      </c>
      <c r="M9" s="73"/>
      <c r="N9" s="73"/>
      <c r="O9" s="73" t="s">
        <v>173</v>
      </c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</row>
    <row r="10" spans="1:31" ht="12.75" customHeight="1">
      <c r="A10" s="111" t="s">
        <v>174</v>
      </c>
      <c r="B10" s="24">
        <v>15856</v>
      </c>
      <c r="C10" s="24">
        <v>111.93291498486377</v>
      </c>
      <c r="D10" s="24"/>
      <c r="E10" s="24">
        <v>68850</v>
      </c>
      <c r="F10" s="24">
        <v>115.89360929557007</v>
      </c>
      <c r="G10" s="45"/>
      <c r="H10" s="24">
        <v>5751</v>
      </c>
      <c r="I10" s="24">
        <v>101.16160667709964</v>
      </c>
      <c r="J10" s="45"/>
      <c r="K10" s="24">
        <v>63099</v>
      </c>
      <c r="L10" s="24">
        <v>117.2363207023883</v>
      </c>
      <c r="M10" s="24"/>
      <c r="N10" s="24">
        <v>84706</v>
      </c>
      <c r="O10" s="24">
        <v>115.1522123580384</v>
      </c>
      <c r="P10" s="92"/>
      <c r="Q10" s="3"/>
      <c r="R10" s="18"/>
      <c r="S10" s="18"/>
      <c r="T10" s="18"/>
      <c r="U10" s="18"/>
      <c r="V10" s="18"/>
      <c r="W10" s="18"/>
      <c r="X10" s="18"/>
      <c r="Y10" s="18"/>
      <c r="Z10" s="18"/>
      <c r="AA10" s="18"/>
      <c r="AC10" s="92"/>
      <c r="AD10" s="92"/>
      <c r="AE10" s="92"/>
    </row>
    <row r="11" spans="1:31" ht="12.75" customHeight="1">
      <c r="A11" s="76">
        <v>1990</v>
      </c>
      <c r="B11" s="24">
        <v>713</v>
      </c>
      <c r="C11" s="24">
        <v>122.53239831697056</v>
      </c>
      <c r="D11" s="24"/>
      <c r="E11" s="24">
        <v>3312</v>
      </c>
      <c r="F11" s="24">
        <v>139.16597222222222</v>
      </c>
      <c r="G11" s="24"/>
      <c r="H11" s="24">
        <v>394</v>
      </c>
      <c r="I11" s="24">
        <v>102.9243654822335</v>
      </c>
      <c r="J11" s="24"/>
      <c r="K11" s="24">
        <v>2918</v>
      </c>
      <c r="L11" s="24">
        <v>144.05945853324195</v>
      </c>
      <c r="M11" s="24"/>
      <c r="N11" s="24">
        <v>4025</v>
      </c>
      <c r="O11" s="24">
        <v>136.2194534161491</v>
      </c>
      <c r="P11" s="92"/>
      <c r="Q11" s="3"/>
      <c r="R11" s="18"/>
      <c r="S11" s="18"/>
      <c r="T11" s="18"/>
      <c r="U11" s="18"/>
      <c r="V11" s="18"/>
      <c r="W11" s="18"/>
      <c r="X11" s="18"/>
      <c r="Y11" s="18"/>
      <c r="Z11" s="18"/>
      <c r="AA11" s="18"/>
      <c r="AC11" s="92"/>
      <c r="AD11" s="92"/>
      <c r="AE11" s="92"/>
    </row>
    <row r="12" spans="1:31" s="3" customFormat="1" ht="12.75" customHeight="1">
      <c r="A12" s="76">
        <v>1991</v>
      </c>
      <c r="B12" s="24">
        <v>838</v>
      </c>
      <c r="C12" s="24">
        <v>133.3826968973747</v>
      </c>
      <c r="D12" s="24"/>
      <c r="E12" s="24">
        <v>3720</v>
      </c>
      <c r="F12" s="24">
        <v>141.4473387096774</v>
      </c>
      <c r="G12" s="24"/>
      <c r="H12" s="24">
        <v>470</v>
      </c>
      <c r="I12" s="24">
        <v>124.35851063829787</v>
      </c>
      <c r="J12" s="24"/>
      <c r="K12" s="24">
        <v>3250</v>
      </c>
      <c r="L12" s="24">
        <v>143.91864615384614</v>
      </c>
      <c r="M12" s="24"/>
      <c r="N12" s="24">
        <v>4558</v>
      </c>
      <c r="O12" s="24">
        <v>139.964633611233</v>
      </c>
      <c r="P12" s="92"/>
      <c r="Q12" s="92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C12" s="90"/>
      <c r="AD12" s="90"/>
      <c r="AE12" s="90"/>
    </row>
    <row r="13" spans="1:31" ht="12.75" customHeight="1">
      <c r="A13" s="76">
        <v>1992</v>
      </c>
      <c r="B13" s="24">
        <v>903</v>
      </c>
      <c r="C13" s="24">
        <v>152.215503875969</v>
      </c>
      <c r="D13" s="24"/>
      <c r="E13" s="24">
        <v>4351</v>
      </c>
      <c r="F13" s="24">
        <v>144.4864398988738</v>
      </c>
      <c r="G13" s="24"/>
      <c r="H13" s="24">
        <v>634</v>
      </c>
      <c r="I13" s="24">
        <v>108.64274447949526</v>
      </c>
      <c r="J13" s="24"/>
      <c r="K13" s="24">
        <v>3717</v>
      </c>
      <c r="L13" s="24">
        <v>150.60021522733388</v>
      </c>
      <c r="M13" s="24"/>
      <c r="N13" s="24">
        <v>5254</v>
      </c>
      <c r="O13" s="24">
        <v>145.8148267986296</v>
      </c>
      <c r="P13" s="92"/>
      <c r="Q13" s="92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C13" s="92"/>
      <c r="AD13" s="92"/>
      <c r="AE13" s="92"/>
    </row>
    <row r="14" spans="1:31" ht="12.75" customHeight="1">
      <c r="A14" s="76">
        <v>1993</v>
      </c>
      <c r="B14" s="24">
        <v>975</v>
      </c>
      <c r="C14" s="24">
        <v>137.98112820512821</v>
      </c>
      <c r="D14" s="24"/>
      <c r="E14" s="24">
        <v>4593</v>
      </c>
      <c r="F14" s="24">
        <v>151.03527106466362</v>
      </c>
      <c r="G14" s="24"/>
      <c r="H14" s="24">
        <v>682</v>
      </c>
      <c r="I14" s="24">
        <v>138.8293255131965</v>
      </c>
      <c r="J14" s="24"/>
      <c r="K14" s="24">
        <v>3911</v>
      </c>
      <c r="L14" s="24">
        <v>153.1637432881616</v>
      </c>
      <c r="M14" s="24"/>
      <c r="N14" s="24">
        <v>5568</v>
      </c>
      <c r="O14" s="24">
        <v>148.7493893678161</v>
      </c>
      <c r="P14" s="92"/>
      <c r="Q14" s="92"/>
      <c r="R14" s="188"/>
      <c r="S14" s="188"/>
      <c r="T14" s="188"/>
      <c r="U14" s="188"/>
      <c r="V14" s="188"/>
      <c r="W14" s="207"/>
      <c r="X14" s="207"/>
      <c r="Y14" s="207"/>
      <c r="Z14" s="207"/>
      <c r="AA14" s="207"/>
      <c r="AC14" s="92"/>
      <c r="AD14" s="92"/>
      <c r="AE14" s="92"/>
    </row>
    <row r="15" spans="1:31" ht="12.75" customHeight="1">
      <c r="A15" s="76">
        <v>1994</v>
      </c>
      <c r="B15" s="24">
        <v>977</v>
      </c>
      <c r="C15" s="24">
        <v>148.93367451381783</v>
      </c>
      <c r="D15" s="24"/>
      <c r="E15" s="24">
        <v>4767</v>
      </c>
      <c r="F15" s="24">
        <v>155.07591776798824</v>
      </c>
      <c r="G15" s="24"/>
      <c r="H15" s="24">
        <v>801</v>
      </c>
      <c r="I15" s="24">
        <v>128.08938826466917</v>
      </c>
      <c r="J15" s="24"/>
      <c r="K15" s="24">
        <v>3966</v>
      </c>
      <c r="L15" s="24">
        <v>160.52629853756935</v>
      </c>
      <c r="M15" s="24"/>
      <c r="N15" s="24">
        <v>5744</v>
      </c>
      <c r="O15" s="24">
        <v>154.031180362117</v>
      </c>
      <c r="P15" s="92"/>
      <c r="Q15" s="92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C15" s="92"/>
      <c r="AD15" s="92"/>
      <c r="AE15" s="92"/>
    </row>
    <row r="16" spans="1:31" ht="12.75" customHeight="1">
      <c r="A16" s="76">
        <v>1995</v>
      </c>
      <c r="B16" s="24">
        <v>1197</v>
      </c>
      <c r="C16" s="24">
        <v>147.4987468671679</v>
      </c>
      <c r="D16" s="24"/>
      <c r="E16" s="24">
        <v>5956</v>
      </c>
      <c r="F16" s="24">
        <v>161.0992276695769</v>
      </c>
      <c r="G16" s="24"/>
      <c r="H16" s="24">
        <v>1014</v>
      </c>
      <c r="I16" s="24">
        <v>131.47406311637081</v>
      </c>
      <c r="J16" s="24"/>
      <c r="K16" s="24">
        <v>4942</v>
      </c>
      <c r="L16" s="24">
        <v>167.1777215702145</v>
      </c>
      <c r="M16" s="24"/>
      <c r="N16" s="24">
        <v>7153</v>
      </c>
      <c r="O16" s="24">
        <v>158.82329092688383</v>
      </c>
      <c r="P16" s="92"/>
      <c r="Q16" s="92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C16" s="92"/>
      <c r="AD16" s="92"/>
      <c r="AE16" s="92"/>
    </row>
    <row r="17" spans="1:31" ht="12.75" customHeight="1">
      <c r="A17" s="76">
        <v>1996</v>
      </c>
      <c r="B17" s="24">
        <v>1501</v>
      </c>
      <c r="C17" s="24">
        <v>155.12125249833446</v>
      </c>
      <c r="D17" s="24"/>
      <c r="E17" s="24">
        <v>7350</v>
      </c>
      <c r="F17" s="24">
        <v>170.46744217687075</v>
      </c>
      <c r="G17" s="24"/>
      <c r="H17" s="24">
        <v>1157</v>
      </c>
      <c r="I17" s="24">
        <v>137.5407951598963</v>
      </c>
      <c r="J17" s="24"/>
      <c r="K17" s="24">
        <v>6193</v>
      </c>
      <c r="L17" s="24">
        <v>176.61892459228162</v>
      </c>
      <c r="M17" s="24"/>
      <c r="N17" s="24">
        <v>8851</v>
      </c>
      <c r="O17" s="24">
        <v>167.86495311264264</v>
      </c>
      <c r="P17" s="92"/>
      <c r="Q17" s="92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C17" s="92"/>
      <c r="AD17" s="92"/>
      <c r="AE17" s="92"/>
    </row>
    <row r="18" spans="1:31" ht="12.75" customHeight="1">
      <c r="A18" s="76">
        <v>1997</v>
      </c>
      <c r="B18" s="24">
        <v>1917</v>
      </c>
      <c r="C18" s="24">
        <v>162.95033907146583</v>
      </c>
      <c r="D18" s="24"/>
      <c r="E18" s="24">
        <v>9314</v>
      </c>
      <c r="F18" s="24">
        <v>172.82811896070433</v>
      </c>
      <c r="G18" s="24"/>
      <c r="H18" s="24">
        <v>1415</v>
      </c>
      <c r="I18" s="24">
        <v>147.80233215547702</v>
      </c>
      <c r="J18" s="24"/>
      <c r="K18" s="24">
        <v>7899</v>
      </c>
      <c r="L18" s="24">
        <v>177.31115331054565</v>
      </c>
      <c r="M18" s="24"/>
      <c r="N18" s="24">
        <v>11231</v>
      </c>
      <c r="O18" s="24">
        <v>171.1420977651144</v>
      </c>
      <c r="P18" s="92"/>
      <c r="Q18" s="92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C18" s="92"/>
      <c r="AD18" s="92"/>
      <c r="AE18" s="92"/>
    </row>
    <row r="19" spans="1:31" ht="12.75" customHeight="1">
      <c r="A19" s="76">
        <v>1998</v>
      </c>
      <c r="B19" s="24">
        <v>2645</v>
      </c>
      <c r="C19" s="24">
        <v>165.80291115311908</v>
      </c>
      <c r="D19" s="24"/>
      <c r="E19" s="24">
        <v>12567</v>
      </c>
      <c r="F19" s="24">
        <v>177.63562504973342</v>
      </c>
      <c r="G19" s="24"/>
      <c r="H19" s="24">
        <v>1931</v>
      </c>
      <c r="I19" s="24">
        <v>146.67234593474882</v>
      </c>
      <c r="J19" s="24"/>
      <c r="K19" s="24">
        <v>10636</v>
      </c>
      <c r="L19" s="24">
        <v>183.25710793531402</v>
      </c>
      <c r="M19" s="24"/>
      <c r="N19" s="24">
        <v>15212</v>
      </c>
      <c r="O19" s="24">
        <v>175.57820141993164</v>
      </c>
      <c r="P19" s="92"/>
      <c r="Q19" s="92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C19" s="92"/>
      <c r="AD19" s="92"/>
      <c r="AE19" s="92"/>
    </row>
    <row r="20" spans="1:31" ht="12.75" customHeight="1">
      <c r="A20" s="76">
        <v>1999</v>
      </c>
      <c r="B20" s="24">
        <v>2581</v>
      </c>
      <c r="C20" s="24">
        <v>165.46571096474236</v>
      </c>
      <c r="D20" s="24"/>
      <c r="E20" s="24">
        <v>12859</v>
      </c>
      <c r="F20" s="24">
        <v>181.8714285714286</v>
      </c>
      <c r="G20" s="24"/>
      <c r="H20" s="24">
        <v>1776</v>
      </c>
      <c r="I20" s="24">
        <v>154.18631756756758</v>
      </c>
      <c r="J20" s="24"/>
      <c r="K20" s="24">
        <v>11083</v>
      </c>
      <c r="L20" s="24">
        <v>186.30784083731842</v>
      </c>
      <c r="M20" s="24"/>
      <c r="N20" s="24">
        <v>15440</v>
      </c>
      <c r="O20" s="24">
        <v>179.12899611398964</v>
      </c>
      <c r="P20" s="92"/>
      <c r="Q20" s="92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C20" s="92"/>
      <c r="AD20" s="92"/>
      <c r="AE20" s="92"/>
    </row>
    <row r="21" spans="1:31" ht="12.75" customHeight="1">
      <c r="A21" s="76">
        <v>2000</v>
      </c>
      <c r="B21" s="24">
        <v>2656</v>
      </c>
      <c r="C21" s="24">
        <v>212.0934111445783</v>
      </c>
      <c r="D21" s="24"/>
      <c r="E21" s="24">
        <v>13318</v>
      </c>
      <c r="F21" s="24">
        <v>199.8659558492266</v>
      </c>
      <c r="G21" s="24"/>
      <c r="H21" s="24">
        <v>1796</v>
      </c>
      <c r="I21" s="24">
        <v>174.27989977728285</v>
      </c>
      <c r="J21" s="24"/>
      <c r="K21" s="24">
        <v>11522</v>
      </c>
      <c r="L21" s="24">
        <v>203.85420065960773</v>
      </c>
      <c r="M21" s="24"/>
      <c r="N21" s="24">
        <v>15974</v>
      </c>
      <c r="O21" s="24">
        <v>201.89901715287343</v>
      </c>
      <c r="P21" s="92"/>
      <c r="Q21" s="92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C21" s="92"/>
      <c r="AD21" s="92"/>
      <c r="AE21" s="92"/>
    </row>
    <row r="22" spans="1:31" ht="12.75" customHeight="1">
      <c r="A22" s="76">
        <v>2001</v>
      </c>
      <c r="B22" s="24">
        <v>2645</v>
      </c>
      <c r="C22" s="24">
        <v>237.70725897920605</v>
      </c>
      <c r="D22" s="24"/>
      <c r="E22" s="24">
        <v>12790</v>
      </c>
      <c r="F22" s="24">
        <v>218.73680218921032</v>
      </c>
      <c r="G22" s="24"/>
      <c r="H22" s="24">
        <v>1599</v>
      </c>
      <c r="I22" s="24">
        <v>187.56110068792995</v>
      </c>
      <c r="J22" s="24"/>
      <c r="K22" s="24">
        <v>11191</v>
      </c>
      <c r="L22" s="24">
        <v>223.19126977035117</v>
      </c>
      <c r="M22" s="24"/>
      <c r="N22" s="24">
        <v>15435</v>
      </c>
      <c r="O22" s="24">
        <v>221.98765144152898</v>
      </c>
      <c r="P22" s="92"/>
      <c r="Q22" s="92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C22" s="92"/>
      <c r="AD22" s="92"/>
      <c r="AE22" s="92"/>
    </row>
    <row r="23" spans="1:31" ht="12.75" customHeight="1">
      <c r="A23" s="76">
        <v>2002</v>
      </c>
      <c r="B23" s="24">
        <v>2566</v>
      </c>
      <c r="C23" s="24">
        <v>264.81527669524553</v>
      </c>
      <c r="D23" s="24"/>
      <c r="E23" s="24">
        <v>11800</v>
      </c>
      <c r="F23" s="24">
        <v>238.9713474576271</v>
      </c>
      <c r="G23" s="24"/>
      <c r="H23" s="24">
        <v>1395</v>
      </c>
      <c r="I23" s="24">
        <v>202.65971326164873</v>
      </c>
      <c r="J23" s="24"/>
      <c r="K23" s="24">
        <v>10405</v>
      </c>
      <c r="L23" s="24">
        <v>243.839654012494</v>
      </c>
      <c r="M23" s="24"/>
      <c r="N23" s="24">
        <v>14366</v>
      </c>
      <c r="O23" s="24">
        <v>243.58749129890018</v>
      </c>
      <c r="P23" s="92"/>
      <c r="Q23" s="92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C23" s="92"/>
      <c r="AD23" s="92"/>
      <c r="AE23" s="92"/>
    </row>
    <row r="24" spans="1:31" ht="12.75" customHeight="1">
      <c r="A24" s="76">
        <v>2003</v>
      </c>
      <c r="B24" s="24">
        <v>2633</v>
      </c>
      <c r="C24" s="24">
        <v>285.1014432206608</v>
      </c>
      <c r="D24" s="24"/>
      <c r="E24" s="24">
        <v>11854</v>
      </c>
      <c r="F24" s="24">
        <v>260.85622574658345</v>
      </c>
      <c r="G24" s="24"/>
      <c r="H24" s="24">
        <v>1309</v>
      </c>
      <c r="I24" s="24">
        <v>243.03781512605042</v>
      </c>
      <c r="J24" s="24"/>
      <c r="K24" s="24">
        <v>10545</v>
      </c>
      <c r="L24" s="24">
        <v>263.0681081081081</v>
      </c>
      <c r="M24" s="24"/>
      <c r="N24" s="24">
        <v>14487</v>
      </c>
      <c r="O24" s="24">
        <v>265.26277352108787</v>
      </c>
      <c r="P24" s="92"/>
      <c r="Q24" s="92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C24" s="92"/>
      <c r="AD24" s="92"/>
      <c r="AE24" s="92"/>
    </row>
    <row r="25" spans="1:31" ht="12.75" customHeight="1">
      <c r="A25" s="76">
        <v>2004</v>
      </c>
      <c r="B25" s="24">
        <v>2719</v>
      </c>
      <c r="C25" s="24">
        <v>308.2957337256344</v>
      </c>
      <c r="D25" s="24"/>
      <c r="E25" s="24">
        <v>12142</v>
      </c>
      <c r="F25" s="24">
        <v>312.37823258112337</v>
      </c>
      <c r="G25" s="24"/>
      <c r="H25" s="24">
        <v>1419</v>
      </c>
      <c r="I25" s="24">
        <v>284.015644820296</v>
      </c>
      <c r="J25" s="24"/>
      <c r="K25" s="24">
        <v>10723</v>
      </c>
      <c r="L25" s="24">
        <v>316.1315210295626</v>
      </c>
      <c r="M25" s="24"/>
      <c r="N25" s="24">
        <v>14861</v>
      </c>
      <c r="O25" s="24">
        <v>311.6312899535697</v>
      </c>
      <c r="P25" s="92"/>
      <c r="Q25" s="92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C25" s="92"/>
      <c r="AD25" s="92"/>
      <c r="AE25" s="92"/>
    </row>
    <row r="26" spans="1:31" ht="12.75" customHeight="1">
      <c r="A26" s="76">
        <v>2005</v>
      </c>
      <c r="B26" s="24">
        <v>2926</v>
      </c>
      <c r="C26" s="24">
        <v>334.23503075871497</v>
      </c>
      <c r="D26" s="24"/>
      <c r="E26" s="24">
        <v>12788</v>
      </c>
      <c r="F26" s="24">
        <v>321.1315139192993</v>
      </c>
      <c r="G26" s="24"/>
      <c r="H26" s="24">
        <v>1444</v>
      </c>
      <c r="I26" s="24">
        <v>311.48781163434904</v>
      </c>
      <c r="J26" s="24"/>
      <c r="K26" s="24">
        <v>11344</v>
      </c>
      <c r="L26" s="24">
        <v>322.3590796897038</v>
      </c>
      <c r="M26" s="24"/>
      <c r="N26" s="24">
        <v>15714</v>
      </c>
      <c r="O26" s="24">
        <v>323.57143311696575</v>
      </c>
      <c r="P26" s="92"/>
      <c r="Q26" s="92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C26" s="92"/>
      <c r="AD26" s="92"/>
      <c r="AE26" s="92"/>
    </row>
    <row r="27" spans="1:31" ht="12.75" customHeight="1">
      <c r="A27" s="76">
        <v>2006</v>
      </c>
      <c r="B27" s="24">
        <v>3367</v>
      </c>
      <c r="C27" s="24">
        <v>373.0537273537273</v>
      </c>
      <c r="D27" s="24"/>
      <c r="E27" s="24">
        <v>14038</v>
      </c>
      <c r="F27" s="24">
        <v>394.9050149593959</v>
      </c>
      <c r="G27" s="24"/>
      <c r="H27" s="24">
        <v>1469</v>
      </c>
      <c r="I27" s="24">
        <v>377.5025187202178</v>
      </c>
      <c r="J27" s="24"/>
      <c r="K27" s="24">
        <v>12569</v>
      </c>
      <c r="L27" s="24">
        <v>396.93892911130564</v>
      </c>
      <c r="M27" s="24"/>
      <c r="N27" s="24">
        <v>17405</v>
      </c>
      <c r="O27" s="24">
        <v>390.67787991956334</v>
      </c>
      <c r="P27" s="92"/>
      <c r="Q27" s="92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C27" s="92"/>
      <c r="AD27" s="92"/>
      <c r="AE27" s="92"/>
    </row>
    <row r="28" spans="1:31" s="5" customFormat="1" ht="12.75" customHeight="1">
      <c r="A28" s="76">
        <v>2007</v>
      </c>
      <c r="B28" s="24">
        <v>4359</v>
      </c>
      <c r="C28" s="24">
        <v>393.97327368662536</v>
      </c>
      <c r="D28" s="24"/>
      <c r="E28" s="24">
        <v>16910</v>
      </c>
      <c r="F28" s="24">
        <v>402.3538024837374</v>
      </c>
      <c r="G28" s="24"/>
      <c r="H28" s="24">
        <v>1591</v>
      </c>
      <c r="I28" s="24">
        <v>389.17089880578254</v>
      </c>
      <c r="J28" s="24"/>
      <c r="K28" s="24">
        <v>15319</v>
      </c>
      <c r="L28" s="24">
        <v>403.7229518898101</v>
      </c>
      <c r="M28" s="24"/>
      <c r="N28" s="24">
        <v>21269</v>
      </c>
      <c r="O28" s="24">
        <v>400.63624523955053</v>
      </c>
      <c r="P28" s="92"/>
      <c r="Q28" s="92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C28" s="181"/>
      <c r="AD28" s="181"/>
      <c r="AE28" s="181"/>
    </row>
    <row r="29" spans="1:31" ht="12.75" customHeight="1">
      <c r="A29" s="76">
        <v>2008</v>
      </c>
      <c r="B29" s="24">
        <v>4066</v>
      </c>
      <c r="C29" s="24">
        <v>385.9782095425479</v>
      </c>
      <c r="D29" s="24"/>
      <c r="E29" s="24">
        <v>14734</v>
      </c>
      <c r="F29" s="24">
        <v>394.29986425953575</v>
      </c>
      <c r="G29" s="24"/>
      <c r="H29" s="24">
        <v>1389</v>
      </c>
      <c r="I29" s="24">
        <v>389.3956083513319</v>
      </c>
      <c r="J29" s="24"/>
      <c r="K29" s="24">
        <v>13345</v>
      </c>
      <c r="L29" s="24">
        <v>394.8103184713376</v>
      </c>
      <c r="M29" s="24"/>
      <c r="N29" s="24">
        <v>18800</v>
      </c>
      <c r="O29" s="24">
        <v>392.500085106383</v>
      </c>
      <c r="P29" s="92"/>
      <c r="Q29" s="92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C29" s="92"/>
      <c r="AD29" s="92"/>
      <c r="AE29" s="92"/>
    </row>
    <row r="30" spans="1:31" ht="12.75" customHeight="1">
      <c r="A30" s="76">
        <v>2009</v>
      </c>
      <c r="B30" s="24">
        <v>2579</v>
      </c>
      <c r="C30" s="24">
        <v>377.7137262504847</v>
      </c>
      <c r="D30" s="24"/>
      <c r="E30" s="24">
        <v>8097</v>
      </c>
      <c r="F30" s="24">
        <v>377.21259725824376</v>
      </c>
      <c r="G30" s="24"/>
      <c r="H30" s="24">
        <v>789</v>
      </c>
      <c r="I30" s="24">
        <v>374.11166032953105</v>
      </c>
      <c r="J30" s="24"/>
      <c r="K30" s="24">
        <v>7308</v>
      </c>
      <c r="L30" s="24">
        <v>377.5473864258347</v>
      </c>
      <c r="M30" s="24"/>
      <c r="N30" s="24">
        <v>10676</v>
      </c>
      <c r="O30" s="24">
        <v>377.33365492693895</v>
      </c>
      <c r="P30" s="92"/>
      <c r="Q30" s="92"/>
      <c r="R30" s="188"/>
      <c r="S30" s="188"/>
      <c r="T30" s="188"/>
      <c r="U30" s="188"/>
      <c r="V30" s="188"/>
      <c r="W30" s="255"/>
      <c r="X30" s="255"/>
      <c r="Y30" s="255"/>
      <c r="Z30" s="255"/>
      <c r="AA30" s="255"/>
      <c r="AC30" s="92"/>
      <c r="AD30" s="92"/>
      <c r="AE30" s="92"/>
    </row>
    <row r="31" spans="1:31" ht="12.75" customHeight="1">
      <c r="A31" s="76">
        <v>2010</v>
      </c>
      <c r="B31" s="24">
        <v>2739</v>
      </c>
      <c r="C31" s="24">
        <v>261.5807594012413</v>
      </c>
      <c r="D31" s="24"/>
      <c r="E31" s="24">
        <v>6118</v>
      </c>
      <c r="F31" s="24">
        <v>246.88880353056553</v>
      </c>
      <c r="G31" s="24"/>
      <c r="H31" s="24">
        <v>542</v>
      </c>
      <c r="I31" s="24">
        <v>244.87509225092248</v>
      </c>
      <c r="J31" s="24"/>
      <c r="K31" s="24">
        <v>5576</v>
      </c>
      <c r="L31" s="24">
        <v>247.08454088952652</v>
      </c>
      <c r="M31" s="24"/>
      <c r="N31" s="24">
        <v>8857</v>
      </c>
      <c r="O31" s="24">
        <v>251.43224568138194</v>
      </c>
      <c r="P31" s="92"/>
      <c r="Q31" s="92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C31" s="92"/>
      <c r="AD31" s="92"/>
      <c r="AE31" s="92"/>
    </row>
    <row r="32" spans="1:31" ht="12.75" customHeight="1">
      <c r="A32" s="76">
        <v>2011</v>
      </c>
      <c r="B32" s="24">
        <v>279</v>
      </c>
      <c r="C32" s="24">
        <v>29.03799283154122</v>
      </c>
      <c r="D32" s="24"/>
      <c r="E32" s="24">
        <v>321</v>
      </c>
      <c r="F32" s="24">
        <v>19.57227414330218</v>
      </c>
      <c r="G32" s="24"/>
      <c r="H32" s="24">
        <v>30</v>
      </c>
      <c r="I32" s="24">
        <v>16.803333333333335</v>
      </c>
      <c r="J32" s="24"/>
      <c r="K32" s="24">
        <v>291</v>
      </c>
      <c r="L32" s="24">
        <v>19.857731958762887</v>
      </c>
      <c r="M32" s="24"/>
      <c r="N32" s="24">
        <v>600</v>
      </c>
      <c r="O32" s="24">
        <v>23.97383333333333</v>
      </c>
      <c r="P32" s="92"/>
      <c r="Q32" s="92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92"/>
      <c r="AD32" s="92"/>
      <c r="AE32" s="92"/>
    </row>
    <row r="33" spans="1:31" ht="12.75" customHeight="1">
      <c r="A33" s="76" t="s">
        <v>24</v>
      </c>
      <c r="B33" s="24">
        <v>2</v>
      </c>
      <c r="C33" s="24">
        <v>231.15</v>
      </c>
      <c r="D33" s="24"/>
      <c r="E33" s="24">
        <v>9</v>
      </c>
      <c r="F33" s="24">
        <v>234.88888888888889</v>
      </c>
      <c r="G33" s="24"/>
      <c r="H33" s="92">
        <v>1</v>
      </c>
      <c r="I33" s="24">
        <v>50.7</v>
      </c>
      <c r="J33" s="24"/>
      <c r="K33" s="24">
        <v>8</v>
      </c>
      <c r="L33" s="24">
        <v>257.9125</v>
      </c>
      <c r="M33" s="24"/>
      <c r="N33" s="24">
        <v>11</v>
      </c>
      <c r="O33" s="24">
        <v>234.20909090909092</v>
      </c>
      <c r="P33" s="92"/>
      <c r="Q33" s="64"/>
      <c r="R33" s="256"/>
      <c r="S33" s="256"/>
      <c r="T33" s="256"/>
      <c r="U33" s="256"/>
      <c r="V33" s="256"/>
      <c r="W33" s="256"/>
      <c r="X33" s="256"/>
      <c r="Y33" s="256"/>
      <c r="Z33" s="256"/>
      <c r="AA33" s="256"/>
      <c r="AB33" s="188"/>
      <c r="AC33" s="92"/>
      <c r="AD33" s="92"/>
      <c r="AE33" s="92"/>
    </row>
    <row r="34" spans="1:31" ht="12.75" customHeight="1">
      <c r="A34" s="32" t="s">
        <v>10</v>
      </c>
      <c r="B34" s="183">
        <v>63639</v>
      </c>
      <c r="C34" s="183">
        <v>230.3499630729584</v>
      </c>
      <c r="D34" s="183"/>
      <c r="E34" s="183">
        <v>272558</v>
      </c>
      <c r="F34" s="183">
        <v>225.355584499446</v>
      </c>
      <c r="G34" s="183"/>
      <c r="H34" s="183">
        <v>30798</v>
      </c>
      <c r="I34" s="183">
        <v>201.80546788752517</v>
      </c>
      <c r="J34" s="183"/>
      <c r="K34" s="183">
        <v>241760</v>
      </c>
      <c r="L34" s="183">
        <v>228.3556527134348</v>
      </c>
      <c r="M34" s="183"/>
      <c r="N34" s="183">
        <v>336197</v>
      </c>
      <c r="O34" s="183">
        <v>226.30097442868313</v>
      </c>
      <c r="P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2"/>
      <c r="AC34" s="182"/>
      <c r="AD34" s="182"/>
      <c r="AE34" s="182"/>
    </row>
    <row r="35" spans="1:31" s="182" customFormat="1" ht="12.75" customHeight="1">
      <c r="A35" s="109" t="s">
        <v>175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"/>
      <c r="L35" s="1"/>
      <c r="M35" s="1"/>
      <c r="N35" s="1"/>
      <c r="O35" s="1"/>
      <c r="P35" s="1"/>
      <c r="Q35" s="1"/>
      <c r="R35" s="1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"/>
      <c r="AD35" s="1"/>
      <c r="AE35" s="1"/>
    </row>
    <row r="36" spans="1:15" ht="12.75" customHeight="1">
      <c r="A36" s="184"/>
      <c r="B36" s="109"/>
      <c r="C36" s="109"/>
      <c r="D36" s="109"/>
      <c r="E36" s="109"/>
      <c r="F36" s="109"/>
      <c r="G36" s="109"/>
      <c r="H36" s="109"/>
      <c r="I36" s="109"/>
      <c r="J36" s="109"/>
      <c r="K36" s="1"/>
      <c r="L36" s="1"/>
      <c r="M36" s="1"/>
      <c r="N36" s="1"/>
      <c r="O36" s="1"/>
    </row>
    <row r="38" ht="12.75" customHeight="1">
      <c r="P38" s="1"/>
    </row>
    <row r="39" spans="1:16" ht="12.75" customHeight="1">
      <c r="A39" s="4" t="s">
        <v>176</v>
      </c>
      <c r="B39" s="2"/>
      <c r="C39" s="2"/>
      <c r="D39" s="2"/>
      <c r="E39" s="2"/>
      <c r="L39" s="1"/>
      <c r="M39" s="1"/>
      <c r="N39" s="1"/>
      <c r="O39" s="1"/>
      <c r="P39" s="1"/>
    </row>
    <row r="40" spans="1:16" ht="12.75" customHeight="1">
      <c r="A40" s="6" t="s">
        <v>177</v>
      </c>
      <c r="B40" s="2"/>
      <c r="C40" s="2"/>
      <c r="D40" s="2"/>
      <c r="E40" s="2"/>
      <c r="L40" s="1"/>
      <c r="M40" s="1"/>
      <c r="N40" s="1"/>
      <c r="O40" s="1"/>
      <c r="P40" s="1"/>
    </row>
    <row r="41" spans="1:26" ht="12.75" customHeight="1">
      <c r="A41" s="7" t="s">
        <v>178</v>
      </c>
      <c r="B41" s="2"/>
      <c r="C41" s="2"/>
      <c r="D41" s="2"/>
      <c r="E41" s="2"/>
      <c r="L41" s="3"/>
      <c r="M41" s="3"/>
      <c r="N41" s="3"/>
      <c r="O41" s="3"/>
      <c r="P41" s="3"/>
      <c r="Q41" s="3"/>
      <c r="R41" s="3"/>
      <c r="S41" s="18"/>
      <c r="T41" s="18"/>
      <c r="U41" s="18"/>
      <c r="V41" s="18"/>
      <c r="W41" s="18"/>
      <c r="X41" s="18"/>
      <c r="Y41" s="18"/>
      <c r="Z41" s="18"/>
    </row>
    <row r="42" spans="1:26" ht="12.75" customHeight="1">
      <c r="A42" s="8"/>
      <c r="B42" s="185"/>
      <c r="C42" s="185"/>
      <c r="D42" s="185"/>
      <c r="E42" s="73"/>
      <c r="F42" s="73"/>
      <c r="G42" s="73"/>
      <c r="H42" s="73"/>
      <c r="I42" s="73"/>
      <c r="J42" s="73"/>
      <c r="K42" s="1"/>
      <c r="L42" s="3"/>
      <c r="M42" s="3"/>
      <c r="N42" s="3"/>
      <c r="O42" s="3"/>
      <c r="P42" s="18"/>
      <c r="Q42" s="3"/>
      <c r="R42" s="3"/>
      <c r="S42" s="18"/>
      <c r="T42" s="18"/>
      <c r="U42" s="18"/>
      <c r="V42" s="18"/>
      <c r="W42" s="18"/>
      <c r="X42" s="18"/>
      <c r="Y42" s="18"/>
      <c r="Z42" s="18"/>
    </row>
    <row r="43" spans="1:28" s="3" customFormat="1" ht="12.75" customHeight="1">
      <c r="A43" s="3" t="s">
        <v>179</v>
      </c>
      <c r="B43" s="11" t="s">
        <v>2</v>
      </c>
      <c r="C43" s="12"/>
      <c r="D43" s="13"/>
      <c r="E43" s="11" t="s">
        <v>180</v>
      </c>
      <c r="F43" s="14"/>
      <c r="G43" s="15"/>
      <c r="H43" s="11" t="s">
        <v>4</v>
      </c>
      <c r="I43" s="12"/>
      <c r="J43" s="16"/>
      <c r="L43" s="18"/>
      <c r="M43" s="18"/>
      <c r="N43" s="18"/>
      <c r="O43" s="18"/>
      <c r="P43" s="18"/>
      <c r="S43" s="18"/>
      <c r="T43" s="18"/>
      <c r="U43" s="18"/>
      <c r="V43" s="18"/>
      <c r="W43" s="18"/>
      <c r="X43" s="18"/>
      <c r="Y43" s="18"/>
      <c r="Z43" s="18"/>
      <c r="AA43" s="18"/>
      <c r="AB43" s="18"/>
    </row>
    <row r="44" spans="1:10" s="18" customFormat="1" ht="12.75" customHeight="1">
      <c r="A44" s="3"/>
      <c r="B44" s="18" t="s">
        <v>7</v>
      </c>
      <c r="C44" s="18" t="s">
        <v>6</v>
      </c>
      <c r="E44" s="18" t="s">
        <v>7</v>
      </c>
      <c r="F44" s="18" t="s">
        <v>6</v>
      </c>
      <c r="H44" s="19" t="s">
        <v>7</v>
      </c>
      <c r="I44" s="19" t="s">
        <v>6</v>
      </c>
      <c r="J44" s="3"/>
    </row>
    <row r="45" spans="1:26" s="18" customFormat="1" ht="12.75" customHeight="1">
      <c r="A45" s="186"/>
      <c r="B45" s="21" t="s">
        <v>9</v>
      </c>
      <c r="C45" s="21" t="s">
        <v>9</v>
      </c>
      <c r="D45" s="21"/>
      <c r="E45" s="21" t="s">
        <v>9</v>
      </c>
      <c r="F45" s="21" t="s">
        <v>9</v>
      </c>
      <c r="G45" s="21"/>
      <c r="H45" s="21" t="s">
        <v>9</v>
      </c>
      <c r="I45" s="21" t="s">
        <v>9</v>
      </c>
      <c r="J45" s="22" t="s">
        <v>10</v>
      </c>
      <c r="L45" s="91"/>
      <c r="M45" s="46"/>
      <c r="N45" s="46"/>
      <c r="O45" s="46"/>
      <c r="P45" s="46"/>
      <c r="Q45" s="87"/>
      <c r="R45" s="87"/>
      <c r="X45" s="31"/>
      <c r="Y45" s="31"/>
      <c r="Z45" s="31"/>
    </row>
    <row r="46" spans="1:28" s="3" customFormat="1" ht="12.75" customHeight="1">
      <c r="A46" s="74" t="s">
        <v>181</v>
      </c>
      <c r="B46" s="52">
        <v>804829</v>
      </c>
      <c r="C46" s="24">
        <v>3392243.4</v>
      </c>
      <c r="D46" s="24"/>
      <c r="E46" s="24">
        <v>4345</v>
      </c>
      <c r="F46" s="24">
        <v>18631</v>
      </c>
      <c r="G46" s="24"/>
      <c r="H46" s="24">
        <v>185.23107019562715</v>
      </c>
      <c r="I46" s="24">
        <v>182.0752187214857</v>
      </c>
      <c r="J46" s="52">
        <v>182.6720229805014</v>
      </c>
      <c r="K46" s="90"/>
      <c r="L46" s="116"/>
      <c r="M46" s="46"/>
      <c r="N46" s="46"/>
      <c r="O46" s="46"/>
      <c r="P46" s="46"/>
      <c r="Q46" s="87"/>
      <c r="R46" s="87"/>
      <c r="S46" s="18"/>
      <c r="T46" s="18"/>
      <c r="U46" s="18"/>
      <c r="V46" s="18"/>
      <c r="W46" s="18"/>
      <c r="X46" s="31"/>
      <c r="Y46" s="31"/>
      <c r="Z46" s="31"/>
      <c r="AA46" s="31"/>
      <c r="AB46" s="18"/>
    </row>
    <row r="47" spans="1:27" ht="12.75" customHeight="1">
      <c r="A47" s="76" t="s">
        <v>182</v>
      </c>
      <c r="B47" s="52">
        <v>3740670.9</v>
      </c>
      <c r="C47" s="24">
        <v>13156336.1</v>
      </c>
      <c r="D47" s="24"/>
      <c r="E47" s="24">
        <v>19435</v>
      </c>
      <c r="F47" s="24">
        <v>74944</v>
      </c>
      <c r="G47" s="24"/>
      <c r="H47" s="24">
        <v>192.47084641111397</v>
      </c>
      <c r="I47" s="24">
        <v>175.54889117207514</v>
      </c>
      <c r="J47" s="52">
        <v>179.03354559806738</v>
      </c>
      <c r="K47" s="90"/>
      <c r="L47" s="116"/>
      <c r="M47" s="46"/>
      <c r="N47" s="257"/>
      <c r="O47" s="46"/>
      <c r="P47" s="46"/>
      <c r="Q47" s="87"/>
      <c r="R47" s="87"/>
      <c r="S47" s="18"/>
      <c r="T47" s="18"/>
      <c r="U47" s="18"/>
      <c r="V47" s="18"/>
      <c r="W47" s="18"/>
      <c r="X47" s="31"/>
      <c r="Y47" s="46"/>
      <c r="Z47" s="46"/>
      <c r="AA47" s="31"/>
    </row>
    <row r="48" spans="1:27" ht="12.75" customHeight="1">
      <c r="A48" s="76" t="s">
        <v>183</v>
      </c>
      <c r="B48" s="52">
        <v>5046677.5</v>
      </c>
      <c r="C48" s="24">
        <v>21604232</v>
      </c>
      <c r="D48" s="24"/>
      <c r="E48" s="24">
        <v>21990</v>
      </c>
      <c r="F48" s="24">
        <v>98060</v>
      </c>
      <c r="G48" s="24"/>
      <c r="H48" s="24">
        <v>229.4987494315598</v>
      </c>
      <c r="I48" s="24">
        <v>220.31645931062616</v>
      </c>
      <c r="J48" s="52">
        <v>221.99841316118284</v>
      </c>
      <c r="K48" s="90"/>
      <c r="L48" s="116"/>
      <c r="M48" s="3"/>
      <c r="N48" s="3"/>
      <c r="O48" s="3"/>
      <c r="P48" s="3"/>
      <c r="Q48" s="87"/>
      <c r="R48" s="87"/>
      <c r="S48" s="18"/>
      <c r="T48" s="18"/>
      <c r="U48" s="18"/>
      <c r="V48" s="18"/>
      <c r="W48" s="18"/>
      <c r="X48" s="31"/>
      <c r="Y48" s="31"/>
      <c r="Z48" s="31"/>
      <c r="AA48" s="31"/>
    </row>
    <row r="49" spans="1:28" s="3" customFormat="1" ht="12.75" customHeight="1">
      <c r="A49" s="76" t="s">
        <v>184</v>
      </c>
      <c r="B49" s="52">
        <v>4991918.3</v>
      </c>
      <c r="C49" s="24">
        <v>23045509</v>
      </c>
      <c r="D49" s="24"/>
      <c r="E49" s="24">
        <v>17542</v>
      </c>
      <c r="F49" s="24">
        <v>79843</v>
      </c>
      <c r="G49" s="24"/>
      <c r="H49" s="24">
        <v>284.5695074677916</v>
      </c>
      <c r="I49" s="24">
        <v>288.6353092944904</v>
      </c>
      <c r="J49" s="52">
        <v>287.90293474354365</v>
      </c>
      <c r="K49" s="90"/>
      <c r="L49" s="116"/>
      <c r="M49" s="1"/>
      <c r="N49" s="1"/>
      <c r="O49" s="1"/>
      <c r="P49" s="1"/>
      <c r="Q49" s="1"/>
      <c r="R49" s="1"/>
      <c r="S49" s="18"/>
      <c r="T49" s="18"/>
      <c r="U49" s="18"/>
      <c r="V49" s="18"/>
      <c r="W49" s="18"/>
      <c r="X49" s="31"/>
      <c r="Y49" s="31"/>
      <c r="Z49" s="31"/>
      <c r="AA49" s="31"/>
      <c r="AB49" s="18"/>
    </row>
    <row r="50" spans="1:27" ht="12.75" customHeight="1">
      <c r="A50" s="101" t="s">
        <v>24</v>
      </c>
      <c r="B50" s="52">
        <v>75145.6</v>
      </c>
      <c r="C50" s="24">
        <v>224146.9</v>
      </c>
      <c r="D50" s="24"/>
      <c r="E50" s="24">
        <v>327</v>
      </c>
      <c r="F50" s="24">
        <v>1080</v>
      </c>
      <c r="G50" s="24"/>
      <c r="H50" s="24">
        <v>229.80305810397556</v>
      </c>
      <c r="I50" s="24">
        <v>207.54342592592593</v>
      </c>
      <c r="J50" s="52">
        <v>212.71677327647478</v>
      </c>
      <c r="K50" s="90"/>
      <c r="L50" s="116"/>
      <c r="M50" s="46"/>
      <c r="N50" s="46"/>
      <c r="O50" s="46"/>
      <c r="P50" s="46"/>
      <c r="Q50" s="46"/>
      <c r="R50" s="46"/>
      <c r="S50" s="46"/>
      <c r="T50" s="46"/>
      <c r="U50" s="31"/>
      <c r="V50" s="31"/>
      <c r="X50" s="31"/>
      <c r="AA50" s="31"/>
    </row>
    <row r="51" spans="1:27" ht="12.75" customHeight="1">
      <c r="A51" s="113" t="s">
        <v>10</v>
      </c>
      <c r="B51" s="34">
        <v>14659241.299999999</v>
      </c>
      <c r="C51" s="183">
        <v>61422467.4</v>
      </c>
      <c r="D51" s="63"/>
      <c r="E51" s="34">
        <v>63639</v>
      </c>
      <c r="F51" s="34">
        <v>272558</v>
      </c>
      <c r="G51" s="63"/>
      <c r="H51" s="34">
        <v>230.3499630729584</v>
      </c>
      <c r="I51" s="34">
        <v>225.355584499446</v>
      </c>
      <c r="J51" s="34">
        <v>226.3009744286832</v>
      </c>
      <c r="K51" s="90"/>
      <c r="L51" s="116"/>
      <c r="M51" s="187"/>
      <c r="N51" s="46"/>
      <c r="O51" s="88"/>
      <c r="T51" s="88"/>
      <c r="AA51" s="31"/>
    </row>
    <row r="52" spans="1:20" ht="12.75" customHeight="1">
      <c r="A52" s="36"/>
      <c r="E52" s="31"/>
      <c r="L52" s="3"/>
      <c r="M52" s="3"/>
      <c r="N52" s="3"/>
      <c r="O52" s="3"/>
      <c r="T52" s="18"/>
    </row>
    <row r="53" spans="12:15" ht="12.75" customHeight="1">
      <c r="L53" s="1"/>
      <c r="M53" s="1"/>
      <c r="N53" s="1"/>
      <c r="O53" s="1"/>
    </row>
    <row r="54" spans="12:17" ht="12.75" customHeight="1">
      <c r="L54" s="1"/>
      <c r="M54" s="1"/>
      <c r="N54" s="27"/>
      <c r="O54" s="27"/>
      <c r="P54" s="27"/>
      <c r="Q54" s="27"/>
    </row>
    <row r="55" spans="1:17" ht="12.75" customHeight="1">
      <c r="A55" s="4" t="s">
        <v>185</v>
      </c>
      <c r="B55" s="5"/>
      <c r="C55" s="5"/>
      <c r="D55" s="5"/>
      <c r="E55" s="1"/>
      <c r="F55" s="1"/>
      <c r="G55" s="1"/>
      <c r="H55" s="1"/>
      <c r="I55" s="1"/>
      <c r="J55" s="3"/>
      <c r="K55" s="1"/>
      <c r="L55" s="1"/>
      <c r="M55" s="1"/>
      <c r="N55" s="27"/>
      <c r="O55" s="27"/>
      <c r="P55" s="27"/>
      <c r="Q55" s="27"/>
    </row>
    <row r="56" spans="1:17" ht="12.75" customHeight="1">
      <c r="A56" s="6" t="s">
        <v>186</v>
      </c>
      <c r="B56" s="5"/>
      <c r="C56" s="5"/>
      <c r="D56" s="5"/>
      <c r="E56" s="1"/>
      <c r="F56" s="1"/>
      <c r="G56" s="1"/>
      <c r="H56" s="1"/>
      <c r="I56" s="1"/>
      <c r="J56" s="3"/>
      <c r="K56" s="1"/>
      <c r="L56" s="1"/>
      <c r="M56" s="1"/>
      <c r="N56" s="27"/>
      <c r="O56" s="27"/>
      <c r="P56" s="27"/>
      <c r="Q56" s="27"/>
    </row>
    <row r="57" spans="1:17" ht="12.75" customHeight="1">
      <c r="A57" s="7" t="s">
        <v>187</v>
      </c>
      <c r="B57" s="5"/>
      <c r="C57" s="5"/>
      <c r="D57" s="5"/>
      <c r="E57" s="1"/>
      <c r="F57" s="1"/>
      <c r="G57" s="1"/>
      <c r="H57" s="1"/>
      <c r="I57" s="1"/>
      <c r="J57" s="3"/>
      <c r="K57" s="1"/>
      <c r="L57" s="1"/>
      <c r="M57" s="1"/>
      <c r="N57" s="27"/>
      <c r="O57" s="27"/>
      <c r="P57" s="27"/>
      <c r="Q57" s="27"/>
    </row>
    <row r="58" spans="1:26" ht="12.75" customHeight="1">
      <c r="A58" s="8"/>
      <c r="B58" s="9"/>
      <c r="C58" s="9"/>
      <c r="D58" s="9"/>
      <c r="E58" s="8"/>
      <c r="F58" s="8"/>
      <c r="G58" s="8"/>
      <c r="H58" s="8"/>
      <c r="I58" s="8"/>
      <c r="J58" s="3"/>
      <c r="K58" s="1"/>
      <c r="L58" s="1"/>
      <c r="M58" s="1"/>
      <c r="N58" s="27"/>
      <c r="O58" s="27"/>
      <c r="P58" s="27"/>
      <c r="Q58" s="27"/>
      <c r="S58" s="189"/>
      <c r="T58" s="189"/>
      <c r="U58" s="189"/>
      <c r="V58" s="189"/>
      <c r="W58" s="189"/>
      <c r="X58" s="189"/>
      <c r="Y58" s="189"/>
      <c r="Z58" s="189"/>
    </row>
    <row r="59" spans="1:28" s="10" customFormat="1" ht="12.75" customHeight="1">
      <c r="A59" s="16" t="s">
        <v>29</v>
      </c>
      <c r="B59" s="16"/>
      <c r="C59" s="70" t="s">
        <v>30</v>
      </c>
      <c r="D59" s="70"/>
      <c r="E59" s="178"/>
      <c r="F59" s="178" t="s">
        <v>180</v>
      </c>
      <c r="G59" s="178"/>
      <c r="H59" s="178"/>
      <c r="I59" s="178" t="s">
        <v>4</v>
      </c>
      <c r="J59" s="188"/>
      <c r="L59" s="258"/>
      <c r="M59" s="189"/>
      <c r="N59" s="27"/>
      <c r="O59" s="27"/>
      <c r="P59" s="27"/>
      <c r="Q59" s="27"/>
      <c r="S59" s="18"/>
      <c r="T59" s="18"/>
      <c r="U59" s="18"/>
      <c r="V59" s="18"/>
      <c r="W59" s="18"/>
      <c r="X59" s="18"/>
      <c r="Y59" s="18"/>
      <c r="Z59" s="18"/>
      <c r="AA59" s="189"/>
      <c r="AB59" s="189"/>
    </row>
    <row r="60" spans="1:26" ht="12.75" customHeight="1">
      <c r="A60" s="190" t="s">
        <v>34</v>
      </c>
      <c r="B60" s="49"/>
      <c r="C60" s="49">
        <v>14659241.3</v>
      </c>
      <c r="D60" s="49"/>
      <c r="E60" s="49"/>
      <c r="F60" s="49">
        <v>63639</v>
      </c>
      <c r="G60" s="49"/>
      <c r="H60" s="49"/>
      <c r="I60" s="24">
        <v>230.34996307295842</v>
      </c>
      <c r="J60" s="188"/>
      <c r="K60" s="1"/>
      <c r="L60" s="188"/>
      <c r="N60" s="27"/>
      <c r="P60" s="27"/>
      <c r="Q60" s="19"/>
      <c r="R60" s="57"/>
      <c r="T60" s="192"/>
      <c r="V60" s="192"/>
      <c r="W60" s="192"/>
      <c r="X60" s="192"/>
      <c r="Y60" s="192"/>
      <c r="Z60" s="192"/>
    </row>
    <row r="61" spans="1:28" s="3" customFormat="1" ht="12.75" customHeight="1">
      <c r="A61" s="191" t="s">
        <v>31</v>
      </c>
      <c r="B61" s="24"/>
      <c r="C61" s="24">
        <v>61422467.4</v>
      </c>
      <c r="D61" s="24"/>
      <c r="E61" s="24"/>
      <c r="F61" s="24">
        <v>272558</v>
      </c>
      <c r="G61" s="24"/>
      <c r="H61" s="24"/>
      <c r="I61" s="24">
        <v>225.355584499446</v>
      </c>
      <c r="J61" s="188"/>
      <c r="N61" s="27"/>
      <c r="O61" s="27"/>
      <c r="P61" s="27"/>
      <c r="Q61" s="27"/>
      <c r="S61" s="18"/>
      <c r="T61" s="18"/>
      <c r="U61" s="18"/>
      <c r="V61" s="18"/>
      <c r="W61" s="18"/>
      <c r="X61" s="18"/>
      <c r="Y61" s="18"/>
      <c r="Z61" s="18"/>
      <c r="AA61" s="18"/>
      <c r="AB61" s="18"/>
    </row>
    <row r="62" spans="1:28" s="3" customFormat="1" ht="12.75" customHeight="1">
      <c r="A62" s="190" t="s">
        <v>32</v>
      </c>
      <c r="B62" s="49"/>
      <c r="C62" s="49">
        <v>6215204.8</v>
      </c>
      <c r="D62" s="49"/>
      <c r="E62" s="49"/>
      <c r="F62" s="49">
        <v>30798</v>
      </c>
      <c r="G62" s="49"/>
      <c r="H62" s="49"/>
      <c r="I62" s="24">
        <v>201.80546788752517</v>
      </c>
      <c r="J62" s="188"/>
      <c r="L62" s="188"/>
      <c r="M62" s="18"/>
      <c r="N62" s="27"/>
      <c r="O62" s="27"/>
      <c r="P62" s="27"/>
      <c r="Q62" s="27"/>
      <c r="S62" s="18"/>
      <c r="T62" s="18"/>
      <c r="U62" s="18"/>
      <c r="V62" s="18"/>
      <c r="W62" s="18"/>
      <c r="X62" s="18"/>
      <c r="Y62" s="18"/>
      <c r="Z62" s="18"/>
      <c r="AA62" s="18"/>
      <c r="AB62" s="18"/>
    </row>
    <row r="63" spans="1:28" s="3" customFormat="1" ht="12.75" customHeight="1">
      <c r="A63" s="191" t="s">
        <v>33</v>
      </c>
      <c r="B63" s="24"/>
      <c r="C63" s="24">
        <v>55207262.6</v>
      </c>
      <c r="D63" s="24"/>
      <c r="E63" s="24"/>
      <c r="F63" s="24">
        <v>241760</v>
      </c>
      <c r="G63" s="24"/>
      <c r="H63" s="24"/>
      <c r="I63" s="24">
        <v>228.3556527134348</v>
      </c>
      <c r="J63" s="1"/>
      <c r="L63" s="188"/>
      <c r="M63" s="18"/>
      <c r="N63" s="27"/>
      <c r="O63" s="27"/>
      <c r="P63" s="27"/>
      <c r="Q63" s="27"/>
      <c r="R63" s="1"/>
      <c r="S63" s="19"/>
      <c r="T63" s="19"/>
      <c r="U63" s="19"/>
      <c r="V63" s="19"/>
      <c r="W63" s="19"/>
      <c r="X63" s="19"/>
      <c r="Y63" s="19"/>
      <c r="Z63" s="19"/>
      <c r="AA63" s="18"/>
      <c r="AB63" s="18"/>
    </row>
    <row r="64" spans="1:28" s="57" customFormat="1" ht="12.75" customHeight="1">
      <c r="A64" s="32" t="s">
        <v>10</v>
      </c>
      <c r="B64" s="54"/>
      <c r="C64" s="33">
        <v>76081708.7</v>
      </c>
      <c r="D64" s="33"/>
      <c r="E64" s="33"/>
      <c r="F64" s="33">
        <v>336197</v>
      </c>
      <c r="G64" s="33"/>
      <c r="H64" s="33"/>
      <c r="I64" s="33">
        <v>226.3009744286832</v>
      </c>
      <c r="J64" s="188"/>
      <c r="K64" s="90"/>
      <c r="L64" s="188"/>
      <c r="M64" s="192"/>
      <c r="N64" s="192"/>
      <c r="P64" s="1"/>
      <c r="Q64" s="1"/>
      <c r="R64" s="1"/>
      <c r="S64" s="19"/>
      <c r="T64" s="19"/>
      <c r="U64" s="19"/>
      <c r="V64" s="19"/>
      <c r="W64" s="19"/>
      <c r="X64" s="19"/>
      <c r="Y64" s="19"/>
      <c r="Z64" s="19"/>
      <c r="AA64" s="192"/>
      <c r="AB64" s="192"/>
    </row>
    <row r="65" spans="1:16" ht="12.75" customHeight="1">
      <c r="A65" s="64"/>
      <c r="B65" s="3"/>
      <c r="C65" s="3"/>
      <c r="D65" s="3"/>
      <c r="E65" s="3"/>
      <c r="F65" s="3"/>
      <c r="G65" s="3"/>
      <c r="H65" s="3"/>
      <c r="I65" s="3"/>
      <c r="J65" s="3"/>
      <c r="K65" s="1"/>
      <c r="L65" s="1"/>
      <c r="M65" s="1"/>
      <c r="N65" s="1"/>
      <c r="O65" s="1"/>
      <c r="P65" s="1"/>
    </row>
    <row r="66" spans="1:15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1"/>
      <c r="L66" s="1"/>
      <c r="M66" s="1"/>
      <c r="N66" s="1"/>
      <c r="O66" s="1"/>
    </row>
    <row r="73" spans="2:10" ht="12.75" customHeight="1">
      <c r="B73" s="1"/>
      <c r="C73" s="1"/>
      <c r="D73" s="1"/>
      <c r="E73" s="1"/>
      <c r="F73" s="1"/>
      <c r="G73" s="1"/>
      <c r="H73" s="1"/>
      <c r="I73" s="1"/>
      <c r="J73" s="1"/>
    </row>
    <row r="74" spans="2:10" ht="12.75" customHeight="1">
      <c r="B74" s="1"/>
      <c r="C74" s="1"/>
      <c r="D74" s="1"/>
      <c r="E74" s="1"/>
      <c r="F74" s="1"/>
      <c r="G74" s="1"/>
      <c r="H74" s="1"/>
      <c r="I74" s="1"/>
      <c r="J74" s="1"/>
    </row>
    <row r="75" spans="2:10" ht="12.75" customHeight="1">
      <c r="B75" s="1"/>
      <c r="C75" s="1"/>
      <c r="D75" s="1"/>
      <c r="E75" s="1"/>
      <c r="F75" s="1"/>
      <c r="G75" s="1"/>
      <c r="H75" s="1"/>
      <c r="I75" s="1"/>
      <c r="J75" s="1"/>
    </row>
    <row r="76" spans="2:10" ht="12.75" customHeight="1">
      <c r="B76" s="1"/>
      <c r="C76" s="1"/>
      <c r="D76" s="1"/>
      <c r="E76" s="1"/>
      <c r="F76" s="1"/>
      <c r="G76" s="1"/>
      <c r="H76" s="1"/>
      <c r="I76" s="1"/>
      <c r="J76" s="1"/>
    </row>
    <row r="77" spans="2:10" ht="12.75" customHeight="1">
      <c r="B77" s="1"/>
      <c r="C77" s="1"/>
      <c r="D77" s="1"/>
      <c r="E77" s="1"/>
      <c r="F77" s="1"/>
      <c r="G77" s="1"/>
      <c r="H77" s="1"/>
      <c r="I77" s="1"/>
      <c r="J77" s="1"/>
    </row>
    <row r="78" spans="2:10" ht="12.75" customHeight="1">
      <c r="B78" s="1"/>
      <c r="C78" s="1"/>
      <c r="D78" s="1"/>
      <c r="E78" s="1"/>
      <c r="F78" s="1"/>
      <c r="G78" s="1"/>
      <c r="H78" s="1"/>
      <c r="I78" s="1"/>
      <c r="J78" s="1"/>
    </row>
  </sheetData>
  <sheetProtection/>
  <printOptions/>
  <pageMargins left="0.7086614173228347" right="0.15748031496062992" top="0.984251968503937" bottom="0.5511811023622047" header="0.5118110236220472" footer="0.5118110236220472"/>
  <pageSetup fitToHeight="1" fitToWidth="1" horizontalDpi="600" verticalDpi="600" orientation="portrait" paperSize="9" scale="70" r:id="rId16"/>
  <headerFooter alignWithMargins="0">
    <oddHeader>&amp;R&amp;"Arial,Fet"MOTORCYKLAR</oddHeader>
  </headerFooter>
  <legacyDrawing r:id="rId15"/>
  <oleObjects>
    <oleObject progId="Word.Document.8" shapeId="230662" r:id="rId1"/>
    <oleObject progId="Paint.Picture" shapeId="230661" r:id="rId2"/>
    <oleObject progId="Paint.Picture" shapeId="230660" r:id="rId3"/>
    <oleObject progId="Paint.Picture" shapeId="230659" r:id="rId4"/>
    <oleObject progId="Paint.Picture" shapeId="230658" r:id="rId5"/>
    <oleObject progId="Paint.Picture" shapeId="230657" r:id="rId6"/>
    <oleObject progId="Paint.Picture" shapeId="230656" r:id="rId7"/>
    <oleObject progId="Word.Document.8" shapeId="1428927" r:id="rId8"/>
    <oleObject progId="Paint.Picture" shapeId="1428928" r:id="rId9"/>
    <oleObject progId="Paint.Picture" shapeId="1428929" r:id="rId10"/>
    <oleObject progId="Paint.Picture" shapeId="1428930" r:id="rId11"/>
    <oleObject progId="Paint.Picture" shapeId="1428931" r:id="rId12"/>
    <oleObject progId="Paint.Picture" shapeId="1428932" r:id="rId13"/>
    <oleObject progId="Paint.Picture" shapeId="1428933" r:id="rId14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1"/>
  <sheetViews>
    <sheetView showGridLines="0" workbookViewId="0" topLeftCell="A1">
      <selection activeCell="H4" sqref="H4"/>
    </sheetView>
  </sheetViews>
  <sheetFormatPr defaultColWidth="9.140625" defaultRowHeight="12.75"/>
  <cols>
    <col min="12" max="12" width="9.140625" style="193" customWidth="1"/>
  </cols>
  <sheetData>
    <row r="2" spans="1:10" ht="12.75">
      <c r="A2" s="4" t="s">
        <v>188</v>
      </c>
      <c r="B2" s="5"/>
      <c r="C2" s="5"/>
      <c r="D2" s="5"/>
      <c r="E2" s="1"/>
      <c r="F2" s="1"/>
      <c r="G2" s="1"/>
      <c r="H2" s="3"/>
      <c r="I2" s="3"/>
      <c r="J2" s="19"/>
    </row>
    <row r="3" spans="1:10" ht="12.75">
      <c r="A3" s="6" t="s">
        <v>189</v>
      </c>
      <c r="B3" s="5"/>
      <c r="C3" s="5"/>
      <c r="D3" s="5"/>
      <c r="E3" s="1"/>
      <c r="F3" s="1"/>
      <c r="G3" s="1"/>
      <c r="H3" s="3"/>
      <c r="I3" s="3"/>
      <c r="J3" s="19"/>
    </row>
    <row r="4" spans="1:10" ht="12.75">
      <c r="A4" s="194" t="s">
        <v>190</v>
      </c>
      <c r="B4" s="195"/>
      <c r="C4" s="195"/>
      <c r="D4" s="196"/>
      <c r="E4" s="196"/>
      <c r="F4" s="196"/>
      <c r="G4" s="196"/>
      <c r="H4" s="196"/>
      <c r="I4" s="196"/>
      <c r="J4" s="19"/>
    </row>
    <row r="5" spans="1:10" ht="12.75">
      <c r="A5" s="8"/>
      <c r="B5" s="9"/>
      <c r="C5" s="9"/>
      <c r="D5" s="9"/>
      <c r="E5" s="8"/>
      <c r="F5" s="8"/>
      <c r="G5" s="8"/>
      <c r="H5" s="8"/>
      <c r="I5" s="8"/>
      <c r="J5" s="19"/>
    </row>
    <row r="6" spans="1:10" ht="12.75">
      <c r="A6" s="1"/>
      <c r="B6" s="38" t="s">
        <v>191</v>
      </c>
      <c r="C6" s="38"/>
      <c r="D6" s="79" t="s">
        <v>6</v>
      </c>
      <c r="E6" s="1"/>
      <c r="F6" s="10"/>
      <c r="G6" s="10"/>
      <c r="H6" s="1"/>
      <c r="I6" s="91" t="s">
        <v>10</v>
      </c>
      <c r="J6" s="19"/>
    </row>
    <row r="7" spans="1:14" ht="12.75">
      <c r="A7" s="169"/>
      <c r="B7" s="18" t="s">
        <v>9</v>
      </c>
      <c r="C7" s="18"/>
      <c r="D7" s="148" t="s">
        <v>9</v>
      </c>
      <c r="E7" s="8"/>
      <c r="F7" s="8"/>
      <c r="G7" s="197"/>
      <c r="H7" s="1"/>
      <c r="I7" s="1"/>
      <c r="J7" s="19"/>
      <c r="K7" s="198"/>
      <c r="L7" s="199"/>
      <c r="M7" s="198"/>
      <c r="N7" s="198"/>
    </row>
    <row r="8" spans="1:14" ht="12.75">
      <c r="A8" s="8" t="s">
        <v>65</v>
      </c>
      <c r="B8" s="73"/>
      <c r="C8" s="73"/>
      <c r="D8" s="73" t="s">
        <v>66</v>
      </c>
      <c r="E8" s="8"/>
      <c r="F8" s="21" t="s">
        <v>67</v>
      </c>
      <c r="G8" s="21" t="s">
        <v>10</v>
      </c>
      <c r="H8" s="8"/>
      <c r="I8" s="73"/>
      <c r="J8" s="19"/>
      <c r="K8" s="91"/>
      <c r="L8" s="3"/>
      <c r="M8" s="18"/>
      <c r="N8" s="198"/>
    </row>
    <row r="9" spans="1:14" ht="12.75">
      <c r="A9" s="76">
        <v>2001</v>
      </c>
      <c r="B9" s="99">
        <v>281</v>
      </c>
      <c r="C9" s="99"/>
      <c r="D9" s="99">
        <v>265</v>
      </c>
      <c r="E9" s="99"/>
      <c r="F9" s="99">
        <v>276</v>
      </c>
      <c r="G9" s="99">
        <v>275</v>
      </c>
      <c r="H9" s="99"/>
      <c r="I9" s="99">
        <v>276</v>
      </c>
      <c r="J9" s="19"/>
      <c r="K9" s="85"/>
      <c r="L9" s="85"/>
      <c r="M9" s="85"/>
      <c r="N9" s="198"/>
    </row>
    <row r="10" spans="1:14" ht="12.75">
      <c r="A10" s="76">
        <v>2002</v>
      </c>
      <c r="B10" s="99">
        <v>276</v>
      </c>
      <c r="C10" s="99"/>
      <c r="D10" s="99">
        <v>254</v>
      </c>
      <c r="E10" s="99"/>
      <c r="F10" s="99">
        <v>272</v>
      </c>
      <c r="G10" s="99">
        <v>270</v>
      </c>
      <c r="H10" s="99"/>
      <c r="I10" s="99">
        <v>271</v>
      </c>
      <c r="J10" s="19"/>
      <c r="K10" s="85"/>
      <c r="L10" s="85"/>
      <c r="M10" s="85"/>
      <c r="N10" s="198"/>
    </row>
    <row r="11" spans="1:14" ht="12.75">
      <c r="A11" s="76">
        <v>2003</v>
      </c>
      <c r="B11" s="99">
        <v>283</v>
      </c>
      <c r="C11" s="99"/>
      <c r="D11" s="99">
        <v>259</v>
      </c>
      <c r="E11" s="99"/>
      <c r="F11" s="99">
        <v>277</v>
      </c>
      <c r="G11" s="99">
        <v>275</v>
      </c>
      <c r="H11" s="99"/>
      <c r="I11" s="99">
        <v>276</v>
      </c>
      <c r="J11" s="19"/>
      <c r="K11" s="85"/>
      <c r="L11" s="85"/>
      <c r="M11" s="85"/>
      <c r="N11" s="198"/>
    </row>
    <row r="12" spans="1:14" ht="12.75">
      <c r="A12" s="76">
        <v>2004</v>
      </c>
      <c r="B12" s="99">
        <v>262</v>
      </c>
      <c r="C12" s="99"/>
      <c r="D12" s="99">
        <v>244</v>
      </c>
      <c r="E12" s="99"/>
      <c r="F12" s="99">
        <v>262</v>
      </c>
      <c r="G12" s="99">
        <v>260</v>
      </c>
      <c r="H12" s="99"/>
      <c r="I12" s="99">
        <v>260</v>
      </c>
      <c r="J12" s="19"/>
      <c r="K12" s="85"/>
      <c r="L12" s="85"/>
      <c r="M12" s="85"/>
      <c r="N12" s="198"/>
    </row>
    <row r="13" spans="1:14" ht="12.75">
      <c r="A13" s="76">
        <v>2005</v>
      </c>
      <c r="B13" s="99">
        <v>256</v>
      </c>
      <c r="C13" s="99"/>
      <c r="D13" s="99">
        <v>238</v>
      </c>
      <c r="E13" s="99"/>
      <c r="F13" s="99">
        <v>254</v>
      </c>
      <c r="G13" s="99">
        <v>252</v>
      </c>
      <c r="H13" s="99"/>
      <c r="I13" s="99">
        <v>253</v>
      </c>
      <c r="J13" s="19"/>
      <c r="K13" s="85"/>
      <c r="L13" s="85"/>
      <c r="M13" s="85"/>
      <c r="N13" s="198"/>
    </row>
    <row r="14" spans="1:14" ht="12.75">
      <c r="A14" s="76">
        <v>2006</v>
      </c>
      <c r="B14" s="99">
        <v>262</v>
      </c>
      <c r="C14" s="99"/>
      <c r="D14" s="99">
        <v>238</v>
      </c>
      <c r="E14" s="25"/>
      <c r="F14" s="99">
        <v>261</v>
      </c>
      <c r="G14" s="99">
        <v>258</v>
      </c>
      <c r="H14" s="25"/>
      <c r="I14" s="99">
        <v>259</v>
      </c>
      <c r="J14" s="19"/>
      <c r="K14" s="85"/>
      <c r="L14" s="18"/>
      <c r="M14" s="85"/>
      <c r="N14" s="198"/>
    </row>
    <row r="15" spans="1:14" ht="12.75">
      <c r="A15" s="76">
        <v>2007</v>
      </c>
      <c r="B15" s="99">
        <v>257</v>
      </c>
      <c r="C15" s="99"/>
      <c r="D15" s="99">
        <v>245</v>
      </c>
      <c r="E15" s="25"/>
      <c r="F15" s="99">
        <v>269</v>
      </c>
      <c r="G15" s="99">
        <v>266</v>
      </c>
      <c r="H15" s="25"/>
      <c r="I15" s="99">
        <v>264</v>
      </c>
      <c r="J15" s="19"/>
      <c r="K15" s="85"/>
      <c r="L15" s="18"/>
      <c r="M15" s="85"/>
      <c r="N15" s="198"/>
    </row>
    <row r="16" spans="1:14" ht="12.75">
      <c r="A16" s="76">
        <v>2008</v>
      </c>
      <c r="B16" s="99">
        <v>268</v>
      </c>
      <c r="C16" s="99"/>
      <c r="D16" s="99">
        <v>234</v>
      </c>
      <c r="E16" s="25"/>
      <c r="F16" s="99">
        <v>258</v>
      </c>
      <c r="G16" s="99">
        <v>255</v>
      </c>
      <c r="H16" s="25"/>
      <c r="I16" s="99">
        <v>257</v>
      </c>
      <c r="J16" s="19"/>
      <c r="K16" s="85"/>
      <c r="L16" s="18"/>
      <c r="M16" s="85"/>
      <c r="N16" s="198"/>
    </row>
    <row r="17" spans="1:14" ht="12.75">
      <c r="A17" s="76">
        <v>2009</v>
      </c>
      <c r="B17" s="99">
        <v>246</v>
      </c>
      <c r="C17" s="99"/>
      <c r="D17" s="99">
        <v>222</v>
      </c>
      <c r="E17" s="25"/>
      <c r="F17" s="99">
        <v>248</v>
      </c>
      <c r="G17" s="99">
        <v>245</v>
      </c>
      <c r="H17" s="25"/>
      <c r="I17" s="99">
        <v>245</v>
      </c>
      <c r="J17" s="19"/>
      <c r="K17" s="85"/>
      <c r="L17" s="18"/>
      <c r="M17" s="85"/>
      <c r="N17" s="198"/>
    </row>
    <row r="18" spans="1:14" ht="12.75">
      <c r="A18" s="105">
        <v>2010</v>
      </c>
      <c r="B18" s="200">
        <v>230</v>
      </c>
      <c r="C18" s="200"/>
      <c r="D18" s="200">
        <v>202</v>
      </c>
      <c r="E18" s="201"/>
      <c r="F18" s="200">
        <v>228</v>
      </c>
      <c r="G18" s="200">
        <v>225</v>
      </c>
      <c r="H18" s="201"/>
      <c r="I18" s="200">
        <v>226</v>
      </c>
      <c r="J18" s="19"/>
      <c r="K18" s="85"/>
      <c r="L18" s="18"/>
      <c r="M18" s="85"/>
      <c r="N18" s="198"/>
    </row>
    <row r="19" spans="1:14" ht="12.75">
      <c r="A19" s="1"/>
      <c r="B19" s="75"/>
      <c r="C19" s="75"/>
      <c r="D19" s="84"/>
      <c r="E19" s="85"/>
      <c r="F19" s="84"/>
      <c r="G19" s="75"/>
      <c r="H19" s="75"/>
      <c r="I19" s="46"/>
      <c r="J19" s="19"/>
      <c r="K19" s="202"/>
      <c r="L19" s="199"/>
      <c r="M19" s="198"/>
      <c r="N19" s="198"/>
    </row>
    <row r="20" spans="1:11" ht="12.75">
      <c r="A20" s="1"/>
      <c r="B20" s="27"/>
      <c r="C20" s="27"/>
      <c r="D20" s="84"/>
      <c r="E20" s="27"/>
      <c r="F20" s="84"/>
      <c r="G20" s="27"/>
      <c r="H20" s="75"/>
      <c r="I20" s="28"/>
      <c r="J20" s="19"/>
      <c r="K20" s="203"/>
    </row>
    <row r="21" spans="1:11" ht="12.75">
      <c r="A21" s="1"/>
      <c r="B21" s="19"/>
      <c r="C21" s="19"/>
      <c r="D21" s="19"/>
      <c r="E21" s="19"/>
      <c r="F21" s="19"/>
      <c r="G21" s="19"/>
      <c r="H21" s="19"/>
      <c r="I21" s="19"/>
      <c r="J21" s="19"/>
      <c r="K21" s="203"/>
    </row>
    <row r="22" spans="1:15" ht="12.75">
      <c r="A22" s="1"/>
      <c r="B22" s="19"/>
      <c r="C22" s="19"/>
      <c r="D22" s="19"/>
      <c r="E22" s="18"/>
      <c r="F22" s="18"/>
      <c r="G22" s="18"/>
      <c r="H22" s="18"/>
      <c r="I22" s="18"/>
      <c r="J22" s="18"/>
      <c r="K22" s="198"/>
      <c r="L22" s="199"/>
      <c r="M22" s="198"/>
      <c r="N22" s="198"/>
      <c r="O22" s="198"/>
    </row>
    <row r="23" spans="1:15" ht="12.75">
      <c r="A23" s="1"/>
      <c r="B23" s="188"/>
      <c r="C23" s="188"/>
      <c r="D23" s="188"/>
      <c r="E23" s="207"/>
      <c r="F23" s="207"/>
      <c r="G23" s="207"/>
      <c r="H23" s="207"/>
      <c r="I23" s="207"/>
      <c r="J23" s="207"/>
      <c r="K23" s="259"/>
      <c r="L23" s="199"/>
      <c r="M23" s="198"/>
      <c r="N23" s="198"/>
      <c r="O23" s="198"/>
    </row>
    <row r="24" spans="1:15" ht="12.75">
      <c r="A24" s="204"/>
      <c r="B24" s="205"/>
      <c r="C24" s="205"/>
      <c r="D24" s="205"/>
      <c r="E24" s="205"/>
      <c r="F24" s="260"/>
      <c r="G24" s="46"/>
      <c r="H24" s="46"/>
      <c r="I24" s="46"/>
      <c r="J24" s="46"/>
      <c r="K24" s="46"/>
      <c r="L24" s="46"/>
      <c r="M24" s="46"/>
      <c r="N24" s="46"/>
      <c r="O24" s="198"/>
    </row>
    <row r="25" spans="1:15" ht="12.75">
      <c r="A25" s="46"/>
      <c r="B25" s="205"/>
      <c r="C25" s="205"/>
      <c r="D25" s="205"/>
      <c r="E25" s="205"/>
      <c r="F25" s="260"/>
      <c r="G25" s="46"/>
      <c r="H25" s="46"/>
      <c r="I25" s="46"/>
      <c r="J25" s="46"/>
      <c r="K25" s="46"/>
      <c r="L25" s="46"/>
      <c r="M25" s="46"/>
      <c r="N25" s="46"/>
      <c r="O25" s="198"/>
    </row>
    <row r="26" spans="1:15" ht="12.75">
      <c r="A26" s="91"/>
      <c r="B26" s="206"/>
      <c r="C26" s="207"/>
      <c r="D26" s="207"/>
      <c r="E26" s="208"/>
      <c r="F26" s="260"/>
      <c r="G26" s="46"/>
      <c r="H26" s="46"/>
      <c r="I26" s="46"/>
      <c r="J26" s="46"/>
      <c r="K26" s="46"/>
      <c r="L26" s="46"/>
      <c r="M26" s="46"/>
      <c r="N26" s="46"/>
      <c r="O26" s="198"/>
    </row>
    <row r="27" spans="1:15" ht="12.75">
      <c r="A27" s="18"/>
      <c r="B27" s="207"/>
      <c r="C27" s="205"/>
      <c r="D27" s="205"/>
      <c r="E27" s="205"/>
      <c r="F27" s="260"/>
      <c r="G27" s="46"/>
      <c r="H27" s="46"/>
      <c r="I27" s="46"/>
      <c r="J27" s="46"/>
      <c r="K27" s="46"/>
      <c r="L27" s="46"/>
      <c r="M27" s="46"/>
      <c r="N27" s="46"/>
      <c r="O27" s="198"/>
    </row>
    <row r="28" spans="1:15" ht="12.75">
      <c r="A28" s="18"/>
      <c r="B28" s="207"/>
      <c r="C28" s="205"/>
      <c r="D28" s="205"/>
      <c r="E28" s="205"/>
      <c r="F28" s="166"/>
      <c r="G28" s="209"/>
      <c r="H28" s="88"/>
      <c r="I28" s="88"/>
      <c r="J28" s="88"/>
      <c r="K28" s="88"/>
      <c r="L28" s="88"/>
      <c r="M28" s="88"/>
      <c r="N28" s="88"/>
      <c r="O28" s="198"/>
    </row>
    <row r="29" spans="1:15" ht="12.75">
      <c r="A29" s="18"/>
      <c r="B29" s="46"/>
      <c r="C29" s="205"/>
      <c r="D29" s="205"/>
      <c r="E29" s="205"/>
      <c r="F29" s="64"/>
      <c r="G29" s="3"/>
      <c r="H29" s="3"/>
      <c r="I29" s="3"/>
      <c r="J29" s="3"/>
      <c r="K29" s="3"/>
      <c r="L29" s="3"/>
      <c r="M29" s="3"/>
      <c r="N29" s="3"/>
      <c r="O29" s="198"/>
    </row>
    <row r="30" spans="1:15" ht="12.75">
      <c r="A30" s="18"/>
      <c r="B30" s="46"/>
      <c r="C30" s="46"/>
      <c r="D30" s="46"/>
      <c r="E30" s="46"/>
      <c r="F30" s="46"/>
      <c r="G30" s="46"/>
      <c r="H30" s="46"/>
      <c r="I30" s="46"/>
      <c r="J30" s="207"/>
      <c r="K30" s="198"/>
      <c r="L30" s="199"/>
      <c r="M30" s="198"/>
      <c r="N30" s="198"/>
      <c r="O30" s="198"/>
    </row>
    <row r="31" spans="1:11" ht="12.75">
      <c r="A31" s="166"/>
      <c r="B31" s="209"/>
      <c r="C31" s="205"/>
      <c r="D31" s="205"/>
      <c r="E31" s="205"/>
      <c r="F31" s="90"/>
      <c r="G31" s="205"/>
      <c r="H31" s="90"/>
      <c r="I31" s="205"/>
      <c r="J31" s="90"/>
      <c r="K31" s="205"/>
    </row>
  </sheetData>
  <sheetProtection/>
  <printOptions/>
  <pageMargins left="0.7086614173228347" right="0.15748031496062992" top="0.984251968503937" bottom="0.5511811023622047" header="0.5118110236220472" footer="0.5118110236220472"/>
  <pageSetup fitToHeight="1" fitToWidth="1" horizontalDpi="600" verticalDpi="600" orientation="portrait" paperSize="9" r:id="rId4"/>
  <headerFooter alignWithMargins="0">
    <oddHeader>&amp;R&amp;"Arial,Fet"MOTORCYKLAR</oddHeader>
  </headerFooter>
  <legacyDrawing r:id="rId3"/>
  <oleObjects>
    <oleObject progId="Paint.Picture" shapeId="230655" r:id="rId1"/>
    <oleObject progId="Paint.Picture" shapeId="1429840" r:id="rId2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showGridLines="0" workbookViewId="0" topLeftCell="A1">
      <selection activeCell="J31" sqref="J31"/>
    </sheetView>
  </sheetViews>
  <sheetFormatPr defaultColWidth="9.140625" defaultRowHeight="12.75" customHeight="1"/>
  <cols>
    <col min="1" max="1" width="17.7109375" style="210" customWidth="1"/>
    <col min="2" max="5" width="11.00390625" style="210" customWidth="1"/>
    <col min="6" max="6" width="11.140625" style="211" customWidth="1"/>
    <col min="7" max="7" width="14.8515625" style="210" customWidth="1"/>
    <col min="8" max="8" width="11.421875" style="213" customWidth="1"/>
    <col min="9" max="9" width="11.00390625" style="213" bestFit="1" customWidth="1"/>
    <col min="10" max="10" width="9.421875" style="213" bestFit="1" customWidth="1"/>
    <col min="11" max="11" width="17.421875" style="213" customWidth="1"/>
    <col min="12" max="13" width="9.140625" style="213" customWidth="1"/>
    <col min="14" max="16384" width="9.140625" style="210" customWidth="1"/>
  </cols>
  <sheetData>
    <row r="1" ht="12.75" customHeight="1">
      <c r="G1" s="212"/>
    </row>
    <row r="2" ht="12.75" customHeight="1">
      <c r="A2" s="214" t="s">
        <v>248</v>
      </c>
    </row>
    <row r="3" ht="12.75" customHeight="1">
      <c r="A3" s="215" t="s">
        <v>192</v>
      </c>
    </row>
    <row r="4" ht="12.75" customHeight="1">
      <c r="A4" s="216" t="s">
        <v>193</v>
      </c>
    </row>
    <row r="5" spans="1:7" ht="12.75" customHeight="1">
      <c r="A5" s="217"/>
      <c r="B5" s="217"/>
      <c r="C5" s="217"/>
      <c r="D5" s="217"/>
      <c r="E5" s="217"/>
      <c r="F5" s="218"/>
      <c r="G5" s="217"/>
    </row>
    <row r="6" spans="2:11" ht="12.75" customHeight="1">
      <c r="B6" s="219" t="s">
        <v>194</v>
      </c>
      <c r="C6" s="220" t="s">
        <v>195</v>
      </c>
      <c r="D6" s="221"/>
      <c r="E6" s="221"/>
      <c r="F6" s="219" t="s">
        <v>196</v>
      </c>
      <c r="G6" s="219" t="s">
        <v>197</v>
      </c>
      <c r="H6" s="219"/>
      <c r="I6" s="222"/>
      <c r="J6" s="222"/>
      <c r="K6" s="222"/>
    </row>
    <row r="7" spans="1:11" ht="12.75" customHeight="1">
      <c r="A7" s="217" t="s">
        <v>198</v>
      </c>
      <c r="B7" s="218"/>
      <c r="C7" s="223">
        <v>-3500</v>
      </c>
      <c r="D7" s="218" t="s">
        <v>72</v>
      </c>
      <c r="E7" s="218" t="s">
        <v>10</v>
      </c>
      <c r="F7" s="218"/>
      <c r="G7" s="218"/>
      <c r="I7" s="222"/>
      <c r="J7" s="222"/>
      <c r="K7" s="222"/>
    </row>
    <row r="8" spans="1:14" s="228" customFormat="1" ht="12.75" customHeight="1">
      <c r="A8" s="224" t="s">
        <v>199</v>
      </c>
      <c r="B8" s="225">
        <v>1324.003705939343</v>
      </c>
      <c r="C8" s="225">
        <v>1594.5778643138067</v>
      </c>
      <c r="D8" s="225">
        <v>3333.0962875744567</v>
      </c>
      <c r="E8" s="225">
        <v>1787.0946917519288</v>
      </c>
      <c r="F8" s="225">
        <v>5778.343106691749</v>
      </c>
      <c r="G8" s="226">
        <v>247.30943299071157</v>
      </c>
      <c r="H8" s="227"/>
      <c r="I8" s="227"/>
      <c r="J8" s="227"/>
      <c r="K8" s="222"/>
      <c r="N8" s="227"/>
    </row>
    <row r="9" spans="1:14" s="228" customFormat="1" ht="12.75" customHeight="1">
      <c r="A9" s="229" t="s">
        <v>200</v>
      </c>
      <c r="B9" s="225">
        <v>1294.2348762592305</v>
      </c>
      <c r="C9" s="225">
        <v>1477.0193880485422</v>
      </c>
      <c r="D9" s="225">
        <v>3490.3273283480626</v>
      </c>
      <c r="E9" s="225">
        <v>1768.3840375817797</v>
      </c>
      <c r="F9" s="225">
        <v>6702.191064638783</v>
      </c>
      <c r="G9" s="225">
        <v>221.9297923751566</v>
      </c>
      <c r="H9" s="227"/>
      <c r="I9" s="227"/>
      <c r="J9" s="222"/>
      <c r="K9" s="222"/>
      <c r="N9" s="227"/>
    </row>
    <row r="10" spans="1:14" s="228" customFormat="1" ht="12.75" customHeight="1">
      <c r="A10" s="229" t="s">
        <v>201</v>
      </c>
      <c r="B10" s="225">
        <v>1230.3274146412905</v>
      </c>
      <c r="C10" s="225">
        <v>1423.901064507904</v>
      </c>
      <c r="D10" s="225">
        <v>4064.795924170616</v>
      </c>
      <c r="E10" s="225">
        <v>1736.9861388920103</v>
      </c>
      <c r="F10" s="225">
        <v>4984.502949061663</v>
      </c>
      <c r="G10" s="225">
        <v>221.5045375057524</v>
      </c>
      <c r="H10" s="227"/>
      <c r="I10" s="227"/>
      <c r="J10" s="227"/>
      <c r="K10" s="222"/>
      <c r="N10" s="227"/>
    </row>
    <row r="11" spans="1:14" s="228" customFormat="1" ht="12.75" customHeight="1">
      <c r="A11" s="229" t="s">
        <v>202</v>
      </c>
      <c r="B11" s="225">
        <v>1233.589455904454</v>
      </c>
      <c r="C11" s="225">
        <v>1436.3350725247005</v>
      </c>
      <c r="D11" s="225">
        <v>4048.2352213702698</v>
      </c>
      <c r="E11" s="225">
        <v>1815.8058322552827</v>
      </c>
      <c r="F11" s="225">
        <v>5508.743794579173</v>
      </c>
      <c r="G11" s="225">
        <v>208.9938574487611</v>
      </c>
      <c r="H11" s="227"/>
      <c r="I11" s="227"/>
      <c r="J11" s="227"/>
      <c r="K11" s="222"/>
      <c r="N11" s="227"/>
    </row>
    <row r="12" spans="1:14" s="228" customFormat="1" ht="12.75" customHeight="1">
      <c r="A12" s="229" t="s">
        <v>203</v>
      </c>
      <c r="B12" s="225">
        <v>1284.208727826863</v>
      </c>
      <c r="C12" s="225">
        <v>1445.4919705080295</v>
      </c>
      <c r="D12" s="225">
        <v>5379.4920623326025</v>
      </c>
      <c r="E12" s="225">
        <v>2121.2600234221422</v>
      </c>
      <c r="F12" s="225">
        <v>4990.206575342466</v>
      </c>
      <c r="G12" s="225">
        <v>225.3556654100576</v>
      </c>
      <c r="H12" s="227"/>
      <c r="I12" s="227"/>
      <c r="J12" s="227"/>
      <c r="K12" s="222"/>
      <c r="N12" s="227"/>
    </row>
    <row r="13" spans="1:14" s="228" customFormat="1" ht="12.75" customHeight="1">
      <c r="A13" s="229" t="s">
        <v>204</v>
      </c>
      <c r="B13" s="225">
        <v>1273.345591375693</v>
      </c>
      <c r="C13" s="225">
        <v>1439.5470406400582</v>
      </c>
      <c r="D13" s="225">
        <v>6097.312489694971</v>
      </c>
      <c r="E13" s="225">
        <v>2281.240819366853</v>
      </c>
      <c r="F13" s="225">
        <v>5474.404154302671</v>
      </c>
      <c r="G13" s="225">
        <v>225.22480649663748</v>
      </c>
      <c r="H13" s="222"/>
      <c r="I13" s="227"/>
      <c r="J13" s="227"/>
      <c r="K13" s="222"/>
      <c r="N13" s="227"/>
    </row>
    <row r="14" spans="1:14" s="228" customFormat="1" ht="12.75" customHeight="1">
      <c r="A14" s="229" t="s">
        <v>205</v>
      </c>
      <c r="B14" s="225">
        <v>1231.283433478239</v>
      </c>
      <c r="C14" s="225">
        <v>1355.2831357578193</v>
      </c>
      <c r="D14" s="225">
        <v>5011.09018453082</v>
      </c>
      <c r="E14" s="225">
        <v>1888.0294770568714</v>
      </c>
      <c r="F14" s="225">
        <v>5701.907923771314</v>
      </c>
      <c r="G14" s="225">
        <v>210.9113932414574</v>
      </c>
      <c r="H14" s="222"/>
      <c r="I14" s="227"/>
      <c r="J14" s="222"/>
      <c r="K14" s="222"/>
      <c r="N14" s="227"/>
    </row>
    <row r="15" spans="1:14" s="228" customFormat="1" ht="12.75" customHeight="1">
      <c r="A15" s="229" t="s">
        <v>206</v>
      </c>
      <c r="B15" s="225">
        <v>1064.964846783503</v>
      </c>
      <c r="C15" s="225">
        <v>1197.5318181818182</v>
      </c>
      <c r="D15" s="225">
        <v>2892.986648122392</v>
      </c>
      <c r="E15" s="225">
        <v>1397.7999342861835</v>
      </c>
      <c r="F15" s="225">
        <v>4488.881818181818</v>
      </c>
      <c r="G15" s="225">
        <v>208.39240253248917</v>
      </c>
      <c r="H15" s="227"/>
      <c r="I15" s="227"/>
      <c r="J15" s="222"/>
      <c r="K15" s="222"/>
      <c r="N15" s="227"/>
    </row>
    <row r="16" spans="1:14" s="228" customFormat="1" ht="12.75" customHeight="1">
      <c r="A16" s="229" t="s">
        <v>207</v>
      </c>
      <c r="B16" s="225">
        <v>1195.4824882095381</v>
      </c>
      <c r="C16" s="225">
        <v>1324.2936880072139</v>
      </c>
      <c r="D16" s="225">
        <v>4363.430769230769</v>
      </c>
      <c r="E16" s="225">
        <v>1730.009498827994</v>
      </c>
      <c r="F16" s="225">
        <v>3547.6057142857144</v>
      </c>
      <c r="G16" s="225">
        <v>241.57242074927956</v>
      </c>
      <c r="H16" s="222"/>
      <c r="I16" s="227"/>
      <c r="J16" s="222"/>
      <c r="K16" s="222"/>
      <c r="N16" s="227"/>
    </row>
    <row r="17" spans="1:14" s="228" customFormat="1" ht="12.75" customHeight="1">
      <c r="A17" s="229" t="s">
        <v>208</v>
      </c>
      <c r="B17" s="225">
        <v>1241.7050630820406</v>
      </c>
      <c r="C17" s="225">
        <v>1475.3940860049795</v>
      </c>
      <c r="D17" s="225">
        <v>5431.647516977929</v>
      </c>
      <c r="E17" s="225">
        <v>2181.5075490517916</v>
      </c>
      <c r="F17" s="225">
        <v>5684.337526652452</v>
      </c>
      <c r="G17" s="225">
        <v>223.04388344112942</v>
      </c>
      <c r="H17" s="222"/>
      <c r="I17" s="227"/>
      <c r="J17" s="222"/>
      <c r="K17" s="222"/>
      <c r="N17" s="227"/>
    </row>
    <row r="18" spans="1:14" s="228" customFormat="1" ht="12.75" customHeight="1">
      <c r="A18" s="229" t="s">
        <v>209</v>
      </c>
      <c r="B18" s="225">
        <v>1265.3937877257808</v>
      </c>
      <c r="C18" s="225">
        <v>1443.238503844511</v>
      </c>
      <c r="D18" s="225">
        <v>5335.348459459459</v>
      </c>
      <c r="E18" s="225">
        <v>2085.3290529695023</v>
      </c>
      <c r="F18" s="225">
        <v>5078.435048231511</v>
      </c>
      <c r="G18" s="225">
        <v>213.07810224514566</v>
      </c>
      <c r="H18" s="222"/>
      <c r="I18" s="227"/>
      <c r="J18" s="222"/>
      <c r="K18" s="222"/>
      <c r="N18" s="227"/>
    </row>
    <row r="19" spans="1:14" s="228" customFormat="1" ht="12.75" customHeight="1">
      <c r="A19" s="229" t="s">
        <v>210</v>
      </c>
      <c r="B19" s="225">
        <v>1277.5216659363527</v>
      </c>
      <c r="C19" s="225">
        <v>1442.465121431209</v>
      </c>
      <c r="D19" s="225">
        <v>4496.738586183437</v>
      </c>
      <c r="E19" s="225">
        <v>1935.689135689032</v>
      </c>
      <c r="F19" s="225">
        <v>6052.379986362087</v>
      </c>
      <c r="G19" s="225">
        <v>227.9295472259619</v>
      </c>
      <c r="H19" s="222"/>
      <c r="I19" s="227"/>
      <c r="J19" s="222"/>
      <c r="K19" s="222"/>
      <c r="N19" s="227"/>
    </row>
    <row r="20" spans="1:14" s="228" customFormat="1" ht="12.75" customHeight="1">
      <c r="A20" s="229" t="s">
        <v>211</v>
      </c>
      <c r="B20" s="225">
        <v>1252.6120239626018</v>
      </c>
      <c r="C20" s="225">
        <v>1396.3723476986938</v>
      </c>
      <c r="D20" s="225">
        <v>4307.636524931172</v>
      </c>
      <c r="E20" s="225">
        <v>1880.6694621138874</v>
      </c>
      <c r="F20" s="225">
        <v>5831.118081180812</v>
      </c>
      <c r="G20" s="225">
        <v>217.9351545117429</v>
      </c>
      <c r="H20" s="222"/>
      <c r="I20" s="227"/>
      <c r="J20" s="222"/>
      <c r="K20" s="222"/>
      <c r="N20" s="227"/>
    </row>
    <row r="21" spans="1:14" s="228" customFormat="1" ht="12.75" customHeight="1">
      <c r="A21" s="229" t="s">
        <v>212</v>
      </c>
      <c r="B21" s="225">
        <v>1221.2131447808886</v>
      </c>
      <c r="C21" s="225">
        <v>1400.453268206039</v>
      </c>
      <c r="D21" s="225">
        <v>4739.595757200372</v>
      </c>
      <c r="E21" s="225">
        <v>1936.3691237139021</v>
      </c>
      <c r="F21" s="225">
        <v>4783.475110132159</v>
      </c>
      <c r="G21" s="225">
        <v>216.19474536620478</v>
      </c>
      <c r="H21" s="222"/>
      <c r="I21" s="227"/>
      <c r="J21" s="222"/>
      <c r="K21" s="222"/>
      <c r="N21" s="227"/>
    </row>
    <row r="22" spans="1:14" s="228" customFormat="1" ht="12.75" customHeight="1">
      <c r="A22" s="229" t="s">
        <v>213</v>
      </c>
      <c r="B22" s="225">
        <v>1218.5334401241264</v>
      </c>
      <c r="C22" s="225">
        <v>1404.226746858719</v>
      </c>
      <c r="D22" s="225">
        <v>3705.51702811245</v>
      </c>
      <c r="E22" s="225">
        <v>1772.9188585767597</v>
      </c>
      <c r="F22" s="225">
        <v>4500.944297082228</v>
      </c>
      <c r="G22" s="225">
        <v>218.93551787849145</v>
      </c>
      <c r="H22" s="222"/>
      <c r="I22" s="227"/>
      <c r="J22" s="227"/>
      <c r="K22" s="222"/>
      <c r="N22" s="227"/>
    </row>
    <row r="23" spans="1:14" s="228" customFormat="1" ht="12.75" customHeight="1">
      <c r="A23" s="229" t="s">
        <v>214</v>
      </c>
      <c r="B23" s="225">
        <v>1206.0164759516754</v>
      </c>
      <c r="C23" s="225">
        <v>1348.579822304219</v>
      </c>
      <c r="D23" s="225">
        <v>3846.578701439826</v>
      </c>
      <c r="E23" s="225">
        <v>1727.3232885740174</v>
      </c>
      <c r="F23" s="225">
        <v>5428.719715447155</v>
      </c>
      <c r="G23" s="225">
        <v>213.93213017322606</v>
      </c>
      <c r="H23" s="222"/>
      <c r="I23" s="227"/>
      <c r="J23" s="222"/>
      <c r="K23" s="222"/>
      <c r="N23" s="227"/>
    </row>
    <row r="24" spans="1:14" s="228" customFormat="1" ht="12.75" customHeight="1">
      <c r="A24" s="229" t="s">
        <v>215</v>
      </c>
      <c r="B24" s="225">
        <v>1216.8855605593153</v>
      </c>
      <c r="C24" s="225">
        <v>1401.2613118785416</v>
      </c>
      <c r="D24" s="225">
        <v>4642.485205479452</v>
      </c>
      <c r="E24" s="225">
        <v>1885.4330407894138</v>
      </c>
      <c r="F24" s="225">
        <v>5038.892463768116</v>
      </c>
      <c r="G24" s="225">
        <v>223.95239799570507</v>
      </c>
      <c r="H24" s="222"/>
      <c r="I24" s="227"/>
      <c r="J24" s="227"/>
      <c r="K24" s="222"/>
      <c r="N24" s="227"/>
    </row>
    <row r="25" spans="1:14" s="228" customFormat="1" ht="12.75" customHeight="1">
      <c r="A25" s="229" t="s">
        <v>216</v>
      </c>
      <c r="B25" s="225">
        <v>1222.1445683081076</v>
      </c>
      <c r="C25" s="225">
        <v>1369.0519534551127</v>
      </c>
      <c r="D25" s="225">
        <v>4185.303387147832</v>
      </c>
      <c r="E25" s="225">
        <v>1848.8566281954484</v>
      </c>
      <c r="F25" s="225">
        <v>5789.928708133972</v>
      </c>
      <c r="G25" s="225">
        <v>229.74867651432535</v>
      </c>
      <c r="H25" s="222"/>
      <c r="I25" s="227"/>
      <c r="J25" s="227"/>
      <c r="K25" s="222"/>
      <c r="N25" s="227"/>
    </row>
    <row r="26" spans="1:14" s="228" customFormat="1" ht="12.75" customHeight="1">
      <c r="A26" s="229" t="s">
        <v>217</v>
      </c>
      <c r="B26" s="225">
        <v>1259.8184524413764</v>
      </c>
      <c r="C26" s="225">
        <v>1430.8188818181818</v>
      </c>
      <c r="D26" s="225">
        <v>4110.568925772245</v>
      </c>
      <c r="E26" s="225">
        <v>1872.1870833016933</v>
      </c>
      <c r="F26" s="225">
        <v>6434.31191780822</v>
      </c>
      <c r="G26" s="225">
        <v>235.28161321671524</v>
      </c>
      <c r="H26" s="222"/>
      <c r="I26" s="227"/>
      <c r="J26" s="222"/>
      <c r="K26" s="222"/>
      <c r="N26" s="227"/>
    </row>
    <row r="27" spans="1:14" s="228" customFormat="1" ht="12.75" customHeight="1">
      <c r="A27" s="229" t="s">
        <v>218</v>
      </c>
      <c r="B27" s="225">
        <v>1217.908351571757</v>
      </c>
      <c r="C27" s="225">
        <v>1346.323487703609</v>
      </c>
      <c r="D27" s="225">
        <v>4836.949937733499</v>
      </c>
      <c r="E27" s="225">
        <v>1940.5828907616471</v>
      </c>
      <c r="F27" s="225">
        <v>5411.970517928287</v>
      </c>
      <c r="G27" s="225">
        <v>219.22051665669258</v>
      </c>
      <c r="H27" s="222"/>
      <c r="I27" s="227"/>
      <c r="J27" s="227"/>
      <c r="K27" s="222"/>
      <c r="N27" s="227"/>
    </row>
    <row r="28" spans="1:14" s="228" customFormat="1" ht="12.75" customHeight="1">
      <c r="A28" s="229" t="s">
        <v>219</v>
      </c>
      <c r="B28" s="225">
        <v>1225.610885262919</v>
      </c>
      <c r="C28" s="225">
        <v>1388.6739928761351</v>
      </c>
      <c r="D28" s="225">
        <v>3636.4684403669726</v>
      </c>
      <c r="E28" s="225">
        <v>1749.771172309247</v>
      </c>
      <c r="F28" s="225">
        <v>4979.89152173913</v>
      </c>
      <c r="G28" s="225">
        <v>243.50462305295952</v>
      </c>
      <c r="H28" s="222"/>
      <c r="I28" s="222"/>
      <c r="J28" s="222"/>
      <c r="K28" s="222"/>
      <c r="N28" s="227"/>
    </row>
    <row r="29" spans="1:14" s="233" customFormat="1" ht="12.75" customHeight="1">
      <c r="A29" s="230" t="s">
        <v>220</v>
      </c>
      <c r="B29" s="225">
        <v>1356.6657894736843</v>
      </c>
      <c r="C29" s="225">
        <v>1421.5823529411766</v>
      </c>
      <c r="D29" s="225">
        <v>2903.5375</v>
      </c>
      <c r="E29" s="225">
        <v>1895.808</v>
      </c>
      <c r="F29" s="231" t="s">
        <v>25</v>
      </c>
      <c r="G29" s="231">
        <v>611</v>
      </c>
      <c r="H29" s="232"/>
      <c r="I29" s="227"/>
      <c r="J29" s="232"/>
      <c r="K29" s="232"/>
      <c r="N29" s="227"/>
    </row>
    <row r="30" spans="1:14" s="228" customFormat="1" ht="12.75" customHeight="1">
      <c r="A30" s="234" t="s">
        <v>10</v>
      </c>
      <c r="B30" s="235">
        <v>1260.0648370739111</v>
      </c>
      <c r="C30" s="235">
        <v>1456.994321366353</v>
      </c>
      <c r="D30" s="235">
        <v>4430.621370160041</v>
      </c>
      <c r="E30" s="235">
        <v>1904.2739974498472</v>
      </c>
      <c r="F30" s="236">
        <v>5658.339235518965</v>
      </c>
      <c r="G30" s="237">
        <v>226.2233569558408</v>
      </c>
      <c r="H30" s="222"/>
      <c r="I30" s="227"/>
      <c r="J30" s="222"/>
      <c r="K30" s="222"/>
      <c r="L30" s="222"/>
      <c r="M30" s="222"/>
      <c r="N30" s="227"/>
    </row>
    <row r="31" spans="1:11" ht="12.75" customHeight="1">
      <c r="A31" s="210" t="s">
        <v>221</v>
      </c>
      <c r="J31" s="222"/>
      <c r="K31" s="238"/>
    </row>
    <row r="32" spans="3:14" ht="12.75" customHeight="1">
      <c r="C32" s="239"/>
      <c r="D32" s="239"/>
      <c r="E32" s="239"/>
      <c r="J32" s="227"/>
      <c r="K32" s="238"/>
      <c r="N32" s="213"/>
    </row>
    <row r="33" spans="3:15" ht="12.75" customHeight="1">
      <c r="C33" s="213"/>
      <c r="D33" s="213"/>
      <c r="E33" s="213"/>
      <c r="F33" s="219"/>
      <c r="G33" s="213"/>
      <c r="J33" s="222"/>
      <c r="K33" s="238"/>
      <c r="N33" s="213"/>
      <c r="O33" s="213"/>
    </row>
    <row r="34" spans="3:17" ht="12.75" customHeight="1">
      <c r="C34" s="240"/>
      <c r="D34" s="241"/>
      <c r="E34" s="241"/>
      <c r="F34" s="219"/>
      <c r="G34" s="213"/>
      <c r="H34" s="210"/>
      <c r="J34" s="227"/>
      <c r="K34" s="238"/>
      <c r="N34" s="213"/>
      <c r="O34" s="213"/>
      <c r="P34" s="213"/>
      <c r="Q34" s="213"/>
    </row>
    <row r="35" spans="2:18" ht="12.75" customHeight="1">
      <c r="B35" s="239"/>
      <c r="C35" s="238"/>
      <c r="D35" s="238"/>
      <c r="E35" s="238"/>
      <c r="F35" s="238"/>
      <c r="G35" s="242"/>
      <c r="H35" s="239"/>
      <c r="I35" s="238"/>
      <c r="J35" s="227"/>
      <c r="K35" s="238"/>
      <c r="N35" s="213"/>
      <c r="O35" s="213"/>
      <c r="P35" s="213"/>
      <c r="Q35" s="213"/>
      <c r="R35" s="213"/>
    </row>
    <row r="36" spans="2:18" ht="12.75" customHeight="1">
      <c r="B36" s="239"/>
      <c r="C36" s="238"/>
      <c r="D36" s="238"/>
      <c r="E36" s="238"/>
      <c r="F36" s="238"/>
      <c r="G36" s="242"/>
      <c r="H36" s="239"/>
      <c r="I36" s="238"/>
      <c r="J36" s="227"/>
      <c r="K36" s="238"/>
      <c r="N36" s="213"/>
      <c r="O36" s="213"/>
      <c r="P36" s="213"/>
      <c r="Q36" s="213"/>
      <c r="R36" s="213"/>
    </row>
    <row r="37" spans="2:18" ht="12.75" customHeight="1">
      <c r="B37" s="239"/>
      <c r="C37" s="238"/>
      <c r="D37" s="238"/>
      <c r="E37" s="238"/>
      <c r="F37" s="238"/>
      <c r="G37" s="242"/>
      <c r="H37" s="239"/>
      <c r="I37" s="238"/>
      <c r="J37" s="227"/>
      <c r="K37" s="238"/>
      <c r="N37" s="213"/>
      <c r="O37" s="213"/>
      <c r="P37" s="213"/>
      <c r="Q37" s="213"/>
      <c r="R37" s="213"/>
    </row>
    <row r="38" spans="2:18" ht="12.75" customHeight="1">
      <c r="B38" s="239"/>
      <c r="C38" s="238"/>
      <c r="D38" s="238"/>
      <c r="E38" s="238"/>
      <c r="F38" s="238"/>
      <c r="G38" s="242"/>
      <c r="H38" s="239"/>
      <c r="I38" s="238"/>
      <c r="J38" s="222"/>
      <c r="K38" s="238"/>
      <c r="N38" s="213"/>
      <c r="O38" s="213"/>
      <c r="P38" s="213"/>
      <c r="Q38" s="213"/>
      <c r="R38" s="213"/>
    </row>
    <row r="39" spans="2:18" ht="12.75" customHeight="1">
      <c r="B39" s="239"/>
      <c r="C39" s="239"/>
      <c r="D39" s="239"/>
      <c r="E39" s="239"/>
      <c r="F39" s="239"/>
      <c r="G39" s="243"/>
      <c r="H39" s="239"/>
      <c r="I39" s="238"/>
      <c r="J39" s="222"/>
      <c r="K39" s="238"/>
      <c r="N39" s="213"/>
      <c r="O39" s="213"/>
      <c r="P39" s="213"/>
      <c r="Q39" s="213"/>
      <c r="R39" s="213"/>
    </row>
    <row r="40" spans="2:18" ht="12.75" customHeight="1">
      <c r="B40" s="239"/>
      <c r="C40" s="239"/>
      <c r="D40" s="239"/>
      <c r="E40" s="239"/>
      <c r="F40" s="239"/>
      <c r="G40" s="243"/>
      <c r="H40" s="239"/>
      <c r="I40" s="238"/>
      <c r="J40" s="222"/>
      <c r="K40" s="238"/>
      <c r="N40" s="213"/>
      <c r="O40" s="213"/>
      <c r="P40" s="213"/>
      <c r="Q40" s="213"/>
      <c r="R40" s="213"/>
    </row>
    <row r="41" spans="2:18" ht="12.75" customHeight="1">
      <c r="B41" s="239"/>
      <c r="C41" s="239"/>
      <c r="D41" s="239"/>
      <c r="E41" s="239"/>
      <c r="F41" s="239"/>
      <c r="G41" s="243"/>
      <c r="H41" s="239"/>
      <c r="I41" s="238"/>
      <c r="J41" s="222"/>
      <c r="K41" s="238"/>
      <c r="N41" s="213"/>
      <c r="O41" s="213"/>
      <c r="P41" s="213"/>
      <c r="Q41" s="213"/>
      <c r="R41" s="213"/>
    </row>
    <row r="42" spans="2:18" ht="12.75" customHeight="1">
      <c r="B42" s="239"/>
      <c r="C42" s="239"/>
      <c r="D42" s="239"/>
      <c r="E42" s="239"/>
      <c r="F42" s="239"/>
      <c r="G42" s="243"/>
      <c r="H42" s="239"/>
      <c r="I42" s="238"/>
      <c r="J42" s="222"/>
      <c r="K42" s="238"/>
      <c r="N42" s="213"/>
      <c r="O42" s="213"/>
      <c r="P42" s="213"/>
      <c r="Q42" s="213"/>
      <c r="R42" s="213"/>
    </row>
    <row r="43" spans="2:18" ht="12.75" customHeight="1">
      <c r="B43" s="239"/>
      <c r="C43" s="239"/>
      <c r="D43" s="239"/>
      <c r="E43" s="239"/>
      <c r="F43" s="239"/>
      <c r="G43" s="243"/>
      <c r="H43" s="239"/>
      <c r="I43" s="238"/>
      <c r="J43" s="222"/>
      <c r="K43" s="238"/>
      <c r="N43" s="213"/>
      <c r="O43" s="213"/>
      <c r="P43" s="213"/>
      <c r="Q43" s="213"/>
      <c r="R43" s="213"/>
    </row>
    <row r="44" spans="2:18" ht="12.75" customHeight="1">
      <c r="B44" s="239"/>
      <c r="C44" s="239"/>
      <c r="D44" s="239"/>
      <c r="E44" s="239"/>
      <c r="F44" s="239"/>
      <c r="G44" s="243"/>
      <c r="H44" s="239"/>
      <c r="I44" s="238"/>
      <c r="J44" s="222"/>
      <c r="K44" s="238"/>
      <c r="N44" s="213"/>
      <c r="O44" s="213"/>
      <c r="P44" s="213"/>
      <c r="Q44" s="213"/>
      <c r="R44" s="213"/>
    </row>
    <row r="45" spans="2:18" ht="12.75" customHeight="1">
      <c r="B45" s="239"/>
      <c r="C45" s="239"/>
      <c r="D45" s="239"/>
      <c r="E45" s="239"/>
      <c r="F45" s="239"/>
      <c r="G45" s="243"/>
      <c r="H45" s="239"/>
      <c r="I45" s="238"/>
      <c r="J45" s="222"/>
      <c r="K45" s="238"/>
      <c r="N45" s="213"/>
      <c r="O45" s="213"/>
      <c r="P45" s="213"/>
      <c r="Q45" s="213"/>
      <c r="R45" s="213"/>
    </row>
    <row r="46" spans="2:18" ht="12.75" customHeight="1">
      <c r="B46" s="239"/>
      <c r="C46" s="239"/>
      <c r="D46" s="239"/>
      <c r="E46" s="239"/>
      <c r="F46" s="239"/>
      <c r="G46" s="243"/>
      <c r="H46" s="239"/>
      <c r="I46" s="238"/>
      <c r="J46" s="227"/>
      <c r="K46" s="238"/>
      <c r="N46" s="213"/>
      <c r="O46" s="213"/>
      <c r="P46" s="213"/>
      <c r="Q46" s="213"/>
      <c r="R46" s="213"/>
    </row>
    <row r="47" spans="2:18" ht="12.75" customHeight="1">
      <c r="B47" s="239"/>
      <c r="C47" s="239"/>
      <c r="D47" s="239"/>
      <c r="E47" s="239"/>
      <c r="F47" s="239"/>
      <c r="G47" s="243"/>
      <c r="H47" s="239"/>
      <c r="I47" s="238"/>
      <c r="J47" s="222"/>
      <c r="K47" s="238"/>
      <c r="N47" s="213"/>
      <c r="O47" s="213"/>
      <c r="P47" s="213"/>
      <c r="Q47" s="213"/>
      <c r="R47" s="213"/>
    </row>
    <row r="48" spans="2:18" ht="12.75" customHeight="1">
      <c r="B48" s="239"/>
      <c r="C48" s="239"/>
      <c r="D48" s="239"/>
      <c r="E48" s="239"/>
      <c r="F48" s="239"/>
      <c r="G48" s="243"/>
      <c r="H48" s="239"/>
      <c r="I48" s="238"/>
      <c r="J48" s="227"/>
      <c r="K48" s="238"/>
      <c r="N48" s="213"/>
      <c r="O48" s="213"/>
      <c r="P48" s="213"/>
      <c r="Q48" s="213"/>
      <c r="R48" s="213"/>
    </row>
    <row r="49" spans="2:18" ht="12.75" customHeight="1">
      <c r="B49" s="239"/>
      <c r="C49" s="239"/>
      <c r="D49" s="239"/>
      <c r="E49" s="239"/>
      <c r="F49" s="239"/>
      <c r="G49" s="243"/>
      <c r="H49" s="239"/>
      <c r="I49" s="238"/>
      <c r="J49" s="227"/>
      <c r="K49" s="238"/>
      <c r="N49" s="213"/>
      <c r="O49" s="213"/>
      <c r="P49" s="213"/>
      <c r="Q49" s="213"/>
      <c r="R49" s="213"/>
    </row>
    <row r="50" spans="2:18" ht="12.75" customHeight="1">
      <c r="B50" s="239"/>
      <c r="C50" s="239"/>
      <c r="D50" s="239"/>
      <c r="E50" s="239"/>
      <c r="F50" s="239"/>
      <c r="G50" s="243"/>
      <c r="H50" s="239"/>
      <c r="I50" s="238"/>
      <c r="J50" s="222"/>
      <c r="K50" s="238"/>
      <c r="N50" s="213"/>
      <c r="O50" s="213"/>
      <c r="P50" s="213"/>
      <c r="Q50" s="213"/>
      <c r="R50" s="213"/>
    </row>
    <row r="51" spans="2:18" ht="12.75" customHeight="1">
      <c r="B51" s="239"/>
      <c r="C51" s="239"/>
      <c r="D51" s="239"/>
      <c r="E51" s="239"/>
      <c r="F51" s="239"/>
      <c r="G51" s="243"/>
      <c r="H51" s="239"/>
      <c r="I51" s="238"/>
      <c r="J51" s="227"/>
      <c r="K51" s="238"/>
      <c r="N51" s="213"/>
      <c r="O51" s="213"/>
      <c r="P51" s="213"/>
      <c r="Q51" s="213"/>
      <c r="R51" s="213"/>
    </row>
    <row r="52" spans="2:18" ht="12.75" customHeight="1">
      <c r="B52" s="239"/>
      <c r="C52" s="239"/>
      <c r="D52" s="239"/>
      <c r="E52" s="239"/>
      <c r="F52" s="239"/>
      <c r="G52" s="243"/>
      <c r="H52" s="239"/>
      <c r="I52" s="238"/>
      <c r="J52" s="222"/>
      <c r="K52" s="238"/>
      <c r="N52" s="213"/>
      <c r="O52" s="213"/>
      <c r="P52" s="213"/>
      <c r="Q52" s="213"/>
      <c r="R52" s="213"/>
    </row>
    <row r="53" spans="2:18" ht="12.75" customHeight="1">
      <c r="B53" s="239"/>
      <c r="C53" s="239"/>
      <c r="D53" s="239"/>
      <c r="E53" s="239"/>
      <c r="F53" s="239"/>
      <c r="G53" s="243"/>
      <c r="H53" s="239"/>
      <c r="I53" s="238"/>
      <c r="J53" s="232"/>
      <c r="K53" s="238"/>
      <c r="N53" s="213"/>
      <c r="O53" s="213"/>
      <c r="P53" s="213"/>
      <c r="Q53" s="213"/>
      <c r="R53" s="213"/>
    </row>
    <row r="54" spans="2:18" ht="12.75" customHeight="1">
      <c r="B54" s="239"/>
      <c r="C54" s="239"/>
      <c r="D54" s="239"/>
      <c r="E54" s="239"/>
      <c r="F54" s="239"/>
      <c r="G54" s="243"/>
      <c r="H54" s="239"/>
      <c r="I54" s="238"/>
      <c r="J54" s="239"/>
      <c r="K54" s="238"/>
      <c r="N54" s="213"/>
      <c r="O54" s="213"/>
      <c r="P54" s="213"/>
      <c r="Q54" s="213"/>
      <c r="R54" s="213"/>
    </row>
    <row r="55" spans="2:18" ht="12.75" customHeight="1">
      <c r="B55" s="239"/>
      <c r="C55" s="239"/>
      <c r="D55" s="239"/>
      <c r="E55" s="239"/>
      <c r="F55" s="239"/>
      <c r="G55" s="243"/>
      <c r="H55" s="239"/>
      <c r="I55" s="238"/>
      <c r="J55" s="239"/>
      <c r="K55" s="238"/>
      <c r="N55" s="213"/>
      <c r="O55" s="213"/>
      <c r="P55" s="213"/>
      <c r="Q55" s="213"/>
      <c r="R55" s="213"/>
    </row>
    <row r="56" spans="2:18" ht="12.75" customHeight="1">
      <c r="B56" s="239"/>
      <c r="C56" s="239"/>
      <c r="D56" s="239"/>
      <c r="E56" s="239"/>
      <c r="F56" s="239"/>
      <c r="G56" s="243"/>
      <c r="H56" s="239"/>
      <c r="I56" s="238"/>
      <c r="J56" s="239"/>
      <c r="K56" s="238"/>
      <c r="N56" s="213"/>
      <c r="O56" s="213"/>
      <c r="P56" s="213"/>
      <c r="Q56" s="213"/>
      <c r="R56" s="213"/>
    </row>
    <row r="57" spans="2:18" ht="12.75" customHeight="1">
      <c r="B57" s="239"/>
      <c r="C57" s="239"/>
      <c r="D57" s="239"/>
      <c r="E57" s="239"/>
      <c r="F57" s="239"/>
      <c r="G57" s="239"/>
      <c r="H57" s="239"/>
      <c r="I57" s="239"/>
      <c r="J57" s="239"/>
      <c r="K57" s="238"/>
      <c r="N57" s="213"/>
      <c r="O57" s="213"/>
      <c r="P57" s="213"/>
      <c r="Q57" s="213"/>
      <c r="R57" s="213"/>
    </row>
    <row r="58" spans="2:16" ht="12.75" customHeight="1">
      <c r="B58" s="239"/>
      <c r="C58" s="239"/>
      <c r="D58" s="239"/>
      <c r="E58" s="239"/>
      <c r="F58" s="243"/>
      <c r="G58" s="239"/>
      <c r="H58" s="238"/>
      <c r="I58" s="238"/>
      <c r="J58" s="238"/>
      <c r="N58" s="213"/>
      <c r="O58" s="213"/>
      <c r="P58" s="213"/>
    </row>
    <row r="59" spans="2:10" ht="12.75" customHeight="1">
      <c r="B59" s="239"/>
      <c r="C59" s="239"/>
      <c r="D59" s="239"/>
      <c r="E59" s="239"/>
      <c r="F59" s="243"/>
      <c r="G59" s="239"/>
      <c r="H59" s="238"/>
      <c r="I59" s="238"/>
      <c r="J59" s="238"/>
    </row>
  </sheetData>
  <sheetProtection/>
  <printOptions/>
  <pageMargins left="0.7086614173228347" right="0.15748031496062992" top="0.984251968503937" bottom="0.5511811023622047" header="0.5118110236220472" footer="0.5118110236220472"/>
  <pageSetup fitToHeight="1" fitToWidth="1" horizontalDpi="600" verticalDpi="600" orientation="portrait" paperSize="9" scale="96" r:id="rId3"/>
  <headerFooter alignWithMargins="0">
    <oddHeader>&amp;R&amp;"Arial,Fet"REGIONAL STATISTIK</oddHeader>
  </headerFooter>
  <legacyDrawing r:id="rId2"/>
  <oleObjects>
    <oleObject progId="Paint.Picture" shapeId="23065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7109375" style="1" customWidth="1"/>
    <col min="2" max="2" width="13.28125" style="1" customWidth="1"/>
    <col min="3" max="3" width="14.7109375" style="1" customWidth="1"/>
    <col min="4" max="4" width="2.421875" style="1" customWidth="1"/>
    <col min="5" max="5" width="12.28125" style="1" customWidth="1"/>
    <col min="6" max="6" width="9.140625" style="1" customWidth="1"/>
    <col min="7" max="7" width="2.421875" style="1" customWidth="1"/>
    <col min="8" max="8" width="9.57421875" style="1" customWidth="1"/>
    <col min="9" max="9" width="10.28125" style="1" customWidth="1"/>
    <col min="10" max="10" width="11.8515625" style="3" customWidth="1"/>
    <col min="11" max="11" width="11.7109375" style="1" customWidth="1"/>
    <col min="12" max="12" width="11.57421875" style="1" customWidth="1"/>
    <col min="13" max="13" width="14.57421875" style="1" customWidth="1"/>
    <col min="14" max="14" width="11.140625" style="1" customWidth="1"/>
    <col min="15" max="15" width="10.8515625" style="1" bestFit="1" customWidth="1"/>
    <col min="16" max="16" width="9.140625" style="1" customWidth="1"/>
    <col min="17" max="17" width="10.00390625" style="1" bestFit="1" customWidth="1"/>
    <col min="18" max="16384" width="9.140625" style="1" customWidth="1"/>
  </cols>
  <sheetData>
    <row r="1" ht="12.75" customHeight="1">
      <c r="I1" s="2"/>
    </row>
    <row r="2" spans="1:4" ht="12.75" customHeight="1">
      <c r="A2" s="4" t="s">
        <v>226</v>
      </c>
      <c r="B2" s="5"/>
      <c r="C2" s="5"/>
      <c r="D2" s="5"/>
    </row>
    <row r="3" spans="1:4" ht="12.75" customHeight="1">
      <c r="A3" s="6" t="s">
        <v>0</v>
      </c>
      <c r="B3" s="5"/>
      <c r="C3" s="5"/>
      <c r="D3" s="5"/>
    </row>
    <row r="4" spans="1:4" ht="12.75" customHeight="1">
      <c r="A4" s="7" t="s">
        <v>1</v>
      </c>
      <c r="B4" s="5"/>
      <c r="C4" s="5"/>
      <c r="D4" s="5"/>
    </row>
    <row r="5" spans="1:10" ht="12.75" customHeight="1">
      <c r="A5" s="8"/>
      <c r="B5" s="9"/>
      <c r="C5" s="9"/>
      <c r="D5" s="9"/>
      <c r="E5" s="9"/>
      <c r="F5" s="9"/>
      <c r="G5" s="9"/>
      <c r="H5" s="8"/>
      <c r="I5" s="8"/>
      <c r="J5" s="8"/>
    </row>
    <row r="6" spans="2:10" s="10" customFormat="1" ht="12.75" customHeight="1">
      <c r="B6" s="11" t="s">
        <v>2</v>
      </c>
      <c r="C6" s="12"/>
      <c r="D6" s="13"/>
      <c r="E6" s="11" t="s">
        <v>3</v>
      </c>
      <c r="F6" s="14"/>
      <c r="G6" s="15"/>
      <c r="H6" s="11" t="s">
        <v>4</v>
      </c>
      <c r="I6" s="12"/>
      <c r="J6" s="16"/>
    </row>
    <row r="7" spans="1:9" ht="12.75" customHeight="1">
      <c r="A7" s="17" t="s">
        <v>5</v>
      </c>
      <c r="B7" s="18" t="s">
        <v>6</v>
      </c>
      <c r="C7" s="18" t="s">
        <v>7</v>
      </c>
      <c r="D7" s="18"/>
      <c r="E7" s="18" t="s">
        <v>6</v>
      </c>
      <c r="F7" s="18" t="s">
        <v>7</v>
      </c>
      <c r="G7" s="18"/>
      <c r="H7" s="18" t="s">
        <v>6</v>
      </c>
      <c r="I7" s="19" t="s">
        <v>7</v>
      </c>
    </row>
    <row r="8" spans="1:10" s="10" customFormat="1" ht="12.75" customHeight="1">
      <c r="A8" s="20" t="s">
        <v>8</v>
      </c>
      <c r="B8" s="21" t="s">
        <v>9</v>
      </c>
      <c r="C8" s="21" t="s">
        <v>9</v>
      </c>
      <c r="D8" s="21"/>
      <c r="E8" s="21" t="s">
        <v>9</v>
      </c>
      <c r="F8" s="21" t="s">
        <v>9</v>
      </c>
      <c r="G8" s="21"/>
      <c r="H8" s="21" t="s">
        <v>9</v>
      </c>
      <c r="I8" s="21" t="s">
        <v>9</v>
      </c>
      <c r="J8" s="22" t="s">
        <v>10</v>
      </c>
    </row>
    <row r="9" spans="1:16" ht="12.75" customHeight="1">
      <c r="A9" s="23" t="s">
        <v>11</v>
      </c>
      <c r="B9" s="24">
        <v>25269846.6</v>
      </c>
      <c r="C9" s="24">
        <v>6105115.5</v>
      </c>
      <c r="D9" s="25"/>
      <c r="E9" s="24">
        <v>46237</v>
      </c>
      <c r="F9" s="24">
        <v>12833</v>
      </c>
      <c r="G9" s="24"/>
      <c r="H9" s="24">
        <f>B9/E9</f>
        <v>546.5286804939767</v>
      </c>
      <c r="I9" s="24">
        <f>C9/F9</f>
        <v>475.73564248422036</v>
      </c>
      <c r="J9" s="24">
        <f>(B9+C9)/(E9+F9)</f>
        <v>531.148842051803</v>
      </c>
      <c r="K9" s="26"/>
      <c r="L9" s="26"/>
      <c r="M9" s="26"/>
      <c r="N9" s="27"/>
      <c r="O9" s="27"/>
      <c r="P9" s="27"/>
    </row>
    <row r="10" spans="1:16" ht="12.75" customHeight="1">
      <c r="A10" s="23" t="s">
        <v>12</v>
      </c>
      <c r="B10" s="24">
        <v>78977171.5</v>
      </c>
      <c r="C10" s="24">
        <v>17514085.3</v>
      </c>
      <c r="D10" s="25"/>
      <c r="E10" s="24">
        <v>99019</v>
      </c>
      <c r="F10" s="24">
        <v>23870</v>
      </c>
      <c r="G10" s="24"/>
      <c r="H10" s="24">
        <f aca="true" t="shared" si="0" ref="H10:I23">B10/E10</f>
        <v>797.5961330653713</v>
      </c>
      <c r="I10" s="24">
        <f t="shared" si="0"/>
        <v>733.727913699204</v>
      </c>
      <c r="J10" s="24">
        <f aca="true" t="shared" si="1" ref="J10:J23">(B10+C10)/(E10+F10)</f>
        <v>785.1903490141509</v>
      </c>
      <c r="K10" s="26"/>
      <c r="L10" s="26"/>
      <c r="M10" s="26"/>
      <c r="N10" s="28"/>
      <c r="O10" s="28"/>
      <c r="P10" s="27"/>
    </row>
    <row r="11" spans="1:16" s="3" customFormat="1" ht="12.75" customHeight="1">
      <c r="A11" s="23" t="s">
        <v>13</v>
      </c>
      <c r="B11" s="24">
        <v>222976704.2</v>
      </c>
      <c r="C11" s="24">
        <v>39603241.6</v>
      </c>
      <c r="D11" s="25"/>
      <c r="E11" s="24">
        <v>264002</v>
      </c>
      <c r="F11" s="24">
        <v>52532</v>
      </c>
      <c r="G11" s="24"/>
      <c r="H11" s="24">
        <f t="shared" si="0"/>
        <v>844.6023295278065</v>
      </c>
      <c r="I11" s="24">
        <f t="shared" si="0"/>
        <v>753.8879463945785</v>
      </c>
      <c r="J11" s="24">
        <f t="shared" si="1"/>
        <v>829.5473655278737</v>
      </c>
      <c r="K11" s="26"/>
      <c r="L11" s="26"/>
      <c r="M11" s="26"/>
      <c r="N11" s="28"/>
      <c r="O11" s="28"/>
      <c r="P11" s="28"/>
    </row>
    <row r="12" spans="1:16" ht="12.75" customHeight="1">
      <c r="A12" s="23" t="s">
        <v>14</v>
      </c>
      <c r="B12" s="24">
        <v>319578231.3</v>
      </c>
      <c r="C12" s="24">
        <v>75148664.7</v>
      </c>
      <c r="D12" s="25"/>
      <c r="E12" s="24">
        <v>346627</v>
      </c>
      <c r="F12" s="24">
        <v>81725</v>
      </c>
      <c r="G12" s="24"/>
      <c r="H12" s="24">
        <f t="shared" si="0"/>
        <v>921.9657767571482</v>
      </c>
      <c r="I12" s="24">
        <f t="shared" si="0"/>
        <v>919.5309232181096</v>
      </c>
      <c r="J12" s="24">
        <f t="shared" si="1"/>
        <v>921.5012326311071</v>
      </c>
      <c r="K12" s="26"/>
      <c r="L12" s="26"/>
      <c r="M12" s="26"/>
      <c r="N12" s="27"/>
      <c r="O12" s="27"/>
      <c r="P12" s="28"/>
    </row>
    <row r="13" spans="1:16" ht="12.75" customHeight="1">
      <c r="A13" s="23" t="s">
        <v>15</v>
      </c>
      <c r="B13" s="24">
        <v>391702053.3</v>
      </c>
      <c r="C13" s="24">
        <v>89890764.5</v>
      </c>
      <c r="D13" s="25"/>
      <c r="E13" s="24">
        <v>374264</v>
      </c>
      <c r="F13" s="24">
        <v>89720</v>
      </c>
      <c r="G13" s="24"/>
      <c r="H13" s="24">
        <f>B13/E13</f>
        <v>1046.592921841267</v>
      </c>
      <c r="I13" s="24">
        <f t="shared" si="0"/>
        <v>1001.9033047258137</v>
      </c>
      <c r="J13" s="24">
        <f t="shared" si="1"/>
        <v>1037.951347029208</v>
      </c>
      <c r="K13" s="26"/>
      <c r="L13" s="26"/>
      <c r="M13" s="26"/>
      <c r="N13" s="27"/>
      <c r="O13" s="27"/>
      <c r="P13" s="27"/>
    </row>
    <row r="14" spans="1:16" ht="12.75" customHeight="1">
      <c r="A14" s="23" t="s">
        <v>16</v>
      </c>
      <c r="B14" s="24">
        <v>752835379.9</v>
      </c>
      <c r="C14" s="24">
        <v>210801211.6</v>
      </c>
      <c r="D14" s="25"/>
      <c r="E14" s="24">
        <v>645232</v>
      </c>
      <c r="F14" s="24">
        <v>169500</v>
      </c>
      <c r="G14" s="24"/>
      <c r="H14" s="24">
        <f t="shared" si="0"/>
        <v>1166.766961186054</v>
      </c>
      <c r="I14" s="24">
        <f t="shared" si="0"/>
        <v>1243.6649651917403</v>
      </c>
      <c r="J14" s="24">
        <f t="shared" si="1"/>
        <v>1182.7651196958018</v>
      </c>
      <c r="K14" s="26"/>
      <c r="L14" s="26"/>
      <c r="M14" s="26"/>
      <c r="N14" s="27"/>
      <c r="O14" s="27"/>
      <c r="P14" s="27"/>
    </row>
    <row r="15" spans="1:16" ht="12.75" customHeight="1">
      <c r="A15" s="23" t="s">
        <v>17</v>
      </c>
      <c r="B15" s="24">
        <v>695098286.6</v>
      </c>
      <c r="C15" s="24">
        <v>217572014.1</v>
      </c>
      <c r="D15" s="25"/>
      <c r="E15" s="24">
        <v>584344</v>
      </c>
      <c r="F15" s="24">
        <v>177253</v>
      </c>
      <c r="G15" s="24"/>
      <c r="H15" s="24">
        <f t="shared" si="0"/>
        <v>1189.5361064715305</v>
      </c>
      <c r="I15" s="24">
        <f t="shared" si="0"/>
        <v>1227.4659052315053</v>
      </c>
      <c r="J15" s="24">
        <f t="shared" si="1"/>
        <v>1198.3638337598495</v>
      </c>
      <c r="K15" s="26"/>
      <c r="L15" s="26"/>
      <c r="M15" s="26"/>
      <c r="N15" s="27"/>
      <c r="O15" s="27"/>
      <c r="P15" s="27"/>
    </row>
    <row r="16" spans="1:16" ht="12.75" customHeight="1">
      <c r="A16" s="23" t="s">
        <v>18</v>
      </c>
      <c r="B16" s="24">
        <v>825523946</v>
      </c>
      <c r="C16" s="24">
        <v>299429549.9</v>
      </c>
      <c r="D16" s="25"/>
      <c r="E16" s="24">
        <v>586358</v>
      </c>
      <c r="F16" s="24">
        <v>192891</v>
      </c>
      <c r="G16" s="24"/>
      <c r="H16" s="24">
        <f t="shared" si="0"/>
        <v>1407.883828650756</v>
      </c>
      <c r="I16" s="24">
        <f t="shared" si="0"/>
        <v>1552.3251468445908</v>
      </c>
      <c r="J16" s="24">
        <f t="shared" si="1"/>
        <v>1443.638035980797</v>
      </c>
      <c r="K16" s="26"/>
      <c r="L16" s="26"/>
      <c r="M16" s="26"/>
      <c r="N16" s="27"/>
      <c r="O16" s="27"/>
      <c r="P16" s="27"/>
    </row>
    <row r="17" spans="1:16" ht="12.75" customHeight="1">
      <c r="A17" s="23" t="s">
        <v>19</v>
      </c>
      <c r="B17" s="24">
        <v>684719745.3</v>
      </c>
      <c r="C17" s="24">
        <v>385634375.4</v>
      </c>
      <c r="D17" s="25"/>
      <c r="E17" s="24">
        <v>432852</v>
      </c>
      <c r="F17" s="24">
        <v>205412</v>
      </c>
      <c r="G17" s="24"/>
      <c r="H17" s="24">
        <f t="shared" si="0"/>
        <v>1581.87959233179</v>
      </c>
      <c r="I17" s="24">
        <f t="shared" si="0"/>
        <v>1877.3702383502423</v>
      </c>
      <c r="J17" s="24">
        <f t="shared" si="1"/>
        <v>1676.977114015517</v>
      </c>
      <c r="K17" s="26"/>
      <c r="L17" s="26"/>
      <c r="M17" s="26"/>
      <c r="N17" s="27"/>
      <c r="O17" s="27"/>
      <c r="P17" s="27"/>
    </row>
    <row r="18" spans="1:16" ht="12.75" customHeight="1">
      <c r="A18" s="23" t="s">
        <v>20</v>
      </c>
      <c r="B18" s="24">
        <v>405323686.7</v>
      </c>
      <c r="C18" s="24">
        <v>353002913.8</v>
      </c>
      <c r="D18" s="25"/>
      <c r="E18" s="24">
        <v>281520</v>
      </c>
      <c r="F18" s="24">
        <v>200067</v>
      </c>
      <c r="G18" s="24"/>
      <c r="H18" s="24">
        <f t="shared" si="0"/>
        <v>1439.768708084683</v>
      </c>
      <c r="I18" s="24">
        <f t="shared" si="0"/>
        <v>1764.4234871318108</v>
      </c>
      <c r="J18" s="24">
        <f>(B18+C18)/(E18+F18)</f>
        <v>1574.6409278074366</v>
      </c>
      <c r="K18" s="26"/>
      <c r="L18" s="26"/>
      <c r="M18" s="26"/>
      <c r="N18" s="27"/>
      <c r="O18" s="27"/>
      <c r="P18" s="27"/>
    </row>
    <row r="19" spans="1:16" ht="12.75" customHeight="1">
      <c r="A19" s="23" t="s">
        <v>21</v>
      </c>
      <c r="B19" s="24">
        <v>81006484.5</v>
      </c>
      <c r="C19" s="24">
        <v>97931670.7</v>
      </c>
      <c r="D19" s="25"/>
      <c r="E19" s="24">
        <v>64399</v>
      </c>
      <c r="F19" s="24">
        <v>50398</v>
      </c>
      <c r="G19" s="24"/>
      <c r="H19" s="24">
        <f t="shared" si="0"/>
        <v>1257.8841985123993</v>
      </c>
      <c r="I19" s="24">
        <f t="shared" si="0"/>
        <v>1943.165814119608</v>
      </c>
      <c r="J19" s="24">
        <f t="shared" si="1"/>
        <v>1558.7354652125055</v>
      </c>
      <c r="K19" s="26"/>
      <c r="L19" s="26"/>
      <c r="M19" s="26"/>
      <c r="N19" s="27"/>
      <c r="O19" s="27"/>
      <c r="P19" s="27"/>
    </row>
    <row r="20" spans="1:16" ht="12.75" customHeight="1">
      <c r="A20" s="23" t="s">
        <v>22</v>
      </c>
      <c r="B20" s="24">
        <v>10997232.7</v>
      </c>
      <c r="C20" s="24">
        <v>19989821.3</v>
      </c>
      <c r="D20" s="25"/>
      <c r="E20" s="24">
        <v>10749</v>
      </c>
      <c r="F20" s="24">
        <v>8263</v>
      </c>
      <c r="G20" s="25"/>
      <c r="H20" s="24">
        <f t="shared" si="0"/>
        <v>1023.0935621918318</v>
      </c>
      <c r="I20" s="24">
        <f t="shared" si="0"/>
        <v>2419.1965750937916</v>
      </c>
      <c r="J20" s="24">
        <f t="shared" si="1"/>
        <v>1629.8681885125184</v>
      </c>
      <c r="K20" s="26"/>
      <c r="L20" s="26"/>
      <c r="M20" s="26"/>
      <c r="N20" s="27"/>
      <c r="O20" s="27"/>
      <c r="P20" s="27"/>
    </row>
    <row r="21" spans="1:16" ht="12.75" customHeight="1">
      <c r="A21" s="23" t="s">
        <v>23</v>
      </c>
      <c r="B21" s="24">
        <v>10625614.8</v>
      </c>
      <c r="C21" s="24">
        <v>5335225.7</v>
      </c>
      <c r="D21" s="25"/>
      <c r="E21" s="24">
        <v>12794</v>
      </c>
      <c r="F21" s="24">
        <v>4811</v>
      </c>
      <c r="G21" s="24"/>
      <c r="H21" s="24">
        <f t="shared" si="0"/>
        <v>830.5154603720495</v>
      </c>
      <c r="I21" s="24">
        <f t="shared" si="0"/>
        <v>1108.9639783828727</v>
      </c>
      <c r="J21" s="24">
        <f t="shared" si="1"/>
        <v>906.6083783016188</v>
      </c>
      <c r="K21" s="10"/>
      <c r="L21" s="10"/>
      <c r="M21" s="10"/>
      <c r="N21" s="10"/>
      <c r="O21" s="10"/>
      <c r="P21" s="27"/>
    </row>
    <row r="22" spans="1:16" ht="12.75" customHeight="1">
      <c r="A22" s="23" t="s">
        <v>24</v>
      </c>
      <c r="B22" s="29" t="s">
        <v>25</v>
      </c>
      <c r="C22" s="26">
        <v>1533.8</v>
      </c>
      <c r="D22" s="19"/>
      <c r="E22" s="30" t="s">
        <v>25</v>
      </c>
      <c r="F22" s="31">
        <v>2</v>
      </c>
      <c r="G22" s="24"/>
      <c r="H22" s="24" t="s">
        <v>25</v>
      </c>
      <c r="I22" s="24">
        <f t="shared" si="0"/>
        <v>766.9</v>
      </c>
      <c r="J22" s="24">
        <v>767</v>
      </c>
      <c r="K22" s="26"/>
      <c r="L22" s="26"/>
      <c r="M22" s="26"/>
      <c r="N22" s="27"/>
      <c r="O22" s="27"/>
      <c r="P22" s="27"/>
    </row>
    <row r="23" spans="1:17" s="35" customFormat="1" ht="12.75" customHeight="1">
      <c r="A23" s="32" t="s">
        <v>10</v>
      </c>
      <c r="B23" s="33">
        <f>SUM(B9:B22)</f>
        <v>4504634383.4</v>
      </c>
      <c r="C23" s="33">
        <f>SUM(C9:C22)</f>
        <v>1817960187.8999999</v>
      </c>
      <c r="D23" s="33"/>
      <c r="E23" s="33">
        <f>SUM(E9:E22)</f>
        <v>3748397</v>
      </c>
      <c r="F23" s="33">
        <f>SUM(F9:F22)</f>
        <v>1269277</v>
      </c>
      <c r="G23" s="34"/>
      <c r="H23" s="33">
        <f>B23/E23</f>
        <v>1201.7495434448379</v>
      </c>
      <c r="I23" s="33">
        <f t="shared" si="0"/>
        <v>1432.2800995369803</v>
      </c>
      <c r="J23" s="33">
        <f t="shared" si="1"/>
        <v>1260.064837073911</v>
      </c>
      <c r="K23" s="26"/>
      <c r="L23" s="26"/>
      <c r="M23" s="26"/>
      <c r="N23" s="26"/>
      <c r="O23" s="26"/>
      <c r="P23" s="26"/>
      <c r="Q23" s="26"/>
    </row>
    <row r="24" ht="12.75" customHeight="1">
      <c r="A24" s="1" t="s">
        <v>26</v>
      </c>
    </row>
    <row r="25" ht="12.75" customHeight="1">
      <c r="A25" s="36"/>
    </row>
    <row r="27" spans="2:5" ht="12.75" customHeight="1">
      <c r="B27" s="27"/>
      <c r="C27" s="27"/>
      <c r="D27" s="27"/>
      <c r="E27" s="27"/>
    </row>
    <row r="29" spans="1:4" ht="12.75" customHeight="1">
      <c r="A29" s="4" t="s">
        <v>227</v>
      </c>
      <c r="B29" s="5"/>
      <c r="C29" s="5"/>
      <c r="D29" s="5"/>
    </row>
    <row r="30" spans="1:4" ht="12.75" customHeight="1">
      <c r="A30" s="6" t="s">
        <v>27</v>
      </c>
      <c r="B30" s="5"/>
      <c r="C30" s="5"/>
      <c r="D30" s="5"/>
    </row>
    <row r="31" spans="1:4" ht="12.75" customHeight="1">
      <c r="A31" s="7" t="s">
        <v>28</v>
      </c>
      <c r="B31" s="5"/>
      <c r="C31" s="5"/>
      <c r="D31" s="5"/>
    </row>
    <row r="32" spans="1:9" ht="12.75" customHeight="1">
      <c r="A32" s="8"/>
      <c r="B32" s="9"/>
      <c r="C32" s="9"/>
      <c r="D32" s="9"/>
      <c r="E32" s="8"/>
      <c r="F32" s="8"/>
      <c r="G32" s="8"/>
      <c r="H32" s="8"/>
      <c r="I32" s="8"/>
    </row>
    <row r="33" spans="1:15" s="10" customFormat="1" ht="12.75" customHeight="1">
      <c r="A33" s="37" t="s">
        <v>29</v>
      </c>
      <c r="B33" s="37"/>
      <c r="C33" s="38" t="s">
        <v>30</v>
      </c>
      <c r="D33" s="38"/>
      <c r="E33" s="39"/>
      <c r="F33" s="38" t="s">
        <v>3</v>
      </c>
      <c r="G33" s="38"/>
      <c r="H33" s="39"/>
      <c r="I33" s="38" t="s">
        <v>4</v>
      </c>
      <c r="J33" s="40"/>
      <c r="K33" s="41"/>
      <c r="L33" s="42"/>
      <c r="M33" s="42"/>
      <c r="N33" s="42"/>
      <c r="O33" s="41"/>
    </row>
    <row r="34" spans="1:15" s="3" customFormat="1" ht="12.75" customHeight="1">
      <c r="A34" s="43" t="s">
        <v>31</v>
      </c>
      <c r="B34" s="44"/>
      <c r="C34" s="45">
        <v>4504634383.4</v>
      </c>
      <c r="D34" s="44"/>
      <c r="E34" s="45"/>
      <c r="F34" s="44">
        <v>3748397</v>
      </c>
      <c r="G34" s="45"/>
      <c r="H34" s="45"/>
      <c r="I34" s="45">
        <f>C34/F34</f>
        <v>1201.7495434448379</v>
      </c>
      <c r="J34" s="28"/>
      <c r="K34" s="28"/>
      <c r="L34" s="46"/>
      <c r="M34" s="46"/>
      <c r="N34" s="42"/>
      <c r="O34" s="41"/>
    </row>
    <row r="35" spans="1:15" s="3" customFormat="1" ht="12.75" customHeight="1">
      <c r="A35" s="47" t="s">
        <v>32</v>
      </c>
      <c r="B35" s="48"/>
      <c r="C35" s="49">
        <v>1470743875</v>
      </c>
      <c r="D35" s="48"/>
      <c r="E35" s="49"/>
      <c r="F35" s="48">
        <v>1271365</v>
      </c>
      <c r="G35" s="49"/>
      <c r="H35" s="50"/>
      <c r="I35" s="49">
        <f>C35/F35</f>
        <v>1156.82268663995</v>
      </c>
      <c r="J35" s="28"/>
      <c r="K35" s="28"/>
      <c r="L35" s="31"/>
      <c r="M35" s="46"/>
      <c r="N35" s="42"/>
      <c r="O35" s="41"/>
    </row>
    <row r="36" spans="1:15" s="3" customFormat="1" ht="12.75" customHeight="1">
      <c r="A36" s="23" t="s">
        <v>33</v>
      </c>
      <c r="B36" s="23"/>
      <c r="C36" s="49">
        <v>3033890508.4</v>
      </c>
      <c r="D36" s="48"/>
      <c r="E36" s="49"/>
      <c r="F36" s="48">
        <v>2477032</v>
      </c>
      <c r="G36" s="23"/>
      <c r="H36" s="23"/>
      <c r="I36" s="49">
        <f aca="true" t="shared" si="2" ref="I36:I41">C36/F36</f>
        <v>1224.8087664592142</v>
      </c>
      <c r="J36" s="28"/>
      <c r="K36" s="28"/>
      <c r="L36" s="31"/>
      <c r="M36" s="46"/>
      <c r="N36" s="42"/>
      <c r="O36" s="41"/>
    </row>
    <row r="37" spans="1:15" ht="12.75" customHeight="1">
      <c r="A37" s="51" t="s">
        <v>34</v>
      </c>
      <c r="B37" s="52"/>
      <c r="C37" s="49">
        <v>1817960187.9</v>
      </c>
      <c r="D37" s="48"/>
      <c r="E37" s="49"/>
      <c r="F37" s="48">
        <v>1269277</v>
      </c>
      <c r="G37" s="24"/>
      <c r="H37" s="53"/>
      <c r="I37" s="49">
        <f t="shared" si="2"/>
        <v>1432.2800995369805</v>
      </c>
      <c r="J37" s="28"/>
      <c r="K37" s="27"/>
      <c r="L37" s="31"/>
      <c r="M37" s="31"/>
      <c r="N37" s="42"/>
      <c r="O37" s="41"/>
    </row>
    <row r="38" spans="1:15" ht="12.75" customHeight="1">
      <c r="A38" s="51" t="s">
        <v>35</v>
      </c>
      <c r="B38" s="52"/>
      <c r="C38" s="49">
        <v>838044999.5</v>
      </c>
      <c r="D38" s="48"/>
      <c r="E38" s="49"/>
      <c r="F38" s="48">
        <v>609761</v>
      </c>
      <c r="G38" s="24"/>
      <c r="H38" s="53"/>
      <c r="I38" s="49">
        <f t="shared" si="2"/>
        <v>1374.3827491426969</v>
      </c>
      <c r="J38" s="28"/>
      <c r="K38" s="27"/>
      <c r="L38" s="31"/>
      <c r="M38" s="31"/>
      <c r="N38" s="42"/>
      <c r="O38" s="41"/>
    </row>
    <row r="39" spans="1:15" s="57" customFormat="1" ht="12.75" customHeight="1">
      <c r="A39" s="32" t="s">
        <v>10</v>
      </c>
      <c r="B39" s="54"/>
      <c r="C39" s="33">
        <f>C34+C37</f>
        <v>6322594571.299999</v>
      </c>
      <c r="D39" s="55"/>
      <c r="E39" s="33"/>
      <c r="F39" s="55">
        <f>F34+F37</f>
        <v>5017674</v>
      </c>
      <c r="G39" s="33"/>
      <c r="H39" s="33"/>
      <c r="I39" s="33">
        <f t="shared" si="2"/>
        <v>1260.064837073911</v>
      </c>
      <c r="J39" s="28"/>
      <c r="K39" s="28"/>
      <c r="L39" s="31"/>
      <c r="M39" s="56"/>
      <c r="N39" s="42"/>
      <c r="O39" s="41"/>
    </row>
    <row r="40" spans="1:15" ht="12.75" customHeight="1">
      <c r="A40" s="43" t="s">
        <v>36</v>
      </c>
      <c r="B40" s="48"/>
      <c r="C40" s="49">
        <v>556561684</v>
      </c>
      <c r="D40" s="48"/>
      <c r="E40" s="49"/>
      <c r="F40" s="48">
        <v>297568</v>
      </c>
      <c r="G40" s="24"/>
      <c r="H40" s="50"/>
      <c r="I40" s="49">
        <f t="shared" si="2"/>
        <v>1870.3680637702978</v>
      </c>
      <c r="J40" s="28"/>
      <c r="K40" s="27"/>
      <c r="L40" s="31"/>
      <c r="M40" s="31"/>
      <c r="N40" s="31"/>
      <c r="O40" s="41"/>
    </row>
    <row r="41" spans="1:12" ht="12.75" customHeight="1">
      <c r="A41" s="58" t="s">
        <v>37</v>
      </c>
      <c r="B41" s="59"/>
      <c r="C41" s="60">
        <v>110183341.6</v>
      </c>
      <c r="D41" s="59"/>
      <c r="E41" s="60"/>
      <c r="F41" s="59">
        <v>16076</v>
      </c>
      <c r="G41" s="61"/>
      <c r="H41" s="62"/>
      <c r="I41" s="63">
        <f t="shared" si="2"/>
        <v>6853.902811644687</v>
      </c>
      <c r="J41" s="28"/>
      <c r="K41" s="27"/>
      <c r="L41" s="27"/>
    </row>
    <row r="42" spans="1:9" ht="12.75" customHeight="1">
      <c r="A42" s="3" t="s">
        <v>26</v>
      </c>
      <c r="B42" s="3"/>
      <c r="C42" s="3"/>
      <c r="D42" s="3"/>
      <c r="E42" s="3"/>
      <c r="F42" s="3"/>
      <c r="G42" s="3"/>
      <c r="H42" s="3"/>
      <c r="I42" s="3"/>
    </row>
    <row r="43" spans="1:9" ht="12.75" customHeight="1">
      <c r="A43" s="64"/>
      <c r="B43" s="3"/>
      <c r="C43" s="3"/>
      <c r="D43" s="3"/>
      <c r="E43" s="3"/>
      <c r="F43" s="3"/>
      <c r="G43" s="3"/>
      <c r="H43" s="3"/>
      <c r="I43" s="3"/>
    </row>
    <row r="44" spans="1:9" ht="12.75" customHeight="1">
      <c r="A44" s="3"/>
      <c r="B44" s="3"/>
      <c r="C44" s="3"/>
      <c r="D44" s="3"/>
      <c r="E44" s="3"/>
      <c r="F44" s="3"/>
      <c r="G44" s="3"/>
      <c r="H44" s="3"/>
      <c r="I44" s="3"/>
    </row>
    <row r="45" spans="1:9" ht="12.75" customHeight="1">
      <c r="A45" s="3"/>
      <c r="B45" s="3"/>
      <c r="C45" s="3"/>
      <c r="D45" s="3"/>
      <c r="E45" s="3"/>
      <c r="F45" s="3"/>
      <c r="G45" s="3"/>
      <c r="H45" s="3"/>
      <c r="I45" s="3"/>
    </row>
    <row r="46" spans="1:9" ht="12.75" customHeight="1">
      <c r="A46" s="3"/>
      <c r="B46" s="3"/>
      <c r="C46" s="3"/>
      <c r="D46" s="3"/>
      <c r="E46" s="3"/>
      <c r="F46" s="3"/>
      <c r="G46" s="3"/>
      <c r="H46" s="3"/>
      <c r="I46" s="3"/>
    </row>
    <row r="47" spans="1:9" ht="12.75" customHeight="1">
      <c r="A47" s="3"/>
      <c r="B47" s="3"/>
      <c r="C47" s="3"/>
      <c r="D47" s="3"/>
      <c r="E47" s="3"/>
      <c r="F47" s="3"/>
      <c r="G47" s="3"/>
      <c r="H47" s="3"/>
      <c r="I47" s="3"/>
    </row>
  </sheetData>
  <sheetProtection/>
  <printOptions/>
  <pageMargins left="0.7086614173228347" right="0.15748031496062992" top="0.984251968503937" bottom="0.5511811023622047" header="0.5118110236220472" footer="0.5118110236220472"/>
  <pageSetup fitToHeight="1" fitToWidth="1" horizontalDpi="600" verticalDpi="600" orientation="portrait" paperSize="9" scale="94" r:id="rId4"/>
  <headerFooter alignWithMargins="0">
    <oddHeader>&amp;R&amp;"Arial,Fet"PERSONBILAR</oddHeader>
  </headerFooter>
  <drawing r:id="rId3"/>
  <legacyDrawing r:id="rId2"/>
  <oleObjects>
    <oleObject progId="Paint.Picture" shapeId="230677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0"/>
  <sheetViews>
    <sheetView showGridLines="0" workbookViewId="0" topLeftCell="A13">
      <selection activeCell="N44" sqref="N43:N44"/>
    </sheetView>
  </sheetViews>
  <sheetFormatPr defaultColWidth="9.140625" defaultRowHeight="12.75" customHeight="1"/>
  <cols>
    <col min="1" max="1" width="12.140625" style="3" customWidth="1"/>
    <col min="2" max="2" width="12.8515625" style="3" customWidth="1"/>
    <col min="3" max="3" width="12.140625" style="3" customWidth="1"/>
    <col min="4" max="4" width="2.7109375" style="3" customWidth="1"/>
    <col min="5" max="5" width="11.8515625" style="3" customWidth="1"/>
    <col min="6" max="6" width="10.00390625" style="3" customWidth="1"/>
    <col min="7" max="7" width="2.8515625" style="3" customWidth="1"/>
    <col min="8" max="8" width="10.57421875" style="3" customWidth="1"/>
    <col min="9" max="9" width="9.140625" style="3" customWidth="1"/>
    <col min="10" max="10" width="10.140625" style="3" customWidth="1"/>
    <col min="11" max="11" width="5.00390625" style="3" customWidth="1"/>
    <col min="12" max="12" width="9.57421875" style="3" bestFit="1" customWidth="1"/>
    <col min="13" max="13" width="10.140625" style="3" customWidth="1"/>
    <col min="14" max="14" width="10.8515625" style="3" bestFit="1" customWidth="1"/>
    <col min="15" max="15" width="10.8515625" style="1" bestFit="1" customWidth="1"/>
    <col min="16" max="17" width="9.28125" style="1" customWidth="1"/>
    <col min="18" max="18" width="10.8515625" style="1" bestFit="1" customWidth="1"/>
    <col min="19" max="20" width="9.28125" style="1" customWidth="1"/>
    <col min="21" max="22" width="9.140625" style="1" customWidth="1"/>
    <col min="23" max="23" width="21.28125" style="1" customWidth="1"/>
    <col min="24" max="16384" width="9.140625" style="1" customWidth="1"/>
  </cols>
  <sheetData>
    <row r="1" spans="1:9" ht="12.75" customHeight="1">
      <c r="A1" s="65"/>
      <c r="I1" s="66"/>
    </row>
    <row r="2" spans="1:7" s="3" customFormat="1" ht="12.75" customHeight="1">
      <c r="A2" s="4" t="s">
        <v>228</v>
      </c>
      <c r="B2" s="67"/>
      <c r="C2" s="67"/>
      <c r="D2" s="67"/>
      <c r="E2" s="67"/>
      <c r="F2" s="67"/>
      <c r="G2" s="67"/>
    </row>
    <row r="3" spans="1:7" s="3" customFormat="1" ht="12.75" customHeight="1">
      <c r="A3" s="68" t="s">
        <v>38</v>
      </c>
      <c r="B3" s="67"/>
      <c r="C3" s="67"/>
      <c r="D3" s="67"/>
      <c r="E3" s="67"/>
      <c r="F3" s="67"/>
      <c r="G3" s="67"/>
    </row>
    <row r="4" spans="1:7" s="3" customFormat="1" ht="12.75" customHeight="1">
      <c r="A4" s="69" t="s">
        <v>39</v>
      </c>
      <c r="B4" s="67"/>
      <c r="C4" s="67"/>
      <c r="D4" s="67"/>
      <c r="E4" s="67"/>
      <c r="F4" s="67"/>
      <c r="G4" s="67"/>
    </row>
    <row r="5" spans="1:10" s="3" customFormat="1" ht="12.75" customHeight="1">
      <c r="A5" s="8"/>
      <c r="B5" s="9"/>
      <c r="C5" s="9"/>
      <c r="D5" s="9"/>
      <c r="E5" s="9"/>
      <c r="F5" s="9"/>
      <c r="G5" s="9"/>
      <c r="H5" s="8"/>
      <c r="I5" s="8"/>
      <c r="J5" s="8"/>
    </row>
    <row r="6" spans="1:9" s="3" customFormat="1" ht="12.75" customHeight="1">
      <c r="A6" s="65"/>
      <c r="B6" s="11" t="s">
        <v>30</v>
      </c>
      <c r="C6" s="11"/>
      <c r="D6" s="65"/>
      <c r="E6" s="70" t="s">
        <v>40</v>
      </c>
      <c r="F6" s="11"/>
      <c r="G6" s="65"/>
      <c r="H6" s="11" t="s">
        <v>4</v>
      </c>
      <c r="I6" s="11"/>
    </row>
    <row r="7" spans="1:9" s="17" customFormat="1" ht="12.75" customHeight="1">
      <c r="A7" s="3" t="s">
        <v>41</v>
      </c>
      <c r="B7" s="71" t="s">
        <v>6</v>
      </c>
      <c r="C7" s="71" t="s">
        <v>7</v>
      </c>
      <c r="D7" s="71"/>
      <c r="E7" s="71" t="s">
        <v>6</v>
      </c>
      <c r="F7" s="71" t="s">
        <v>7</v>
      </c>
      <c r="G7" s="71"/>
      <c r="H7" s="71" t="s">
        <v>6</v>
      </c>
      <c r="I7" s="71" t="s">
        <v>7</v>
      </c>
    </row>
    <row r="8" spans="1:10" s="3" customFormat="1" ht="12.75" customHeight="1">
      <c r="A8" s="72" t="s">
        <v>42</v>
      </c>
      <c r="B8" s="73" t="s">
        <v>9</v>
      </c>
      <c r="C8" s="73" t="s">
        <v>9</v>
      </c>
      <c r="D8" s="73"/>
      <c r="E8" s="73" t="s">
        <v>9</v>
      </c>
      <c r="F8" s="73" t="s">
        <v>9</v>
      </c>
      <c r="G8" s="73"/>
      <c r="H8" s="73" t="s">
        <v>9</v>
      </c>
      <c r="I8" s="73" t="s">
        <v>9</v>
      </c>
      <c r="J8" s="22" t="s">
        <v>10</v>
      </c>
    </row>
    <row r="9" spans="1:18" s="3" customFormat="1" ht="12.75" customHeight="1">
      <c r="A9" s="74" t="s">
        <v>43</v>
      </c>
      <c r="B9" s="45">
        <v>312508235.6</v>
      </c>
      <c r="C9" s="45">
        <v>93004887.4</v>
      </c>
      <c r="D9" s="45"/>
      <c r="E9" s="45">
        <v>522433</v>
      </c>
      <c r="F9" s="45">
        <v>181918</v>
      </c>
      <c r="G9" s="45"/>
      <c r="H9" s="24">
        <f>B9/E9</f>
        <v>598.1785905561096</v>
      </c>
      <c r="I9" s="24">
        <f>C9/F9</f>
        <v>511.24620653261366</v>
      </c>
      <c r="J9" s="45">
        <f>(B9+C9)/(E9+F9)</f>
        <v>575.7259136424879</v>
      </c>
      <c r="K9" s="75"/>
      <c r="L9" s="75"/>
      <c r="R9" s="28"/>
    </row>
    <row r="10" spans="1:19" s="3" customFormat="1" ht="12.75" customHeight="1">
      <c r="A10" s="76">
        <v>1994</v>
      </c>
      <c r="B10" s="24">
        <v>66394031.7</v>
      </c>
      <c r="C10" s="24">
        <v>18553231.3</v>
      </c>
      <c r="D10" s="24"/>
      <c r="E10" s="24">
        <v>76275</v>
      </c>
      <c r="F10" s="24">
        <v>24028</v>
      </c>
      <c r="G10" s="24"/>
      <c r="H10" s="24">
        <f aca="true" t="shared" si="0" ref="H10:I29">B10/E10</f>
        <v>870.4560039331367</v>
      </c>
      <c r="I10" s="24">
        <f t="shared" si="0"/>
        <v>772.1504619610455</v>
      </c>
      <c r="J10" s="24">
        <f aca="true" t="shared" si="1" ref="J10:J30">(B10+C10)/(E10+F10)</f>
        <v>846.9065032950161</v>
      </c>
      <c r="K10" s="75"/>
      <c r="L10" s="75"/>
      <c r="M10" s="77"/>
      <c r="N10" s="75"/>
      <c r="O10" s="75"/>
      <c r="P10" s="46"/>
      <c r="Q10" s="46"/>
      <c r="R10" s="46"/>
      <c r="S10" s="28"/>
    </row>
    <row r="11" spans="1:19" s="3" customFormat="1" ht="12.75" customHeight="1">
      <c r="A11" s="76">
        <v>1995</v>
      </c>
      <c r="B11" s="24">
        <v>94867407.1</v>
      </c>
      <c r="C11" s="24">
        <v>24573705.8</v>
      </c>
      <c r="D11" s="24"/>
      <c r="E11" s="24">
        <v>102363</v>
      </c>
      <c r="F11" s="24">
        <v>29828</v>
      </c>
      <c r="G11" s="24"/>
      <c r="H11" s="24">
        <f t="shared" si="0"/>
        <v>926.7743921143382</v>
      </c>
      <c r="I11" s="24">
        <f t="shared" si="0"/>
        <v>823.8469156497251</v>
      </c>
      <c r="J11" s="24">
        <f t="shared" si="1"/>
        <v>903.5495071525293</v>
      </c>
      <c r="K11" s="75"/>
      <c r="L11" s="75"/>
      <c r="M11" s="77"/>
      <c r="N11" s="75"/>
      <c r="O11" s="75"/>
      <c r="P11" s="46"/>
      <c r="Q11" s="46"/>
      <c r="R11" s="46"/>
      <c r="S11" s="28"/>
    </row>
    <row r="12" spans="1:19" s="3" customFormat="1" ht="12.75" customHeight="1">
      <c r="A12" s="76">
        <v>1996</v>
      </c>
      <c r="B12" s="24">
        <v>114765930.5</v>
      </c>
      <c r="C12" s="24">
        <v>27921347</v>
      </c>
      <c r="D12" s="24"/>
      <c r="E12" s="24">
        <v>114123</v>
      </c>
      <c r="F12" s="24">
        <v>30107</v>
      </c>
      <c r="G12" s="24"/>
      <c r="H12" s="24">
        <f t="shared" si="0"/>
        <v>1005.633662802415</v>
      </c>
      <c r="I12" s="24">
        <f t="shared" si="0"/>
        <v>927.4038263526754</v>
      </c>
      <c r="J12" s="24">
        <f t="shared" si="1"/>
        <v>989.3037336199127</v>
      </c>
      <c r="K12" s="75"/>
      <c r="L12" s="75"/>
      <c r="M12" s="77"/>
      <c r="N12" s="75"/>
      <c r="O12" s="75"/>
      <c r="P12" s="46"/>
      <c r="Q12" s="46"/>
      <c r="R12" s="46"/>
      <c r="S12" s="28"/>
    </row>
    <row r="13" spans="1:19" s="3" customFormat="1" ht="12.75" customHeight="1">
      <c r="A13" s="76">
        <v>1997</v>
      </c>
      <c r="B13" s="24">
        <v>172863389.6</v>
      </c>
      <c r="C13" s="24">
        <v>40565593.9</v>
      </c>
      <c r="D13" s="24"/>
      <c r="E13" s="24">
        <v>163867</v>
      </c>
      <c r="F13" s="24">
        <v>40091</v>
      </c>
      <c r="G13" s="24"/>
      <c r="H13" s="24">
        <f t="shared" si="0"/>
        <v>1054.9005571591595</v>
      </c>
      <c r="I13" s="24">
        <f t="shared" si="0"/>
        <v>1011.8379162405527</v>
      </c>
      <c r="J13" s="24">
        <f t="shared" si="1"/>
        <v>1046.4359500485393</v>
      </c>
      <c r="K13" s="75"/>
      <c r="L13" s="75"/>
      <c r="M13" s="77"/>
      <c r="N13" s="75"/>
      <c r="O13" s="75"/>
      <c r="P13" s="46"/>
      <c r="Q13" s="46"/>
      <c r="R13" s="46"/>
      <c r="S13" s="28"/>
    </row>
    <row r="14" spans="1:19" s="3" customFormat="1" ht="12.75" customHeight="1">
      <c r="A14" s="76">
        <v>1998</v>
      </c>
      <c r="B14" s="24">
        <v>236155907.8</v>
      </c>
      <c r="C14" s="24">
        <v>52277659.4</v>
      </c>
      <c r="D14" s="24"/>
      <c r="E14" s="24">
        <v>212701</v>
      </c>
      <c r="F14" s="24">
        <v>47375</v>
      </c>
      <c r="G14" s="24"/>
      <c r="H14" s="24">
        <f t="shared" si="0"/>
        <v>1110.271732619969</v>
      </c>
      <c r="I14" s="24">
        <f t="shared" si="0"/>
        <v>1103.486214248021</v>
      </c>
      <c r="J14" s="24">
        <f t="shared" si="1"/>
        <v>1109.0356941817006</v>
      </c>
      <c r="K14" s="75"/>
      <c r="L14" s="75"/>
      <c r="M14" s="77"/>
      <c r="N14" s="75"/>
      <c r="O14" s="75"/>
      <c r="P14" s="46"/>
      <c r="Q14" s="46"/>
      <c r="R14" s="46"/>
      <c r="S14" s="28"/>
    </row>
    <row r="15" spans="1:19" s="3" customFormat="1" ht="12.75" customHeight="1">
      <c r="A15" s="76">
        <v>1999</v>
      </c>
      <c r="B15" s="24">
        <v>340508759</v>
      </c>
      <c r="C15" s="24">
        <v>68626783.2</v>
      </c>
      <c r="D15" s="24"/>
      <c r="E15" s="24">
        <v>291874</v>
      </c>
      <c r="F15" s="24">
        <v>57962</v>
      </c>
      <c r="G15" s="24"/>
      <c r="H15" s="24">
        <f t="shared" si="0"/>
        <v>1166.629295517929</v>
      </c>
      <c r="I15" s="24">
        <f t="shared" si="0"/>
        <v>1183.9961215969083</v>
      </c>
      <c r="J15" s="24">
        <f t="shared" si="1"/>
        <v>1169.5066894201855</v>
      </c>
      <c r="K15" s="75"/>
      <c r="L15" s="75"/>
      <c r="M15" s="77"/>
      <c r="N15" s="75"/>
      <c r="O15" s="75"/>
      <c r="P15" s="46"/>
      <c r="Q15" s="46"/>
      <c r="R15" s="46"/>
      <c r="S15" s="28"/>
    </row>
    <row r="16" spans="1:19" s="3" customFormat="1" ht="12.75" customHeight="1">
      <c r="A16" s="76">
        <v>2000</v>
      </c>
      <c r="B16" s="24">
        <v>292076440.1</v>
      </c>
      <c r="C16" s="24">
        <v>58833048.4</v>
      </c>
      <c r="D16" s="24"/>
      <c r="E16" s="24">
        <v>241336</v>
      </c>
      <c r="F16" s="24">
        <v>46805</v>
      </c>
      <c r="G16" s="24"/>
      <c r="H16" s="24">
        <f t="shared" si="0"/>
        <v>1210.2481192196772</v>
      </c>
      <c r="I16" s="24">
        <f t="shared" si="0"/>
        <v>1256.9821258412562</v>
      </c>
      <c r="J16" s="24">
        <f t="shared" si="1"/>
        <v>1217.8394900413339</v>
      </c>
      <c r="K16" s="75"/>
      <c r="L16" s="75"/>
      <c r="M16" s="77"/>
      <c r="N16" s="75"/>
      <c r="O16" s="46"/>
      <c r="P16" s="46"/>
      <c r="Q16" s="46"/>
      <c r="R16" s="46"/>
      <c r="S16" s="28"/>
    </row>
    <row r="17" spans="1:19" s="3" customFormat="1" ht="12.75" customHeight="1">
      <c r="A17" s="76">
        <v>2001</v>
      </c>
      <c r="B17" s="24">
        <v>245484569.7</v>
      </c>
      <c r="C17" s="24">
        <v>51054337.5</v>
      </c>
      <c r="D17" s="24"/>
      <c r="E17" s="24">
        <v>191668</v>
      </c>
      <c r="F17" s="24">
        <v>38230</v>
      </c>
      <c r="G17" s="24"/>
      <c r="H17" s="24">
        <f t="shared" si="0"/>
        <v>1280.7801495293945</v>
      </c>
      <c r="I17" s="24">
        <f t="shared" si="0"/>
        <v>1335.4521972273085</v>
      </c>
      <c r="J17" s="24">
        <f t="shared" si="1"/>
        <v>1289.8716265474254</v>
      </c>
      <c r="K17" s="75"/>
      <c r="L17" s="75"/>
      <c r="M17" s="77"/>
      <c r="N17" s="75"/>
      <c r="O17" s="46"/>
      <c r="P17" s="46"/>
      <c r="Q17" s="46"/>
      <c r="R17" s="46"/>
      <c r="S17" s="28"/>
    </row>
    <row r="18" spans="1:19" s="3" customFormat="1" ht="12.75" customHeight="1">
      <c r="A18" s="76">
        <v>2002</v>
      </c>
      <c r="B18" s="24">
        <v>271127309.4</v>
      </c>
      <c r="C18" s="24">
        <v>59064049.9</v>
      </c>
      <c r="D18" s="24"/>
      <c r="E18" s="24">
        <v>205691</v>
      </c>
      <c r="F18" s="24">
        <v>41473</v>
      </c>
      <c r="G18" s="24"/>
      <c r="H18" s="24">
        <f t="shared" si="0"/>
        <v>1318.1291811503663</v>
      </c>
      <c r="I18" s="24">
        <f t="shared" si="0"/>
        <v>1424.1566778385939</v>
      </c>
      <c r="J18" s="24">
        <f t="shared" si="1"/>
        <v>1335.9201149843827</v>
      </c>
      <c r="K18" s="75"/>
      <c r="L18" s="75"/>
      <c r="M18" s="77"/>
      <c r="N18" s="75"/>
      <c r="O18" s="46"/>
      <c r="P18" s="46"/>
      <c r="Q18" s="46"/>
      <c r="R18" s="46"/>
      <c r="S18" s="28"/>
    </row>
    <row r="19" spans="1:19" s="3" customFormat="1" ht="12.75" customHeight="1">
      <c r="A19" s="76">
        <v>2003</v>
      </c>
      <c r="B19" s="24">
        <v>289944613.2</v>
      </c>
      <c r="C19" s="24">
        <v>64774105.4</v>
      </c>
      <c r="D19" s="24"/>
      <c r="E19" s="24">
        <v>212950</v>
      </c>
      <c r="F19" s="24">
        <v>43345</v>
      </c>
      <c r="G19" s="24"/>
      <c r="H19" s="24">
        <f t="shared" si="0"/>
        <v>1361.561930969711</v>
      </c>
      <c r="I19" s="24">
        <f t="shared" si="0"/>
        <v>1494.3847133464067</v>
      </c>
      <c r="J19" s="24">
        <f t="shared" si="1"/>
        <v>1384.0251218322635</v>
      </c>
      <c r="K19" s="75"/>
      <c r="L19" s="75"/>
      <c r="M19" s="77"/>
      <c r="N19" s="75"/>
      <c r="O19" s="46"/>
      <c r="P19" s="46"/>
      <c r="Q19" s="46"/>
      <c r="R19" s="46"/>
      <c r="S19" s="28"/>
    </row>
    <row r="20" spans="1:19" s="3" customFormat="1" ht="12.75" customHeight="1">
      <c r="A20" s="76">
        <v>2004</v>
      </c>
      <c r="B20" s="24">
        <v>297192016.2</v>
      </c>
      <c r="C20" s="24">
        <v>70704655.1</v>
      </c>
      <c r="D20" s="24"/>
      <c r="E20" s="24">
        <v>213377</v>
      </c>
      <c r="F20" s="24">
        <v>45336</v>
      </c>
      <c r="G20" s="24"/>
      <c r="H20" s="24">
        <f t="shared" si="0"/>
        <v>1392.8024866785079</v>
      </c>
      <c r="I20" s="24">
        <f t="shared" si="0"/>
        <v>1559.5697701605786</v>
      </c>
      <c r="J20" s="24">
        <f t="shared" si="1"/>
        <v>1422.0262271319955</v>
      </c>
      <c r="K20" s="75"/>
      <c r="L20" s="75"/>
      <c r="M20" s="77"/>
      <c r="N20" s="75"/>
      <c r="O20" s="46"/>
      <c r="P20" s="46"/>
      <c r="Q20" s="46"/>
      <c r="R20" s="46"/>
      <c r="S20" s="28"/>
    </row>
    <row r="21" spans="1:19" s="3" customFormat="1" ht="12.75" customHeight="1">
      <c r="A21" s="76">
        <v>2005</v>
      </c>
      <c r="B21" s="24">
        <v>322280275.4</v>
      </c>
      <c r="C21" s="24">
        <v>84168850.2</v>
      </c>
      <c r="D21" s="24"/>
      <c r="E21" s="24">
        <v>223860</v>
      </c>
      <c r="F21" s="24">
        <v>50587</v>
      </c>
      <c r="G21" s="24"/>
      <c r="H21" s="24">
        <f t="shared" si="0"/>
        <v>1439.6510113463771</v>
      </c>
      <c r="I21" s="24">
        <f t="shared" si="0"/>
        <v>1663.8434815268745</v>
      </c>
      <c r="J21" s="24">
        <f t="shared" si="1"/>
        <v>1480.974926306354</v>
      </c>
      <c r="K21" s="75"/>
      <c r="L21" s="75"/>
      <c r="M21" s="77"/>
      <c r="N21" s="75"/>
      <c r="O21" s="46"/>
      <c r="P21" s="46"/>
      <c r="Q21" s="46"/>
      <c r="R21" s="46"/>
      <c r="S21" s="28"/>
    </row>
    <row r="22" spans="1:19" s="3" customFormat="1" ht="12.75" customHeight="1">
      <c r="A22" s="76">
        <v>2006</v>
      </c>
      <c r="B22" s="24">
        <v>332737831.2</v>
      </c>
      <c r="C22" s="24">
        <v>108082556.9</v>
      </c>
      <c r="D22" s="24"/>
      <c r="E22" s="24">
        <v>220519</v>
      </c>
      <c r="F22" s="24">
        <v>58187</v>
      </c>
      <c r="G22" s="24"/>
      <c r="H22" s="24">
        <f t="shared" si="0"/>
        <v>1508.8850901736357</v>
      </c>
      <c r="I22" s="24">
        <f t="shared" si="0"/>
        <v>1857.5035128121403</v>
      </c>
      <c r="J22" s="24">
        <f t="shared" si="1"/>
        <v>1581.668095053569</v>
      </c>
      <c r="K22" s="75"/>
      <c r="L22" s="75"/>
      <c r="M22" s="77"/>
      <c r="N22" s="75"/>
      <c r="O22" s="46"/>
      <c r="P22" s="46"/>
      <c r="Q22" s="46"/>
      <c r="R22" s="46"/>
      <c r="S22" s="28"/>
    </row>
    <row r="23" spans="1:19" s="3" customFormat="1" ht="12.75" customHeight="1">
      <c r="A23" s="76">
        <v>2007</v>
      </c>
      <c r="B23" s="24">
        <v>379917178.3</v>
      </c>
      <c r="C23" s="24">
        <v>157469565.3</v>
      </c>
      <c r="D23" s="24"/>
      <c r="E23" s="24">
        <v>229269</v>
      </c>
      <c r="F23" s="24">
        <v>73902</v>
      </c>
      <c r="G23" s="24"/>
      <c r="H23" s="24">
        <f t="shared" si="0"/>
        <v>1657.0804526560503</v>
      </c>
      <c r="I23" s="24">
        <f t="shared" si="0"/>
        <v>2130.788954290818</v>
      </c>
      <c r="J23" s="24">
        <f t="shared" si="1"/>
        <v>1772.553257402588</v>
      </c>
      <c r="K23" s="75"/>
      <c r="L23" s="75"/>
      <c r="M23" s="77"/>
      <c r="N23" s="75"/>
      <c r="O23" s="46"/>
      <c r="P23" s="46"/>
      <c r="Q23" s="46"/>
      <c r="R23" s="46"/>
      <c r="S23" s="28"/>
    </row>
    <row r="24" spans="1:19" s="3" customFormat="1" ht="12.75" customHeight="1">
      <c r="A24" s="76">
        <v>2008</v>
      </c>
      <c r="B24" s="24">
        <v>276837548.2</v>
      </c>
      <c r="C24" s="24">
        <v>185979252.5</v>
      </c>
      <c r="D24" s="24"/>
      <c r="E24" s="24">
        <v>164593</v>
      </c>
      <c r="F24" s="24">
        <v>82512</v>
      </c>
      <c r="G24" s="24"/>
      <c r="H24" s="24">
        <f t="shared" si="0"/>
        <v>1681.9521376972289</v>
      </c>
      <c r="I24" s="24">
        <f t="shared" si="0"/>
        <v>2253.9661200795035</v>
      </c>
      <c r="J24" s="24">
        <f t="shared" si="1"/>
        <v>1872.9560336698974</v>
      </c>
      <c r="K24" s="75"/>
      <c r="L24" s="75"/>
      <c r="M24" s="77"/>
      <c r="N24" s="75"/>
      <c r="O24" s="46"/>
      <c r="P24" s="46"/>
      <c r="Q24" s="46"/>
      <c r="R24" s="46"/>
      <c r="S24" s="28"/>
    </row>
    <row r="25" spans="1:19" s="3" customFormat="1" ht="12.75" customHeight="1">
      <c r="A25" s="76">
        <v>2009</v>
      </c>
      <c r="B25" s="24">
        <v>170031299</v>
      </c>
      <c r="C25" s="24">
        <v>191514919</v>
      </c>
      <c r="D25" s="24"/>
      <c r="E25" s="24">
        <v>112199</v>
      </c>
      <c r="F25" s="24">
        <v>84507</v>
      </c>
      <c r="G25" s="24"/>
      <c r="H25" s="24">
        <f t="shared" si="0"/>
        <v>1515.4439790015954</v>
      </c>
      <c r="I25" s="24">
        <f t="shared" si="0"/>
        <v>2266.2610079638375</v>
      </c>
      <c r="J25" s="24">
        <f t="shared" si="1"/>
        <v>1838.00299940012</v>
      </c>
      <c r="K25" s="75"/>
      <c r="L25" s="75"/>
      <c r="M25" s="77"/>
      <c r="N25" s="75"/>
      <c r="O25" s="75"/>
      <c r="P25" s="46"/>
      <c r="Q25" s="46"/>
      <c r="R25" s="46"/>
      <c r="S25" s="28"/>
    </row>
    <row r="26" spans="1:19" s="3" customFormat="1" ht="12.75" customHeight="1">
      <c r="A26" s="76">
        <v>2010</v>
      </c>
      <c r="B26" s="24">
        <v>220654655</v>
      </c>
      <c r="C26" s="24">
        <v>318439697.1</v>
      </c>
      <c r="D26" s="24"/>
      <c r="E26" s="24">
        <v>151044</v>
      </c>
      <c r="F26" s="24">
        <v>146823</v>
      </c>
      <c r="G26" s="24"/>
      <c r="H26" s="24">
        <f t="shared" si="0"/>
        <v>1460.8634239029686</v>
      </c>
      <c r="I26" s="24">
        <f t="shared" si="0"/>
        <v>2168.867936903619</v>
      </c>
      <c r="J26" s="24">
        <f t="shared" si="1"/>
        <v>1809.8492014892554</v>
      </c>
      <c r="K26" s="75"/>
      <c r="L26" s="75"/>
      <c r="M26" s="77"/>
      <c r="N26" s="75"/>
      <c r="O26" s="75"/>
      <c r="P26" s="46"/>
      <c r="Q26" s="46"/>
      <c r="R26" s="46"/>
      <c r="S26" s="28"/>
    </row>
    <row r="27" spans="1:19" s="3" customFormat="1" ht="12.75" customHeight="1">
      <c r="A27" s="76">
        <v>2011</v>
      </c>
      <c r="B27" s="24">
        <v>68241596.5</v>
      </c>
      <c r="C27" s="24">
        <v>142072856.8</v>
      </c>
      <c r="D27" s="24"/>
      <c r="E27" s="24">
        <v>98082</v>
      </c>
      <c r="F27" s="24">
        <v>145605</v>
      </c>
      <c r="G27" s="24"/>
      <c r="H27" s="24">
        <f t="shared" si="0"/>
        <v>695.7606543504414</v>
      </c>
      <c r="I27" s="24">
        <f t="shared" si="0"/>
        <v>975.7416077744584</v>
      </c>
      <c r="J27" s="24">
        <f t="shared" si="1"/>
        <v>863.0515920012148</v>
      </c>
      <c r="K27" s="75"/>
      <c r="L27" s="75"/>
      <c r="M27" s="77"/>
      <c r="N27" s="75"/>
      <c r="O27" s="75"/>
      <c r="P27" s="46"/>
      <c r="Q27" s="46"/>
      <c r="R27" s="46"/>
      <c r="S27" s="28"/>
    </row>
    <row r="28" spans="1:19" s="3" customFormat="1" ht="12.75" customHeight="1">
      <c r="A28" s="76">
        <v>2012</v>
      </c>
      <c r="B28" s="24">
        <v>37917.6</v>
      </c>
      <c r="C28" s="24">
        <v>256469.5</v>
      </c>
      <c r="D28" s="24"/>
      <c r="E28" s="24">
        <v>167</v>
      </c>
      <c r="F28" s="24">
        <v>644</v>
      </c>
      <c r="G28" s="24"/>
      <c r="H28" s="24">
        <f t="shared" si="0"/>
        <v>227.051497005988</v>
      </c>
      <c r="I28" s="24">
        <f t="shared" si="0"/>
        <v>398.2445652173913</v>
      </c>
      <c r="J28" s="24">
        <f t="shared" si="1"/>
        <v>362.99272503082614</v>
      </c>
      <c r="K28" s="75"/>
      <c r="L28" s="75"/>
      <c r="M28" s="77"/>
      <c r="N28" s="75"/>
      <c r="O28" s="75"/>
      <c r="P28" s="46"/>
      <c r="Q28" s="46"/>
      <c r="R28" s="46"/>
      <c r="S28" s="28"/>
    </row>
    <row r="29" spans="1:19" s="3" customFormat="1" ht="12.75" customHeight="1">
      <c r="A29" s="76" t="s">
        <v>24</v>
      </c>
      <c r="B29" s="24">
        <v>7472.3</v>
      </c>
      <c r="C29" s="24">
        <v>22616.3</v>
      </c>
      <c r="D29" s="24"/>
      <c r="E29" s="24">
        <v>6</v>
      </c>
      <c r="F29" s="24">
        <v>12</v>
      </c>
      <c r="G29" s="24"/>
      <c r="H29" s="24">
        <f t="shared" si="0"/>
        <v>1245.3833333333334</v>
      </c>
      <c r="I29" s="24">
        <f t="shared" si="0"/>
        <v>1884.6916666666666</v>
      </c>
      <c r="J29" s="24">
        <f t="shared" si="1"/>
        <v>1671.5888888888887</v>
      </c>
      <c r="K29" s="75"/>
      <c r="Q29" s="46"/>
      <c r="R29" s="46"/>
      <c r="S29" s="28"/>
    </row>
    <row r="30" spans="1:20" s="78" customFormat="1" ht="12.75" customHeight="1">
      <c r="A30" s="32" t="s">
        <v>44</v>
      </c>
      <c r="B30" s="33">
        <f>SUM(B9:B29)</f>
        <v>4504634383.400001</v>
      </c>
      <c r="C30" s="33">
        <f>SUM(C9:C29)</f>
        <v>1817960187.9</v>
      </c>
      <c r="D30" s="33"/>
      <c r="E30" s="33">
        <f>SUM(E9:E29)</f>
        <v>3748397</v>
      </c>
      <c r="F30" s="33">
        <f>SUM(F9:F29)</f>
        <v>1269277</v>
      </c>
      <c r="G30" s="33"/>
      <c r="H30" s="33">
        <f>B30/E30</f>
        <v>1201.749543444838</v>
      </c>
      <c r="I30" s="33">
        <f>C30/F30</f>
        <v>1432.2800995369805</v>
      </c>
      <c r="J30" s="33">
        <f t="shared" si="1"/>
        <v>1260.0648370739113</v>
      </c>
      <c r="K30" s="75"/>
      <c r="L30" s="75"/>
      <c r="M30" s="77"/>
      <c r="N30" s="75"/>
      <c r="O30" s="75"/>
      <c r="P30" s="46"/>
      <c r="Q30" s="46"/>
      <c r="R30" s="46"/>
      <c r="S30" s="28"/>
      <c r="T30" s="3"/>
    </row>
    <row r="31" spans="1:19" s="3" customFormat="1" ht="12.75" customHeight="1">
      <c r="A31" s="3" t="s">
        <v>45</v>
      </c>
      <c r="N31" s="46"/>
      <c r="O31" s="46"/>
      <c r="P31" s="46"/>
      <c r="Q31" s="46"/>
      <c r="R31" s="46"/>
      <c r="S31" s="28"/>
    </row>
    <row r="32" s="3" customFormat="1" ht="12.75" customHeight="1">
      <c r="A32" s="64"/>
    </row>
    <row r="33" spans="1:8" ht="12.75" customHeight="1">
      <c r="A33" s="65"/>
      <c r="C33" s="28"/>
      <c r="D33" s="28"/>
      <c r="F33" s="18"/>
      <c r="G33" s="18"/>
      <c r="H33" s="18"/>
    </row>
    <row r="36" spans="1:11" ht="12.75" customHeight="1">
      <c r="A36" s="4" t="s">
        <v>229</v>
      </c>
      <c r="B36" s="5"/>
      <c r="C36" s="5"/>
      <c r="D36" s="5"/>
      <c r="E36" s="1"/>
      <c r="F36" s="1"/>
      <c r="G36" s="1"/>
      <c r="H36" s="1"/>
      <c r="I36" s="1"/>
      <c r="J36" s="1"/>
      <c r="K36" s="1"/>
    </row>
    <row r="37" spans="1:14" ht="12.75" customHeight="1">
      <c r="A37" s="6" t="s">
        <v>46</v>
      </c>
      <c r="B37" s="5"/>
      <c r="C37" s="5"/>
      <c r="D37" s="5"/>
      <c r="E37" s="1"/>
      <c r="F37" s="1"/>
      <c r="G37" s="1"/>
      <c r="H37" s="1"/>
      <c r="I37" s="1"/>
      <c r="J37" s="1"/>
      <c r="M37" s="1"/>
      <c r="N37" s="1"/>
    </row>
    <row r="38" spans="1:14" ht="12.75" customHeight="1">
      <c r="A38" s="7" t="s">
        <v>47</v>
      </c>
      <c r="B38" s="5"/>
      <c r="C38" s="5"/>
      <c r="D38" s="5"/>
      <c r="E38" s="1"/>
      <c r="F38" s="1"/>
      <c r="G38" s="1"/>
      <c r="H38" s="1"/>
      <c r="I38" s="1"/>
      <c r="J38" s="1"/>
      <c r="M38" s="1"/>
      <c r="N38" s="1"/>
    </row>
    <row r="39" spans="1:14" ht="12.75" customHeight="1">
      <c r="A39" s="8"/>
      <c r="B39" s="9"/>
      <c r="C39" s="9"/>
      <c r="D39" s="9"/>
      <c r="E39" s="8"/>
      <c r="F39" s="8"/>
      <c r="G39" s="8"/>
      <c r="H39" s="8"/>
      <c r="I39" s="8"/>
      <c r="J39" s="8"/>
      <c r="M39" s="1"/>
      <c r="N39" s="1"/>
    </row>
    <row r="40" spans="2:14" ht="12.75" customHeight="1">
      <c r="B40" s="11" t="s">
        <v>30</v>
      </c>
      <c r="C40" s="11"/>
      <c r="D40" s="65"/>
      <c r="E40" s="11" t="s">
        <v>3</v>
      </c>
      <c r="F40" s="11"/>
      <c r="G40" s="79"/>
      <c r="H40" s="11" t="s">
        <v>4</v>
      </c>
      <c r="I40" s="11"/>
      <c r="J40" s="11"/>
      <c r="M40" s="1"/>
      <c r="N40" s="1"/>
    </row>
    <row r="41" spans="1:14" ht="12.75" customHeight="1">
      <c r="A41" s="36"/>
      <c r="B41" s="71" t="s">
        <v>6</v>
      </c>
      <c r="C41" s="71" t="s">
        <v>7</v>
      </c>
      <c r="D41" s="71"/>
      <c r="E41" s="71" t="s">
        <v>6</v>
      </c>
      <c r="F41" s="71" t="s">
        <v>7</v>
      </c>
      <c r="G41" s="71"/>
      <c r="H41" s="71" t="s">
        <v>6</v>
      </c>
      <c r="I41" s="71" t="s">
        <v>7</v>
      </c>
      <c r="J41" s="17"/>
      <c r="M41" s="1"/>
      <c r="N41" s="1"/>
    </row>
    <row r="42" spans="1:14" ht="12.75" customHeight="1">
      <c r="A42" s="8" t="s">
        <v>48</v>
      </c>
      <c r="B42" s="73" t="s">
        <v>9</v>
      </c>
      <c r="C42" s="73" t="s">
        <v>9</v>
      </c>
      <c r="D42" s="73"/>
      <c r="E42" s="73" t="s">
        <v>9</v>
      </c>
      <c r="F42" s="73" t="s">
        <v>9</v>
      </c>
      <c r="G42" s="73"/>
      <c r="H42" s="73" t="s">
        <v>9</v>
      </c>
      <c r="I42" s="73" t="s">
        <v>9</v>
      </c>
      <c r="J42" s="22" t="s">
        <v>10</v>
      </c>
      <c r="M42" s="1"/>
      <c r="N42" s="1"/>
    </row>
    <row r="43" spans="1:14" ht="12.75" customHeight="1">
      <c r="A43" s="43" t="s">
        <v>49</v>
      </c>
      <c r="B43" s="80">
        <v>3430437032.6</v>
      </c>
      <c r="C43" s="81">
        <v>790718238.3</v>
      </c>
      <c r="D43" s="82"/>
      <c r="E43" s="80">
        <v>3131607</v>
      </c>
      <c r="F43" s="80">
        <v>753817</v>
      </c>
      <c r="G43" s="81"/>
      <c r="H43" s="81">
        <f>B43/E43</f>
        <v>1095.4238614870894</v>
      </c>
      <c r="I43" s="81">
        <f>C43/F43</f>
        <v>1048.9525153982995</v>
      </c>
      <c r="J43" s="45">
        <f>(B43+C43)/(E43+F43)</f>
        <v>1086.4078851883346</v>
      </c>
      <c r="M43" s="1"/>
      <c r="N43" s="1"/>
    </row>
    <row r="44" spans="1:14" ht="12.75" customHeight="1">
      <c r="A44" s="51" t="s">
        <v>50</v>
      </c>
      <c r="B44" s="80">
        <v>790087065.4</v>
      </c>
      <c r="C44" s="80">
        <v>787243929.5</v>
      </c>
      <c r="D44" s="80"/>
      <c r="E44" s="80">
        <v>449191</v>
      </c>
      <c r="F44" s="80">
        <v>396715</v>
      </c>
      <c r="G44" s="80"/>
      <c r="H44" s="80">
        <f aca="true" t="shared" si="2" ref="H44:I50">B44/E44</f>
        <v>1758.9111656288749</v>
      </c>
      <c r="I44" s="80">
        <f t="shared" si="2"/>
        <v>1984.4067643018288</v>
      </c>
      <c r="J44" s="24">
        <f aca="true" t="shared" si="3" ref="J44:J50">(B44+C44)/(E44+F44)</f>
        <v>1864.6646257385573</v>
      </c>
      <c r="M44" s="1"/>
      <c r="N44" s="1"/>
    </row>
    <row r="45" spans="1:14" ht="12.75" customHeight="1">
      <c r="A45" s="51" t="s">
        <v>51</v>
      </c>
      <c r="B45" s="80">
        <v>54421.3</v>
      </c>
      <c r="C45" s="80">
        <v>258988.9</v>
      </c>
      <c r="D45" s="80"/>
      <c r="E45" s="80">
        <v>102</v>
      </c>
      <c r="F45" s="80">
        <v>305</v>
      </c>
      <c r="G45" s="80"/>
      <c r="H45" s="80">
        <f t="shared" si="2"/>
        <v>533.5421568627452</v>
      </c>
      <c r="I45" s="80">
        <f t="shared" si="2"/>
        <v>849.1439344262295</v>
      </c>
      <c r="J45" s="24">
        <f t="shared" si="3"/>
        <v>770.0496314496315</v>
      </c>
      <c r="M45" s="1"/>
      <c r="N45" s="1"/>
    </row>
    <row r="46" spans="1:14" ht="24" customHeight="1">
      <c r="A46" s="83" t="s">
        <v>52</v>
      </c>
      <c r="B46" s="80">
        <v>252940841.5</v>
      </c>
      <c r="C46" s="80">
        <v>148773371.5</v>
      </c>
      <c r="D46" s="80"/>
      <c r="E46" s="80">
        <v>149143</v>
      </c>
      <c r="F46" s="80">
        <v>81418</v>
      </c>
      <c r="G46" s="80"/>
      <c r="H46" s="80">
        <f t="shared" si="2"/>
        <v>1695.9618721629577</v>
      </c>
      <c r="I46" s="80">
        <f t="shared" si="2"/>
        <v>1827.278630032671</v>
      </c>
      <c r="J46" s="24">
        <f t="shared" si="3"/>
        <v>1742.333755492039</v>
      </c>
      <c r="M46" s="1"/>
      <c r="N46" s="1"/>
    </row>
    <row r="47" spans="1:14" ht="23.25" customHeight="1">
      <c r="A47" s="83" t="s">
        <v>53</v>
      </c>
      <c r="B47" s="80">
        <v>16027523</v>
      </c>
      <c r="C47" s="80">
        <v>27107513.3</v>
      </c>
      <c r="D47" s="80"/>
      <c r="E47" s="80">
        <v>10037</v>
      </c>
      <c r="F47" s="80">
        <v>12801</v>
      </c>
      <c r="G47" s="80"/>
      <c r="H47" s="80">
        <f t="shared" si="2"/>
        <v>1596.843977284049</v>
      </c>
      <c r="I47" s="80">
        <f t="shared" si="2"/>
        <v>2117.6090383563783</v>
      </c>
      <c r="J47" s="24">
        <f t="shared" si="3"/>
        <v>1888.73965758823</v>
      </c>
      <c r="M47" s="1"/>
      <c r="N47" s="1"/>
    </row>
    <row r="48" spans="1:14" ht="12.75" customHeight="1">
      <c r="A48" s="51" t="s">
        <v>54</v>
      </c>
      <c r="B48" s="80">
        <v>14921888.6</v>
      </c>
      <c r="C48" s="80">
        <v>63783891.3</v>
      </c>
      <c r="D48" s="80"/>
      <c r="E48" s="80">
        <v>8141</v>
      </c>
      <c r="F48" s="80">
        <v>24150</v>
      </c>
      <c r="G48" s="80"/>
      <c r="H48" s="80">
        <f t="shared" si="2"/>
        <v>1832.930671907628</v>
      </c>
      <c r="I48" s="80">
        <f t="shared" si="2"/>
        <v>2641.154919254658</v>
      </c>
      <c r="J48" s="24">
        <f t="shared" si="3"/>
        <v>2437.3906010962805</v>
      </c>
      <c r="M48" s="1"/>
      <c r="N48" s="1"/>
    </row>
    <row r="49" spans="1:14" ht="12.75" customHeight="1">
      <c r="A49" s="51" t="s">
        <v>55</v>
      </c>
      <c r="B49" s="80">
        <v>165611</v>
      </c>
      <c r="C49" s="80">
        <v>74255.1</v>
      </c>
      <c r="D49" s="80"/>
      <c r="E49" s="80">
        <v>176</v>
      </c>
      <c r="F49" s="80">
        <v>71</v>
      </c>
      <c r="G49" s="80"/>
      <c r="H49" s="80">
        <f t="shared" si="2"/>
        <v>940.9715909090909</v>
      </c>
      <c r="I49" s="80">
        <f t="shared" si="2"/>
        <v>1045.8464788732394</v>
      </c>
      <c r="J49" s="24">
        <f t="shared" si="3"/>
        <v>971.1178137651822</v>
      </c>
      <c r="M49" s="1"/>
      <c r="N49" s="1"/>
    </row>
    <row r="50" spans="1:14" ht="12.75" customHeight="1">
      <c r="A50" s="32" t="s">
        <v>10</v>
      </c>
      <c r="B50" s="33">
        <f>SUM(B43:B49)</f>
        <v>4504634383.400001</v>
      </c>
      <c r="C50" s="33">
        <f>SUM(C43:C49)</f>
        <v>1817960187.8999999</v>
      </c>
      <c r="D50" s="33"/>
      <c r="E50" s="33">
        <f>SUM(E43:E49)</f>
        <v>3748397</v>
      </c>
      <c r="F50" s="33">
        <f>SUM(F43:F49)</f>
        <v>1269277</v>
      </c>
      <c r="G50" s="33"/>
      <c r="H50" s="33">
        <f t="shared" si="2"/>
        <v>1201.749543444838</v>
      </c>
      <c r="I50" s="33">
        <f t="shared" si="2"/>
        <v>1432.2800995369803</v>
      </c>
      <c r="J50" s="33">
        <f t="shared" si="3"/>
        <v>1260.0648370739111</v>
      </c>
      <c r="M50" s="1"/>
      <c r="N50" s="1"/>
    </row>
    <row r="51" spans="1:14" ht="12.75" customHeight="1">
      <c r="A51" s="3" t="s">
        <v>45</v>
      </c>
      <c r="B51" s="84"/>
      <c r="C51" s="84"/>
      <c r="D51" s="84"/>
      <c r="F51" s="31"/>
      <c r="G51" s="46"/>
      <c r="H51" s="31"/>
      <c r="I51" s="31"/>
      <c r="J51" s="46"/>
      <c r="M51" s="1"/>
      <c r="N51" s="1"/>
    </row>
    <row r="52" spans="3:14" ht="12.75" customHeight="1">
      <c r="C52" s="85"/>
      <c r="D52" s="85"/>
      <c r="F52" s="46"/>
      <c r="G52" s="46"/>
      <c r="H52" s="75"/>
      <c r="I52" s="31"/>
      <c r="J52" s="46"/>
      <c r="M52" s="1"/>
      <c r="N52" s="1"/>
    </row>
    <row r="53" spans="2:11" ht="12.75" customHeight="1">
      <c r="B53" s="28"/>
      <c r="C53" s="28"/>
      <c r="D53" s="28"/>
      <c r="E53" s="28"/>
      <c r="F53" s="28"/>
      <c r="G53" s="28"/>
      <c r="H53" s="28"/>
      <c r="I53" s="28"/>
      <c r="J53" s="28"/>
      <c r="K53" s="28"/>
    </row>
    <row r="54" spans="2:11" ht="12.75" customHeight="1">
      <c r="B54" s="28"/>
      <c r="C54" s="28"/>
      <c r="D54" s="28"/>
      <c r="E54" s="28"/>
      <c r="F54" s="28"/>
      <c r="G54" s="28"/>
      <c r="H54" s="28"/>
      <c r="I54" s="28"/>
      <c r="J54" s="28"/>
      <c r="K54" s="28"/>
    </row>
    <row r="55" spans="1:11" ht="12.75" customHeight="1">
      <c r="A55" s="36" t="s">
        <v>56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</row>
    <row r="56" spans="1:11" ht="12.75" customHeight="1">
      <c r="A56" s="86" t="s">
        <v>57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</row>
    <row r="57" spans="1:11" ht="12.75" customHeight="1">
      <c r="A57" s="86" t="s">
        <v>58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</row>
    <row r="58" spans="1:11" ht="12.75" customHeight="1">
      <c r="A58" s="86" t="s">
        <v>59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</row>
    <row r="59" spans="1:11" ht="12.75" customHeight="1">
      <c r="A59" s="65" t="s">
        <v>60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</row>
    <row r="60" spans="1:11" ht="12.75" customHeight="1">
      <c r="A60" s="86" t="s">
        <v>61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</row>
    <row r="61" ht="12.75" customHeight="1">
      <c r="A61" s="65" t="s">
        <v>62</v>
      </c>
    </row>
    <row r="63" spans="2:10" ht="12.75" customHeight="1">
      <c r="B63" s="87"/>
      <c r="C63" s="87"/>
      <c r="D63" s="87"/>
      <c r="E63" s="87"/>
      <c r="F63" s="87"/>
      <c r="G63" s="87"/>
      <c r="H63" s="87"/>
      <c r="I63" s="87"/>
      <c r="J63" s="46"/>
    </row>
    <row r="64" spans="2:10" ht="12.75" customHeight="1">
      <c r="B64" s="87"/>
      <c r="C64" s="87"/>
      <c r="D64" s="87"/>
      <c r="E64" s="87"/>
      <c r="F64" s="87"/>
      <c r="G64" s="87"/>
      <c r="H64" s="87"/>
      <c r="I64" s="87"/>
      <c r="J64" s="46"/>
    </row>
    <row r="65" spans="2:10" ht="12.75" customHeight="1">
      <c r="B65" s="87"/>
      <c r="C65" s="87"/>
      <c r="D65" s="87"/>
      <c r="E65" s="87"/>
      <c r="F65" s="87"/>
      <c r="G65" s="87"/>
      <c r="H65" s="87"/>
      <c r="I65" s="87"/>
      <c r="J65" s="46"/>
    </row>
    <row r="66" spans="2:10" ht="12.75" customHeight="1">
      <c r="B66" s="87"/>
      <c r="C66" s="87"/>
      <c r="D66" s="87"/>
      <c r="E66" s="87"/>
      <c r="F66" s="87"/>
      <c r="G66" s="87"/>
      <c r="H66" s="87"/>
      <c r="I66" s="87"/>
      <c r="J66" s="46"/>
    </row>
    <row r="67" spans="2:10" ht="12.75" customHeight="1">
      <c r="B67" s="87"/>
      <c r="C67" s="87"/>
      <c r="D67" s="87"/>
      <c r="E67" s="87"/>
      <c r="F67" s="87"/>
      <c r="G67" s="87"/>
      <c r="H67" s="87"/>
      <c r="I67" s="87"/>
      <c r="J67" s="46"/>
    </row>
    <row r="68" spans="2:10" ht="12.75" customHeight="1">
      <c r="B68" s="87"/>
      <c r="C68" s="87"/>
      <c r="D68" s="87"/>
      <c r="E68" s="87"/>
      <c r="F68" s="87"/>
      <c r="G68" s="87"/>
      <c r="H68" s="87"/>
      <c r="I68" s="87"/>
      <c r="J68" s="46"/>
    </row>
    <row r="69" spans="2:10" ht="12.75" customHeight="1">
      <c r="B69" s="87"/>
      <c r="C69" s="87"/>
      <c r="D69" s="87"/>
      <c r="E69" s="87"/>
      <c r="F69" s="87"/>
      <c r="G69" s="87"/>
      <c r="H69" s="87"/>
      <c r="I69" s="87"/>
      <c r="J69" s="46"/>
    </row>
    <row r="70" spans="2:10" ht="12.75" customHeight="1">
      <c r="B70" s="88"/>
      <c r="C70" s="88"/>
      <c r="D70" s="88"/>
      <c r="E70" s="88"/>
      <c r="F70" s="88"/>
      <c r="G70" s="88"/>
      <c r="H70" s="88"/>
      <c r="I70" s="88"/>
      <c r="J70" s="88"/>
    </row>
  </sheetData>
  <sheetProtection/>
  <printOptions/>
  <pageMargins left="0.7086614173228347" right="0.15748031496062992" top="0.984251968503937" bottom="0.5511811023622047" header="0.5118110236220472" footer="0.5118110236220472"/>
  <pageSetup fitToHeight="1" fitToWidth="1" horizontalDpi="600" verticalDpi="600" orientation="portrait" paperSize="9" scale="94" r:id="rId4"/>
  <headerFooter alignWithMargins="0">
    <oddHeader>&amp;R&amp;"Arial,Fet"PERSONBILAR</oddHeader>
  </headerFooter>
  <legacyDrawing r:id="rId3"/>
  <oleObjects>
    <oleObject progId="Paint.Picture" shapeId="230676" r:id="rId1"/>
    <oleObject progId="Paint.Picture" shapeId="230675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7"/>
  <sheetViews>
    <sheetView showGridLines="0" workbookViewId="0" topLeftCell="A1">
      <selection activeCell="I25" sqref="I25"/>
    </sheetView>
  </sheetViews>
  <sheetFormatPr defaultColWidth="9.140625" defaultRowHeight="12.75" customHeight="1"/>
  <cols>
    <col min="1" max="1" width="14.28125" style="1" customWidth="1"/>
    <col min="2" max="2" width="10.140625" style="1" customWidth="1"/>
    <col min="3" max="3" width="9.7109375" style="1" customWidth="1"/>
    <col min="4" max="4" width="3.00390625" style="1" customWidth="1"/>
    <col min="5" max="5" width="10.140625" style="1" customWidth="1"/>
    <col min="6" max="6" width="11.421875" style="1" customWidth="1"/>
    <col min="7" max="7" width="2.421875" style="1" customWidth="1"/>
    <col min="8" max="8" width="10.140625" style="1" customWidth="1"/>
    <col min="9" max="9" width="11.00390625" style="1" customWidth="1"/>
    <col min="10" max="10" width="2.8515625" style="1" customWidth="1"/>
    <col min="11" max="11" width="10.140625" style="1" customWidth="1"/>
    <col min="12" max="12" width="10.28125" style="1" customWidth="1"/>
    <col min="13" max="13" width="12.421875" style="1" customWidth="1"/>
    <col min="14" max="14" width="13.57421875" style="1" customWidth="1"/>
    <col min="15" max="15" width="10.00390625" style="1" customWidth="1"/>
    <col min="16" max="16" width="7.57421875" style="3" customWidth="1"/>
    <col min="17" max="18" width="8.28125" style="3" customWidth="1"/>
    <col min="19" max="19" width="10.8515625" style="3" customWidth="1"/>
    <col min="20" max="21" width="8.28125" style="3" customWidth="1"/>
    <col min="22" max="22" width="9.28125" style="3" customWidth="1"/>
    <col min="23" max="23" width="11.00390625" style="3" bestFit="1" customWidth="1"/>
    <col min="24" max="24" width="9.57421875" style="1" bestFit="1" customWidth="1"/>
    <col min="25" max="25" width="9.28125" style="1" customWidth="1"/>
    <col min="26" max="26" width="11.00390625" style="1" bestFit="1" customWidth="1"/>
    <col min="27" max="27" width="9.57421875" style="1" bestFit="1" customWidth="1"/>
    <col min="28" max="28" width="9.28125" style="1" customWidth="1"/>
    <col min="29" max="29" width="10.8515625" style="1" bestFit="1" customWidth="1"/>
    <col min="30" max="16384" width="9.140625" style="1" customWidth="1"/>
  </cols>
  <sheetData>
    <row r="1" ht="12.75" customHeight="1">
      <c r="N1" s="89"/>
    </row>
    <row r="2" spans="3:35" s="3" customFormat="1" ht="12.75" customHeight="1">
      <c r="C2" s="85"/>
      <c r="D2" s="85"/>
      <c r="O2" s="90"/>
      <c r="AB2" s="90"/>
      <c r="AC2" s="28"/>
      <c r="AI2" s="31"/>
    </row>
    <row r="3" spans="1:35" ht="12.75" customHeight="1">
      <c r="A3" s="4" t="s">
        <v>230</v>
      </c>
      <c r="B3" s="5"/>
      <c r="C3" s="5"/>
      <c r="D3" s="5"/>
      <c r="E3" s="5"/>
      <c r="K3" s="3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28"/>
      <c r="AD3" s="3"/>
      <c r="AE3" s="3"/>
      <c r="AF3" s="3"/>
      <c r="AG3" s="3"/>
      <c r="AH3" s="3"/>
      <c r="AI3" s="31"/>
    </row>
    <row r="4" spans="1:35" ht="12.75" customHeight="1">
      <c r="A4" s="6" t="s">
        <v>63</v>
      </c>
      <c r="B4" s="5"/>
      <c r="C4" s="5"/>
      <c r="D4" s="5"/>
      <c r="E4" s="5"/>
      <c r="K4" s="3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28"/>
      <c r="AD4" s="3"/>
      <c r="AE4" s="3"/>
      <c r="AF4" s="3"/>
      <c r="AG4" s="3"/>
      <c r="AH4" s="3"/>
      <c r="AI4" s="31"/>
    </row>
    <row r="5" spans="1:35" ht="12.75" customHeight="1">
      <c r="A5" s="7" t="s">
        <v>64</v>
      </c>
      <c r="B5" s="5"/>
      <c r="C5" s="5"/>
      <c r="D5" s="5"/>
      <c r="E5" s="5"/>
      <c r="K5" s="3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28"/>
      <c r="AD5" s="3"/>
      <c r="AE5" s="3"/>
      <c r="AF5" s="3"/>
      <c r="AG5" s="3"/>
      <c r="AH5" s="3"/>
      <c r="AI5" s="31"/>
    </row>
    <row r="6" spans="1:35" ht="12.75" customHeight="1">
      <c r="A6" s="8"/>
      <c r="B6" s="9"/>
      <c r="C6" s="9"/>
      <c r="D6" s="9"/>
      <c r="E6" s="9"/>
      <c r="F6" s="8"/>
      <c r="G6" s="8"/>
      <c r="H6" s="8"/>
      <c r="I6" s="8"/>
      <c r="J6" s="3"/>
      <c r="K6" s="3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28"/>
      <c r="AD6" s="3"/>
      <c r="AE6" s="3"/>
      <c r="AF6" s="3"/>
      <c r="AG6" s="3"/>
      <c r="AH6" s="3"/>
      <c r="AI6" s="31"/>
    </row>
    <row r="7" spans="2:34" ht="12.75" customHeight="1">
      <c r="B7" s="14" t="s">
        <v>34</v>
      </c>
      <c r="C7" s="14"/>
      <c r="D7" s="15"/>
      <c r="E7" s="14" t="s">
        <v>31</v>
      </c>
      <c r="F7" s="16"/>
      <c r="G7" s="16"/>
      <c r="H7" s="16"/>
      <c r="I7" s="38" t="s">
        <v>10</v>
      </c>
      <c r="J7" s="18"/>
      <c r="K7" s="3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28"/>
      <c r="AD7" s="3"/>
      <c r="AE7" s="3"/>
      <c r="AF7" s="3"/>
      <c r="AG7" s="3"/>
      <c r="AH7" s="3"/>
    </row>
    <row r="8" spans="1:31" ht="12.75" customHeight="1">
      <c r="A8" s="8" t="s">
        <v>65</v>
      </c>
      <c r="B8" s="73"/>
      <c r="C8" s="73"/>
      <c r="D8" s="73"/>
      <c r="E8" s="21" t="s">
        <v>66</v>
      </c>
      <c r="F8" s="73" t="s">
        <v>67</v>
      </c>
      <c r="G8" s="73"/>
      <c r="H8" s="21" t="s">
        <v>10</v>
      </c>
      <c r="I8" s="73"/>
      <c r="J8" s="18"/>
      <c r="K8" s="91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2"/>
      <c r="X8" s="92"/>
      <c r="Y8" s="90"/>
      <c r="Z8" s="92"/>
      <c r="AA8" s="92"/>
      <c r="AB8" s="90"/>
      <c r="AC8" s="31"/>
      <c r="AD8" s="31"/>
      <c r="AE8" s="31"/>
    </row>
    <row r="9" spans="1:29" ht="12.75" customHeight="1">
      <c r="A9" s="76">
        <v>2002</v>
      </c>
      <c r="B9" s="93"/>
      <c r="C9" s="94">
        <v>1395.170788274686</v>
      </c>
      <c r="D9" s="94"/>
      <c r="E9" s="80">
        <v>1185.425949144861</v>
      </c>
      <c r="F9" s="80">
        <v>1278.0502630534302</v>
      </c>
      <c r="G9" s="80"/>
      <c r="H9" s="80">
        <v>1247.8408252221398</v>
      </c>
      <c r="I9" s="80">
        <v>1284.2618373047408</v>
      </c>
      <c r="J9" s="95"/>
      <c r="K9" s="85"/>
      <c r="L9" s="96"/>
      <c r="M9" s="97"/>
      <c r="N9" s="97"/>
      <c r="O9" s="87"/>
      <c r="P9" s="97"/>
      <c r="Q9" s="97"/>
      <c r="R9" s="97"/>
      <c r="S9" s="97"/>
      <c r="T9" s="97"/>
      <c r="U9" s="97"/>
      <c r="V9" s="28"/>
      <c r="W9" s="28"/>
      <c r="X9" s="31"/>
      <c r="Y9" s="75"/>
      <c r="Z9" s="75"/>
      <c r="AA9" s="31"/>
      <c r="AB9" s="31"/>
      <c r="AC9" s="31"/>
    </row>
    <row r="10" spans="1:29" ht="12.75" customHeight="1">
      <c r="A10" s="76">
        <v>2003</v>
      </c>
      <c r="B10" s="93"/>
      <c r="C10" s="94">
        <v>1431.8012817731592</v>
      </c>
      <c r="D10" s="94"/>
      <c r="E10" s="80">
        <v>1197.1748395264044</v>
      </c>
      <c r="F10" s="80">
        <v>1287.08729665817</v>
      </c>
      <c r="G10" s="80"/>
      <c r="H10" s="80">
        <v>1257.5404258483757</v>
      </c>
      <c r="I10" s="80">
        <v>1300.0958557865936</v>
      </c>
      <c r="J10" s="95"/>
      <c r="K10" s="85"/>
      <c r="L10" s="96"/>
      <c r="M10" s="97"/>
      <c r="N10" s="97"/>
      <c r="O10" s="87"/>
      <c r="P10" s="97"/>
      <c r="Q10" s="97"/>
      <c r="R10" s="97"/>
      <c r="S10" s="97"/>
      <c r="T10" s="97"/>
      <c r="U10" s="97"/>
      <c r="V10" s="85"/>
      <c r="X10" s="85"/>
      <c r="Y10" s="75"/>
      <c r="Z10" s="75"/>
      <c r="AA10" s="31"/>
      <c r="AB10" s="31"/>
      <c r="AC10" s="31"/>
    </row>
    <row r="11" spans="1:29" ht="12.75" customHeight="1">
      <c r="A11" s="76">
        <v>2004</v>
      </c>
      <c r="B11" s="93"/>
      <c r="C11" s="94">
        <v>1438.8392514919562</v>
      </c>
      <c r="D11" s="94"/>
      <c r="E11" s="80">
        <v>1204.6926825169194</v>
      </c>
      <c r="F11" s="80">
        <v>1292.1761302961465</v>
      </c>
      <c r="G11" s="80"/>
      <c r="H11" s="80">
        <v>1263.2515326505882</v>
      </c>
      <c r="I11" s="80">
        <v>1306.0964653267795</v>
      </c>
      <c r="J11" s="95"/>
      <c r="K11" s="85"/>
      <c r="L11" s="96"/>
      <c r="M11" s="97"/>
      <c r="N11" s="97"/>
      <c r="O11" s="87"/>
      <c r="P11" s="97"/>
      <c r="Q11" s="97"/>
      <c r="R11" s="97"/>
      <c r="S11" s="97"/>
      <c r="T11" s="97"/>
      <c r="U11" s="97"/>
      <c r="V11" s="90"/>
      <c r="W11" s="90"/>
      <c r="X11" s="90"/>
      <c r="Y11" s="75"/>
      <c r="Z11" s="19"/>
      <c r="AA11" s="19"/>
      <c r="AB11" s="19"/>
      <c r="AC11" s="19"/>
    </row>
    <row r="12" spans="1:29" ht="12.75" customHeight="1">
      <c r="A12" s="76">
        <v>2005</v>
      </c>
      <c r="B12" s="93"/>
      <c r="C12" s="94">
        <v>1429.7998416441337</v>
      </c>
      <c r="D12" s="94"/>
      <c r="E12" s="80">
        <v>1198.1686482352118</v>
      </c>
      <c r="F12" s="80">
        <v>1281.7562159772283</v>
      </c>
      <c r="G12" s="80"/>
      <c r="H12" s="80">
        <v>1253.9392044699507</v>
      </c>
      <c r="I12" s="80">
        <v>1297.8719508514523</v>
      </c>
      <c r="J12" s="95"/>
      <c r="K12" s="85"/>
      <c r="L12" s="96"/>
      <c r="M12" s="97"/>
      <c r="N12" s="97"/>
      <c r="O12" s="87"/>
      <c r="P12" s="97"/>
      <c r="Q12" s="97"/>
      <c r="R12" s="97"/>
      <c r="S12" s="97"/>
      <c r="T12" s="97"/>
      <c r="U12" s="97"/>
      <c r="V12" s="85"/>
      <c r="W12" s="90"/>
      <c r="X12" s="85"/>
      <c r="Y12" s="75"/>
      <c r="Z12" s="19"/>
      <c r="AA12" s="19"/>
      <c r="AB12" s="19"/>
      <c r="AC12" s="19"/>
    </row>
    <row r="13" spans="1:29" ht="12.75" customHeight="1">
      <c r="A13" s="76">
        <v>2006</v>
      </c>
      <c r="B13" s="93"/>
      <c r="C13" s="94">
        <v>1417.3610389135179</v>
      </c>
      <c r="D13" s="94"/>
      <c r="E13" s="80">
        <v>1191.6694598991771</v>
      </c>
      <c r="F13" s="80">
        <v>1272.8672044087923</v>
      </c>
      <c r="G13" s="80"/>
      <c r="H13" s="80">
        <v>1245.7249492915325</v>
      </c>
      <c r="I13" s="80">
        <v>1289.576128949159</v>
      </c>
      <c r="J13" s="95"/>
      <c r="K13" s="85"/>
      <c r="L13" s="96"/>
      <c r="M13" s="97"/>
      <c r="N13" s="97"/>
      <c r="O13" s="87"/>
      <c r="P13" s="87"/>
      <c r="Q13" s="87"/>
      <c r="R13" s="87"/>
      <c r="S13" s="87"/>
      <c r="T13" s="87"/>
      <c r="U13" s="87"/>
      <c r="V13" s="75"/>
      <c r="W13" s="75"/>
      <c r="X13" s="75"/>
      <c r="Y13" s="75"/>
      <c r="Z13" s="19"/>
      <c r="AA13" s="19"/>
      <c r="AB13" s="19"/>
      <c r="AC13" s="19"/>
    </row>
    <row r="14" spans="1:25" ht="12.75" customHeight="1">
      <c r="A14" s="76">
        <v>2007</v>
      </c>
      <c r="B14" s="51"/>
      <c r="C14" s="98">
        <v>1442.8470121850994</v>
      </c>
      <c r="D14" s="98"/>
      <c r="E14" s="99">
        <v>1197.734250861932</v>
      </c>
      <c r="F14" s="99">
        <v>1275.2916426948152</v>
      </c>
      <c r="G14" s="99"/>
      <c r="H14" s="99">
        <v>1249.3471096954524</v>
      </c>
      <c r="I14" s="99">
        <v>1298.4478927831256</v>
      </c>
      <c r="J14" s="95"/>
      <c r="K14" s="85"/>
      <c r="L14" s="3"/>
      <c r="M14" s="100"/>
      <c r="N14" s="100"/>
      <c r="O14" s="87"/>
      <c r="P14" s="85"/>
      <c r="Q14" s="85"/>
      <c r="R14" s="85"/>
      <c r="S14" s="85"/>
      <c r="T14" s="85"/>
      <c r="U14" s="85"/>
      <c r="V14" s="75"/>
      <c r="W14" s="75"/>
      <c r="X14" s="75"/>
      <c r="Y14" s="75"/>
    </row>
    <row r="15" spans="1:25" ht="12.75" customHeight="1">
      <c r="A15" s="101">
        <v>2008</v>
      </c>
      <c r="B15" s="102"/>
      <c r="C15" s="97">
        <v>1635.5129987787589</v>
      </c>
      <c r="D15" s="103"/>
      <c r="E15" s="104">
        <v>1179.41394278605</v>
      </c>
      <c r="F15" s="104">
        <v>1251.1045303370643</v>
      </c>
      <c r="G15" s="104"/>
      <c r="H15" s="104">
        <v>1227.1059984361007</v>
      </c>
      <c r="I15" s="104">
        <v>1317.3955639487722</v>
      </c>
      <c r="J15" s="95"/>
      <c r="K15" s="85"/>
      <c r="L15" s="3"/>
      <c r="M15" s="100"/>
      <c r="N15" s="100"/>
      <c r="O15" s="85"/>
      <c r="P15" s="97"/>
      <c r="Q15" s="85"/>
      <c r="R15" s="85"/>
      <c r="S15" s="85"/>
      <c r="T15" s="85"/>
      <c r="U15" s="85"/>
      <c r="V15" s="75"/>
      <c r="W15" s="75"/>
      <c r="X15" s="75"/>
      <c r="Y15" s="75"/>
    </row>
    <row r="16" spans="1:25" ht="12.75" customHeight="1">
      <c r="A16" s="101">
        <v>2009</v>
      </c>
      <c r="B16" s="102"/>
      <c r="C16" s="103">
        <v>1532.699886808943</v>
      </c>
      <c r="D16" s="103"/>
      <c r="E16" s="104">
        <v>1180.8505668932419</v>
      </c>
      <c r="F16" s="104">
        <v>1251.9501028735763</v>
      </c>
      <c r="G16" s="104"/>
      <c r="H16" s="104">
        <v>1228.034374058094</v>
      </c>
      <c r="I16" s="104">
        <v>1299.2349019629776</v>
      </c>
      <c r="J16" s="85"/>
      <c r="K16" s="85"/>
      <c r="L16" s="3"/>
      <c r="M16" s="100"/>
      <c r="N16" s="100"/>
      <c r="O16" s="85"/>
      <c r="P16" s="97"/>
      <c r="Q16" s="85"/>
      <c r="R16" s="85"/>
      <c r="S16" s="85"/>
      <c r="T16" s="85"/>
      <c r="U16" s="85"/>
      <c r="V16" s="85"/>
      <c r="W16" s="90"/>
      <c r="X16" s="85"/>
      <c r="Y16" s="75"/>
    </row>
    <row r="17" spans="1:25" ht="12.75" customHeight="1">
      <c r="A17" s="76">
        <v>2010</v>
      </c>
      <c r="B17" s="51"/>
      <c r="C17" s="98">
        <v>1446.9834379023991</v>
      </c>
      <c r="D17" s="98"/>
      <c r="E17" s="99">
        <v>1169.2690757142766</v>
      </c>
      <c r="F17" s="99">
        <v>1239.0898287563466</v>
      </c>
      <c r="G17" s="99"/>
      <c r="H17" s="99">
        <v>1215.4990179977353</v>
      </c>
      <c r="I17" s="99">
        <v>1270.9112460220974</v>
      </c>
      <c r="J17" s="85"/>
      <c r="K17" s="85"/>
      <c r="L17" s="3"/>
      <c r="M17" s="100"/>
      <c r="N17" s="100"/>
      <c r="O17" s="85"/>
      <c r="P17" s="97"/>
      <c r="Q17" s="85"/>
      <c r="R17" s="85"/>
      <c r="S17" s="85"/>
      <c r="T17" s="85"/>
      <c r="U17" s="85"/>
      <c r="V17" s="75"/>
      <c r="W17" s="75"/>
      <c r="X17" s="75"/>
      <c r="Y17" s="75"/>
    </row>
    <row r="18" spans="1:25" ht="12.75" customHeight="1">
      <c r="A18" s="105">
        <v>2011</v>
      </c>
      <c r="B18" s="58"/>
      <c r="C18" s="106">
        <v>1432</v>
      </c>
      <c r="D18" s="106"/>
      <c r="E18" s="61">
        <v>1157</v>
      </c>
      <c r="F18" s="61">
        <v>1225</v>
      </c>
      <c r="G18" s="61"/>
      <c r="H18" s="61">
        <v>1202</v>
      </c>
      <c r="I18" s="107">
        <v>1260</v>
      </c>
      <c r="J18" s="95"/>
      <c r="K18" s="85"/>
      <c r="L18" s="75"/>
      <c r="M18" s="75"/>
      <c r="N18" s="75"/>
      <c r="O18" s="75"/>
      <c r="P18" s="97"/>
      <c r="Q18" s="75"/>
      <c r="R18" s="75"/>
      <c r="S18" s="75"/>
      <c r="T18" s="75"/>
      <c r="U18" s="75"/>
      <c r="V18" s="75"/>
      <c r="W18" s="75"/>
      <c r="X18" s="75"/>
      <c r="Y18" s="75"/>
    </row>
    <row r="19" spans="1:25" ht="12.75" customHeight="1">
      <c r="A19" s="1" t="s">
        <v>68</v>
      </c>
      <c r="B19" s="75"/>
      <c r="C19" s="75"/>
      <c r="D19" s="75"/>
      <c r="E19" s="84"/>
      <c r="F19" s="85"/>
      <c r="G19" s="85"/>
      <c r="H19" s="84"/>
      <c r="I19" s="75"/>
      <c r="J19" s="75"/>
      <c r="K19" s="75"/>
      <c r="L19" s="46"/>
      <c r="M19" s="46"/>
      <c r="N19" s="46"/>
      <c r="O19" s="75"/>
      <c r="P19" s="97"/>
      <c r="Q19" s="75"/>
      <c r="R19" s="75"/>
      <c r="X19" s="3"/>
      <c r="Y19" s="3"/>
    </row>
    <row r="20" spans="2:25" ht="12.75" customHeight="1">
      <c r="B20" s="27"/>
      <c r="C20" s="27"/>
      <c r="D20" s="27"/>
      <c r="E20" s="84"/>
      <c r="F20" s="27"/>
      <c r="G20" s="27"/>
      <c r="H20" s="84"/>
      <c r="I20" s="27"/>
      <c r="J20" s="27"/>
      <c r="K20" s="28"/>
      <c r="L20" s="28"/>
      <c r="M20" s="28"/>
      <c r="N20" s="28"/>
      <c r="O20" s="28"/>
      <c r="P20" s="97"/>
      <c r="Q20" s="75"/>
      <c r="R20" s="75"/>
      <c r="X20" s="3"/>
      <c r="Y20" s="3"/>
    </row>
    <row r="21" spans="2:18" s="3" customFormat="1" ht="12.75" customHeight="1">
      <c r="B21" s="84"/>
      <c r="C21" s="84"/>
      <c r="D21" s="84"/>
      <c r="E21" s="84"/>
      <c r="H21" s="27"/>
      <c r="P21" s="28"/>
      <c r="Q21" s="28"/>
      <c r="R21" s="28"/>
    </row>
    <row r="23" spans="1:9" ht="12.75" customHeight="1">
      <c r="A23" s="3"/>
      <c r="B23" s="3"/>
      <c r="C23" s="3"/>
      <c r="D23" s="3"/>
      <c r="E23" s="3"/>
      <c r="F23" s="3"/>
      <c r="G23" s="3"/>
      <c r="H23" s="3"/>
      <c r="I23" s="3"/>
    </row>
    <row r="24" spans="1:9" ht="12.75" customHeight="1">
      <c r="A24" s="65"/>
      <c r="B24" s="3"/>
      <c r="C24" s="100"/>
      <c r="D24" s="100"/>
      <c r="E24" s="85"/>
      <c r="F24" s="85"/>
      <c r="G24" s="85"/>
      <c r="H24" s="85"/>
      <c r="I24" s="85"/>
    </row>
    <row r="25" spans="1:13" ht="12.75" customHeight="1">
      <c r="A25" s="65"/>
      <c r="B25" s="3"/>
      <c r="C25" s="100"/>
      <c r="D25" s="100"/>
      <c r="E25" s="85"/>
      <c r="F25" s="85"/>
      <c r="G25" s="85"/>
      <c r="H25" s="85"/>
      <c r="I25" s="85"/>
      <c r="J25" s="3"/>
      <c r="K25" s="3"/>
      <c r="L25" s="3"/>
      <c r="M25" s="3"/>
    </row>
    <row r="26" spans="1:13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2.75" customHeight="1">
      <c r="A27" s="3"/>
      <c r="B27" s="3"/>
      <c r="C27" s="3"/>
      <c r="D27" s="116"/>
      <c r="E27" s="46"/>
      <c r="F27" s="116"/>
      <c r="G27" s="46"/>
      <c r="H27" s="116"/>
      <c r="I27" s="46"/>
      <c r="J27" s="46"/>
      <c r="K27" s="46"/>
      <c r="L27" s="3"/>
      <c r="M27" s="3"/>
    </row>
    <row r="28" spans="1:13" ht="12.75" customHeight="1">
      <c r="A28" s="3"/>
      <c r="B28" s="3"/>
      <c r="C28" s="65"/>
      <c r="D28" s="116"/>
      <c r="E28" s="46"/>
      <c r="F28" s="116"/>
      <c r="G28" s="46"/>
      <c r="H28" s="116"/>
      <c r="I28" s="46"/>
      <c r="J28" s="244"/>
      <c r="K28" s="46"/>
      <c r="L28" s="3"/>
      <c r="M28" s="3"/>
    </row>
    <row r="29" spans="1:13" ht="12.75" customHeight="1">
      <c r="A29" s="3"/>
      <c r="B29" s="3"/>
      <c r="C29" s="15"/>
      <c r="D29" s="15"/>
      <c r="E29" s="46"/>
      <c r="F29" s="116"/>
      <c r="G29" s="46"/>
      <c r="H29" s="116"/>
      <c r="I29" s="15"/>
      <c r="J29" s="15"/>
      <c r="K29" s="46"/>
      <c r="L29" s="3"/>
      <c r="M29" s="3"/>
    </row>
    <row r="30" spans="1:13" ht="12.75" customHeight="1">
      <c r="A30" s="3"/>
      <c r="B30" s="3"/>
      <c r="C30" s="3"/>
      <c r="D30" s="116"/>
      <c r="E30" s="46"/>
      <c r="F30" s="116"/>
      <c r="G30" s="46"/>
      <c r="H30" s="116"/>
      <c r="I30" s="46"/>
      <c r="J30" s="244"/>
      <c r="K30" s="46"/>
      <c r="L30" s="3"/>
      <c r="M30" s="3"/>
    </row>
    <row r="31" spans="1:13" ht="12.75" customHeight="1">
      <c r="A31" s="3"/>
      <c r="B31" s="28"/>
      <c r="C31" s="3"/>
      <c r="D31" s="116"/>
      <c r="E31" s="46"/>
      <c r="F31" s="116"/>
      <c r="G31" s="46"/>
      <c r="H31" s="116"/>
      <c r="I31" s="46"/>
      <c r="J31" s="244"/>
      <c r="K31" s="46"/>
      <c r="L31" s="3"/>
      <c r="M31" s="3"/>
    </row>
    <row r="32" spans="1:13" ht="12.75" customHeight="1">
      <c r="A32" s="3"/>
      <c r="B32" s="28"/>
      <c r="C32" s="166"/>
      <c r="D32" s="209"/>
      <c r="E32" s="88"/>
      <c r="F32" s="245"/>
      <c r="G32" s="88"/>
      <c r="H32" s="245"/>
      <c r="I32" s="88"/>
      <c r="J32" s="88"/>
      <c r="K32" s="88"/>
      <c r="L32" s="3"/>
      <c r="M32" s="3"/>
    </row>
    <row r="33" spans="1:13" ht="12.75" customHeight="1">
      <c r="A33" s="3"/>
      <c r="B33" s="28"/>
      <c r="C33" s="3"/>
      <c r="D33" s="116"/>
      <c r="E33" s="46"/>
      <c r="F33" s="116"/>
      <c r="G33" s="46"/>
      <c r="H33" s="116"/>
      <c r="I33" s="46"/>
      <c r="J33" s="244"/>
      <c r="K33" s="46"/>
      <c r="L33" s="3"/>
      <c r="M33" s="3"/>
    </row>
    <row r="34" spans="2:13" ht="12.75" customHeight="1">
      <c r="B34" s="28"/>
      <c r="C34" s="3"/>
      <c r="D34" s="116"/>
      <c r="E34" s="46"/>
      <c r="F34" s="116"/>
      <c r="G34" s="46"/>
      <c r="H34" s="116"/>
      <c r="I34" s="28"/>
      <c r="J34" s="126"/>
      <c r="K34" s="46"/>
      <c r="L34" s="3"/>
      <c r="M34" s="3"/>
    </row>
    <row r="35" spans="2:13" ht="12.75" customHeight="1">
      <c r="B35" s="2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2:13" ht="12.75" customHeight="1">
      <c r="B36" s="2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2:13" ht="12.75" customHeight="1">
      <c r="B37" s="2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</sheetData>
  <sheetProtection/>
  <printOptions/>
  <pageMargins left="0.7086614173228347" right="0.15748031496062992" top="0.984251968503937" bottom="0.5511811023622047" header="0.5118110236220472" footer="0.5118110236220472"/>
  <pageSetup fitToHeight="1" fitToWidth="1" horizontalDpi="600" verticalDpi="600" orientation="portrait" paperSize="9" r:id="rId3"/>
  <headerFooter alignWithMargins="0">
    <oddHeader>&amp;R&amp;"Arial,Fet"PERSONBILAR</oddHeader>
  </headerFooter>
  <legacyDrawing r:id="rId2"/>
  <oleObjects>
    <oleObject progId="Paint.Picture" shapeId="230674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9"/>
  <sheetViews>
    <sheetView showGridLines="0" workbookViewId="0" topLeftCell="A1">
      <selection activeCell="D29" sqref="D29"/>
    </sheetView>
  </sheetViews>
  <sheetFormatPr defaultColWidth="9.140625" defaultRowHeight="12.75" customHeight="1"/>
  <cols>
    <col min="1" max="1" width="15.140625" style="109" customWidth="1"/>
    <col min="2" max="2" width="14.28125" style="1" customWidth="1"/>
    <col min="3" max="3" width="11.421875" style="1" customWidth="1"/>
    <col min="4" max="4" width="16.7109375" style="1" customWidth="1"/>
    <col min="5" max="5" width="9.57421875" style="1" customWidth="1"/>
    <col min="6" max="6" width="7.421875" style="1" customWidth="1"/>
    <col min="7" max="7" width="7.8515625" style="1" customWidth="1"/>
    <col min="8" max="8" width="8.140625" style="1" customWidth="1"/>
    <col min="9" max="10" width="8.00390625" style="1" customWidth="1"/>
    <col min="11" max="11" width="11.57421875" style="1" customWidth="1"/>
    <col min="12" max="12" width="9.57421875" style="1" bestFit="1" customWidth="1"/>
    <col min="13" max="14" width="9.28125" style="1" bestFit="1" customWidth="1"/>
    <col min="15" max="16384" width="9.140625" style="1" customWidth="1"/>
  </cols>
  <sheetData>
    <row r="1" ht="12.75" customHeight="1">
      <c r="A1" s="65"/>
    </row>
    <row r="2" spans="1:7" ht="12.75" customHeight="1">
      <c r="A2" s="4" t="s">
        <v>236</v>
      </c>
      <c r="B2" s="5"/>
      <c r="C2" s="5"/>
      <c r="D2" s="5"/>
      <c r="E2" s="5"/>
      <c r="F2" s="5"/>
      <c r="G2" s="5"/>
    </row>
    <row r="3" spans="1:7" ht="12.75" customHeight="1">
      <c r="A3" s="6" t="s">
        <v>69</v>
      </c>
      <c r="B3" s="5"/>
      <c r="C3" s="5"/>
      <c r="D3" s="5"/>
      <c r="E3" s="5"/>
      <c r="F3" s="5"/>
      <c r="G3" s="5"/>
    </row>
    <row r="4" spans="1:7" ht="12.75" customHeight="1">
      <c r="A4" s="7" t="s">
        <v>235</v>
      </c>
      <c r="B4" s="5"/>
      <c r="C4" s="5"/>
      <c r="D4" s="5"/>
      <c r="E4" s="5"/>
      <c r="F4" s="5"/>
      <c r="G4" s="5"/>
    </row>
    <row r="5" spans="1:10" ht="12.75" customHeight="1">
      <c r="A5" s="8"/>
      <c r="B5" s="9"/>
      <c r="C5" s="9"/>
      <c r="D5" s="9"/>
      <c r="E5" s="9"/>
      <c r="F5" s="9"/>
      <c r="G5" s="9"/>
      <c r="H5" s="8"/>
      <c r="I5" s="8"/>
      <c r="J5" s="8"/>
    </row>
    <row r="6" spans="2:10" ht="12.75" customHeight="1">
      <c r="B6" s="79" t="s">
        <v>2</v>
      </c>
      <c r="C6" s="79"/>
      <c r="D6" s="79"/>
      <c r="E6" s="65" t="s">
        <v>70</v>
      </c>
      <c r="F6" s="65"/>
      <c r="G6" s="65"/>
      <c r="H6" s="79" t="s">
        <v>4</v>
      </c>
      <c r="I6" s="79"/>
      <c r="J6" s="79"/>
    </row>
    <row r="7" spans="1:10" s="3" customFormat="1" ht="12.75" customHeight="1">
      <c r="A7" s="3" t="s">
        <v>41</v>
      </c>
      <c r="B7" s="79" t="s">
        <v>71</v>
      </c>
      <c r="C7" s="39"/>
      <c r="D7" s="39"/>
      <c r="E7" s="110"/>
      <c r="F7" s="110"/>
      <c r="G7" s="110"/>
      <c r="H7" s="110"/>
      <c r="I7" s="110"/>
      <c r="J7" s="110"/>
    </row>
    <row r="8" spans="1:10" ht="12.75" customHeight="1">
      <c r="A8" s="72" t="s">
        <v>42</v>
      </c>
      <c r="B8" s="63">
        <v>-3500</v>
      </c>
      <c r="C8" s="73" t="s">
        <v>72</v>
      </c>
      <c r="D8" s="73" t="s">
        <v>10</v>
      </c>
      <c r="E8" s="63">
        <v>-3500</v>
      </c>
      <c r="F8" s="73" t="s">
        <v>72</v>
      </c>
      <c r="G8" s="73" t="s">
        <v>10</v>
      </c>
      <c r="H8" s="63">
        <v>-3500</v>
      </c>
      <c r="I8" s="73" t="s">
        <v>72</v>
      </c>
      <c r="J8" s="73" t="s">
        <v>10</v>
      </c>
    </row>
    <row r="9" spans="1:11" ht="12.75" customHeight="1">
      <c r="A9" s="111" t="s">
        <v>43</v>
      </c>
      <c r="B9" s="112">
        <v>31196752.3</v>
      </c>
      <c r="C9" s="112">
        <v>12511093.5</v>
      </c>
      <c r="D9" s="112">
        <v>43707845.8</v>
      </c>
      <c r="E9" s="24">
        <v>61794</v>
      </c>
      <c r="F9" s="24">
        <v>20854</v>
      </c>
      <c r="G9" s="24">
        <v>82648</v>
      </c>
      <c r="H9" s="24">
        <f>B9/E9</f>
        <v>504.8508317959673</v>
      </c>
      <c r="I9" s="24">
        <f>C9/F9</f>
        <v>599.9373501486525</v>
      </c>
      <c r="J9" s="24">
        <f>D9/G9</f>
        <v>528.8433573710192</v>
      </c>
      <c r="K9" s="92"/>
    </row>
    <row r="10" spans="1:14" ht="12.75" customHeight="1">
      <c r="A10" s="76">
        <v>1994</v>
      </c>
      <c r="B10" s="112">
        <v>2905520.4</v>
      </c>
      <c r="C10" s="112">
        <v>522831.9</v>
      </c>
      <c r="D10" s="112">
        <v>3428352.3</v>
      </c>
      <c r="E10" s="24">
        <v>3759</v>
      </c>
      <c r="F10" s="24">
        <v>479</v>
      </c>
      <c r="G10" s="24">
        <v>4238</v>
      </c>
      <c r="H10" s="24">
        <f aca="true" t="shared" si="0" ref="H10:J28">B10/E10</f>
        <v>772.9503591380686</v>
      </c>
      <c r="I10" s="24">
        <f t="shared" si="0"/>
        <v>1091.5070981210856</v>
      </c>
      <c r="J10" s="24">
        <f t="shared" si="0"/>
        <v>808.9552383199622</v>
      </c>
      <c r="K10" s="92"/>
      <c r="L10" s="92"/>
      <c r="M10" s="92"/>
      <c r="N10" s="27"/>
    </row>
    <row r="11" spans="1:14" ht="12.75" customHeight="1">
      <c r="A11" s="76">
        <v>1995</v>
      </c>
      <c r="B11" s="112">
        <v>5593498.9</v>
      </c>
      <c r="C11" s="112">
        <v>1593230</v>
      </c>
      <c r="D11" s="112">
        <v>7186728.9</v>
      </c>
      <c r="E11" s="24">
        <v>7053</v>
      </c>
      <c r="F11" s="24">
        <v>1177</v>
      </c>
      <c r="G11" s="24">
        <v>8230</v>
      </c>
      <c r="H11" s="24">
        <f t="shared" si="0"/>
        <v>793.0666241315753</v>
      </c>
      <c r="I11" s="24">
        <f t="shared" si="0"/>
        <v>1353.6363636363637</v>
      </c>
      <c r="J11" s="24">
        <f t="shared" si="0"/>
        <v>873.2355893074119</v>
      </c>
      <c r="K11" s="92"/>
      <c r="L11" s="92"/>
      <c r="M11" s="92"/>
      <c r="N11" s="27"/>
    </row>
    <row r="12" spans="1:14" ht="12.75" customHeight="1">
      <c r="A12" s="76">
        <v>1996</v>
      </c>
      <c r="B12" s="112">
        <v>8760810.4</v>
      </c>
      <c r="C12" s="112">
        <v>3519354</v>
      </c>
      <c r="D12" s="112">
        <v>12280164.4</v>
      </c>
      <c r="E12" s="24">
        <v>9715</v>
      </c>
      <c r="F12" s="24">
        <v>1890</v>
      </c>
      <c r="G12" s="24">
        <v>11605</v>
      </c>
      <c r="H12" s="24">
        <f t="shared" si="0"/>
        <v>901.7818219248585</v>
      </c>
      <c r="I12" s="24">
        <f t="shared" si="0"/>
        <v>1862.0920634920635</v>
      </c>
      <c r="J12" s="24">
        <f t="shared" si="0"/>
        <v>1058.178750538561</v>
      </c>
      <c r="K12" s="92"/>
      <c r="L12" s="92"/>
      <c r="M12" s="92"/>
      <c r="N12" s="27"/>
    </row>
    <row r="13" spans="1:14" ht="12.75" customHeight="1">
      <c r="A13" s="76">
        <v>1997</v>
      </c>
      <c r="B13" s="112">
        <v>14759104.6</v>
      </c>
      <c r="C13" s="112">
        <v>4373700</v>
      </c>
      <c r="D13" s="112">
        <v>19132804.6</v>
      </c>
      <c r="E13" s="24">
        <v>14842</v>
      </c>
      <c r="F13" s="24">
        <v>2223</v>
      </c>
      <c r="G13" s="24">
        <v>17065</v>
      </c>
      <c r="H13" s="24">
        <f t="shared" si="0"/>
        <v>994.4148093248888</v>
      </c>
      <c r="I13" s="24">
        <f t="shared" si="0"/>
        <v>1967.4763832658568</v>
      </c>
      <c r="J13" s="24">
        <f t="shared" si="0"/>
        <v>1121.172259009669</v>
      </c>
      <c r="K13" s="92"/>
      <c r="L13" s="92"/>
      <c r="M13" s="92"/>
      <c r="N13" s="27"/>
    </row>
    <row r="14" spans="1:14" ht="12.75" customHeight="1">
      <c r="A14" s="76">
        <v>1998</v>
      </c>
      <c r="B14" s="112">
        <v>24897759</v>
      </c>
      <c r="C14" s="112">
        <v>5949737.9</v>
      </c>
      <c r="D14" s="112">
        <v>30847496.9</v>
      </c>
      <c r="E14" s="24">
        <v>22923</v>
      </c>
      <c r="F14" s="24">
        <v>2648</v>
      </c>
      <c r="G14" s="24">
        <v>25571</v>
      </c>
      <c r="H14" s="24">
        <f t="shared" si="0"/>
        <v>1086.1474937835362</v>
      </c>
      <c r="I14" s="24">
        <f t="shared" si="0"/>
        <v>2246.8798716012084</v>
      </c>
      <c r="J14" s="24">
        <f t="shared" si="0"/>
        <v>1206.3469125180868</v>
      </c>
      <c r="K14" s="92"/>
      <c r="L14" s="92"/>
      <c r="M14" s="92"/>
      <c r="N14" s="27"/>
    </row>
    <row r="15" spans="1:14" ht="12.75" customHeight="1">
      <c r="A15" s="76">
        <v>1999</v>
      </c>
      <c r="B15" s="112">
        <v>28136502.9</v>
      </c>
      <c r="C15" s="112">
        <v>10063488.4</v>
      </c>
      <c r="D15" s="112">
        <v>38199991.3</v>
      </c>
      <c r="E15" s="24">
        <v>24425</v>
      </c>
      <c r="F15" s="24">
        <v>3709</v>
      </c>
      <c r="G15" s="24">
        <v>28134</v>
      </c>
      <c r="H15" s="24">
        <f t="shared" si="0"/>
        <v>1151.9550829068576</v>
      </c>
      <c r="I15" s="24">
        <f>C15/F15</f>
        <v>2713.2619034780264</v>
      </c>
      <c r="J15" s="24">
        <f t="shared" si="0"/>
        <v>1357.7874209141962</v>
      </c>
      <c r="K15" s="92"/>
      <c r="L15" s="92"/>
      <c r="M15" s="92"/>
      <c r="N15" s="27"/>
    </row>
    <row r="16" spans="1:14" ht="12.75" customHeight="1">
      <c r="A16" s="76">
        <v>2000</v>
      </c>
      <c r="B16" s="112">
        <v>30763716.3</v>
      </c>
      <c r="C16" s="112">
        <v>13522622.4</v>
      </c>
      <c r="D16" s="112">
        <v>44286338.7</v>
      </c>
      <c r="E16" s="24">
        <v>25584</v>
      </c>
      <c r="F16" s="24">
        <v>4266</v>
      </c>
      <c r="G16" s="24">
        <v>29850</v>
      </c>
      <c r="H16" s="24">
        <f t="shared" si="0"/>
        <v>1202.4592049718574</v>
      </c>
      <c r="I16" s="24">
        <f t="shared" si="0"/>
        <v>3169.8599156118144</v>
      </c>
      <c r="J16" s="24">
        <f t="shared" si="0"/>
        <v>1483.6294371859296</v>
      </c>
      <c r="K16" s="92"/>
      <c r="L16" s="92"/>
      <c r="M16" s="92"/>
      <c r="N16" s="27"/>
    </row>
    <row r="17" spans="1:14" ht="12.75" customHeight="1">
      <c r="A17" s="76">
        <v>2001</v>
      </c>
      <c r="B17" s="112">
        <v>39559279.4</v>
      </c>
      <c r="C17" s="112">
        <v>15064766.2</v>
      </c>
      <c r="D17" s="112">
        <v>54624045.6</v>
      </c>
      <c r="E17" s="24">
        <v>30239</v>
      </c>
      <c r="F17" s="24">
        <v>4208</v>
      </c>
      <c r="G17" s="24">
        <v>34447</v>
      </c>
      <c r="H17" s="24">
        <f t="shared" si="0"/>
        <v>1308.220490095572</v>
      </c>
      <c r="I17" s="24">
        <f t="shared" si="0"/>
        <v>3580.0299904942963</v>
      </c>
      <c r="J17" s="24">
        <f t="shared" si="0"/>
        <v>1585.7417365808344</v>
      </c>
      <c r="K17" s="92"/>
      <c r="L17" s="92"/>
      <c r="M17" s="92"/>
      <c r="N17" s="27"/>
    </row>
    <row r="18" spans="1:14" ht="12.75" customHeight="1">
      <c r="A18" s="76">
        <v>2002</v>
      </c>
      <c r="B18" s="112">
        <v>36815514.3</v>
      </c>
      <c r="C18" s="112">
        <v>15453911.2</v>
      </c>
      <c r="D18" s="112">
        <v>52269425.5</v>
      </c>
      <c r="E18" s="24">
        <v>26123</v>
      </c>
      <c r="F18" s="24">
        <v>4011</v>
      </c>
      <c r="G18" s="24">
        <v>30134</v>
      </c>
      <c r="H18" s="24">
        <f t="shared" si="0"/>
        <v>1409.31417907591</v>
      </c>
      <c r="I18" s="24">
        <f t="shared" si="0"/>
        <v>3852.882373472949</v>
      </c>
      <c r="J18" s="24">
        <f t="shared" si="0"/>
        <v>1734.5664531758148</v>
      </c>
      <c r="K18" s="92"/>
      <c r="L18" s="92"/>
      <c r="M18" s="92"/>
      <c r="N18" s="27"/>
    </row>
    <row r="19" spans="1:14" ht="12.75" customHeight="1">
      <c r="A19" s="76">
        <v>2003</v>
      </c>
      <c r="B19" s="112">
        <v>37650469.7</v>
      </c>
      <c r="C19" s="112">
        <v>20421610.9</v>
      </c>
      <c r="D19" s="112">
        <v>58072080.6</v>
      </c>
      <c r="E19" s="24">
        <v>24775</v>
      </c>
      <c r="F19" s="24">
        <v>4475</v>
      </c>
      <c r="G19" s="24">
        <v>29250</v>
      </c>
      <c r="H19" s="24">
        <f t="shared" si="0"/>
        <v>1519.6960524722504</v>
      </c>
      <c r="I19" s="24">
        <f t="shared" si="0"/>
        <v>4563.488469273742</v>
      </c>
      <c r="J19" s="24">
        <f t="shared" si="0"/>
        <v>1985.370276923077</v>
      </c>
      <c r="K19" s="92"/>
      <c r="L19" s="92"/>
      <c r="M19" s="92"/>
      <c r="N19" s="27"/>
    </row>
    <row r="20" spans="1:14" ht="12.75" customHeight="1">
      <c r="A20" s="76">
        <v>2004</v>
      </c>
      <c r="B20" s="112">
        <v>66139367.6</v>
      </c>
      <c r="C20" s="112">
        <v>25156576.1</v>
      </c>
      <c r="D20" s="112">
        <v>91295943.7</v>
      </c>
      <c r="E20" s="24">
        <v>40368</v>
      </c>
      <c r="F20" s="24">
        <v>4623</v>
      </c>
      <c r="G20" s="24">
        <v>44991</v>
      </c>
      <c r="H20" s="24">
        <f t="shared" si="0"/>
        <v>1638.4108105430043</v>
      </c>
      <c r="I20" s="24">
        <f t="shared" si="0"/>
        <v>5441.612827168506</v>
      </c>
      <c r="J20" s="24">
        <f t="shared" si="0"/>
        <v>2029.2045898068504</v>
      </c>
      <c r="K20" s="92"/>
      <c r="L20" s="92"/>
      <c r="M20" s="92"/>
      <c r="N20" s="27"/>
    </row>
    <row r="21" spans="1:14" ht="12.75" customHeight="1">
      <c r="A21" s="76">
        <v>2005</v>
      </c>
      <c r="B21" s="112">
        <v>37792795.6</v>
      </c>
      <c r="C21" s="112">
        <v>36099768.3</v>
      </c>
      <c r="D21" s="112">
        <v>73892563.9</v>
      </c>
      <c r="E21" s="24">
        <v>21439</v>
      </c>
      <c r="F21" s="24">
        <v>5622</v>
      </c>
      <c r="G21" s="24">
        <v>27061</v>
      </c>
      <c r="H21" s="24">
        <f t="shared" si="0"/>
        <v>1762.8058957973788</v>
      </c>
      <c r="I21" s="24">
        <f t="shared" si="0"/>
        <v>6421.16120597652</v>
      </c>
      <c r="J21" s="24">
        <f t="shared" si="0"/>
        <v>2730.5925095155394</v>
      </c>
      <c r="K21" s="92"/>
      <c r="L21" s="92"/>
      <c r="M21" s="92"/>
      <c r="N21" s="27"/>
    </row>
    <row r="22" spans="1:14" ht="12.75" customHeight="1">
      <c r="A22" s="76">
        <v>2006</v>
      </c>
      <c r="B22" s="112">
        <v>70521813.9</v>
      </c>
      <c r="C22" s="112">
        <v>45270751.5</v>
      </c>
      <c r="D22" s="112">
        <v>115792565.4</v>
      </c>
      <c r="E22" s="24">
        <v>36618</v>
      </c>
      <c r="F22" s="24">
        <v>6320</v>
      </c>
      <c r="G22" s="24">
        <v>42938</v>
      </c>
      <c r="H22" s="24">
        <f t="shared" si="0"/>
        <v>1925.878363100115</v>
      </c>
      <c r="I22" s="24">
        <f t="shared" si="0"/>
        <v>7163.093591772152</v>
      </c>
      <c r="J22" s="24">
        <f t="shared" si="0"/>
        <v>2696.738679025572</v>
      </c>
      <c r="K22" s="92"/>
      <c r="L22" s="92"/>
      <c r="M22" s="92"/>
      <c r="N22" s="27"/>
    </row>
    <row r="23" spans="1:14" ht="12.75" customHeight="1">
      <c r="A23" s="76">
        <v>2007</v>
      </c>
      <c r="B23" s="112">
        <v>89296536.9</v>
      </c>
      <c r="C23" s="112">
        <v>52867703.3</v>
      </c>
      <c r="D23" s="112">
        <v>142164240.2</v>
      </c>
      <c r="E23" s="24">
        <v>43241</v>
      </c>
      <c r="F23" s="24">
        <v>6912</v>
      </c>
      <c r="G23" s="24">
        <v>50153</v>
      </c>
      <c r="H23" s="24">
        <f t="shared" si="0"/>
        <v>2065.0895423325087</v>
      </c>
      <c r="I23" s="24">
        <f t="shared" si="0"/>
        <v>7648.683926504629</v>
      </c>
      <c r="J23" s="24">
        <f t="shared" si="0"/>
        <v>2834.610894662333</v>
      </c>
      <c r="K23" s="92"/>
      <c r="L23" s="92"/>
      <c r="M23" s="92"/>
      <c r="N23" s="27"/>
    </row>
    <row r="24" spans="1:14" ht="12.75" customHeight="1">
      <c r="A24" s="76">
        <v>2008</v>
      </c>
      <c r="B24" s="112">
        <v>98306374.4</v>
      </c>
      <c r="C24" s="112">
        <v>60691706.8</v>
      </c>
      <c r="D24" s="112">
        <v>158998081.2</v>
      </c>
      <c r="E24" s="24">
        <v>45156</v>
      </c>
      <c r="F24" s="24">
        <v>7382</v>
      </c>
      <c r="G24" s="24">
        <v>52538</v>
      </c>
      <c r="H24" s="24">
        <f t="shared" si="0"/>
        <v>2177.039029143414</v>
      </c>
      <c r="I24" s="24">
        <f t="shared" si="0"/>
        <v>8221.580438905445</v>
      </c>
      <c r="J24" s="24">
        <f t="shared" si="0"/>
        <v>3026.344383113175</v>
      </c>
      <c r="K24" s="92"/>
      <c r="L24" s="92"/>
      <c r="M24" s="92"/>
      <c r="N24" s="27"/>
    </row>
    <row r="25" spans="1:14" ht="12.75" customHeight="1">
      <c r="A25" s="76">
        <v>2009</v>
      </c>
      <c r="B25" s="112">
        <v>45041408.4</v>
      </c>
      <c r="C25" s="112">
        <v>44996004.9</v>
      </c>
      <c r="D25" s="112">
        <v>90037413.3</v>
      </c>
      <c r="E25" s="24">
        <v>22111</v>
      </c>
      <c r="F25" s="24">
        <v>5336</v>
      </c>
      <c r="G25" s="24">
        <v>27447</v>
      </c>
      <c r="H25" s="24">
        <f t="shared" si="0"/>
        <v>2037.058857582199</v>
      </c>
      <c r="I25" s="24">
        <f t="shared" si="0"/>
        <v>8432.534651424288</v>
      </c>
      <c r="J25" s="24">
        <f t="shared" si="0"/>
        <v>3280.4100010930156</v>
      </c>
      <c r="K25" s="92"/>
      <c r="L25" s="92"/>
      <c r="M25" s="92"/>
      <c r="N25" s="27"/>
    </row>
    <row r="26" spans="1:14" ht="12.75" customHeight="1">
      <c r="A26" s="76">
        <v>2010</v>
      </c>
      <c r="B26" s="112">
        <v>84241174.4</v>
      </c>
      <c r="C26" s="112">
        <v>33882499.9</v>
      </c>
      <c r="D26" s="112">
        <v>118123674.3</v>
      </c>
      <c r="E26" s="24">
        <v>43445</v>
      </c>
      <c r="F26" s="24">
        <v>4047</v>
      </c>
      <c r="G26" s="24">
        <v>47492</v>
      </c>
      <c r="H26" s="24">
        <f t="shared" si="0"/>
        <v>1939.030369432616</v>
      </c>
      <c r="I26" s="24">
        <f t="shared" si="0"/>
        <v>8372.25102545095</v>
      </c>
      <c r="J26" s="24">
        <f t="shared" si="0"/>
        <v>2487.2330982060134</v>
      </c>
      <c r="K26" s="92"/>
      <c r="L26" s="92"/>
      <c r="M26" s="92"/>
      <c r="N26" s="27"/>
    </row>
    <row r="27" spans="1:14" ht="12.75" customHeight="1">
      <c r="A27" s="76">
        <v>2011</v>
      </c>
      <c r="B27" s="112">
        <v>43814118.6</v>
      </c>
      <c r="C27" s="112">
        <v>26401149.2</v>
      </c>
      <c r="D27" s="112">
        <v>70215267.8</v>
      </c>
      <c r="E27" s="24">
        <v>41111</v>
      </c>
      <c r="F27" s="24">
        <v>5502</v>
      </c>
      <c r="G27" s="24">
        <v>46613</v>
      </c>
      <c r="H27" s="24">
        <f t="shared" si="0"/>
        <v>1065.7517112208411</v>
      </c>
      <c r="I27" s="24">
        <f t="shared" si="0"/>
        <v>4798.4640494365685</v>
      </c>
      <c r="J27" s="24">
        <f t="shared" si="0"/>
        <v>1506.3451783837127</v>
      </c>
      <c r="K27" s="92"/>
      <c r="L27" s="92"/>
      <c r="M27" s="92"/>
      <c r="N27" s="27"/>
    </row>
    <row r="28" spans="1:13" ht="12.75" customHeight="1">
      <c r="A28" s="76">
        <v>2012</v>
      </c>
      <c r="B28" s="112">
        <v>831456.6</v>
      </c>
      <c r="C28" s="112">
        <v>743173.3</v>
      </c>
      <c r="D28" s="112">
        <v>1574629.9</v>
      </c>
      <c r="E28" s="24">
        <v>2312</v>
      </c>
      <c r="F28" s="24">
        <v>1166</v>
      </c>
      <c r="G28" s="24">
        <v>3478</v>
      </c>
      <c r="H28" s="24">
        <f t="shared" si="0"/>
        <v>359.6265570934256</v>
      </c>
      <c r="I28" s="24">
        <f t="shared" si="0"/>
        <v>637.369897084048</v>
      </c>
      <c r="J28" s="24">
        <f t="shared" si="0"/>
        <v>452.7400517538815</v>
      </c>
      <c r="K28" s="92"/>
      <c r="L28" s="92"/>
      <c r="M28" s="92"/>
    </row>
    <row r="29" spans="1:14" ht="12.75" customHeight="1">
      <c r="A29" s="113" t="s">
        <v>44</v>
      </c>
      <c r="B29" s="114">
        <f aca="true" t="shared" si="1" ref="B29:G29">SUM(B9:B28)</f>
        <v>797023974.6</v>
      </c>
      <c r="C29" s="114">
        <f t="shared" si="1"/>
        <v>429105679.7</v>
      </c>
      <c r="D29" s="114">
        <f t="shared" si="1"/>
        <v>1226129654.3</v>
      </c>
      <c r="E29" s="114">
        <f t="shared" si="1"/>
        <v>547033</v>
      </c>
      <c r="F29" s="114">
        <f t="shared" si="1"/>
        <v>96850</v>
      </c>
      <c r="G29" s="114">
        <f t="shared" si="1"/>
        <v>643883</v>
      </c>
      <c r="H29" s="114">
        <f>B29/E29</f>
        <v>1456.9943213663528</v>
      </c>
      <c r="I29" s="114">
        <f>C29/F29</f>
        <v>4430.621370160041</v>
      </c>
      <c r="J29" s="114">
        <f>D29/G29</f>
        <v>1904.2739974498472</v>
      </c>
      <c r="K29" s="92"/>
      <c r="L29" s="92"/>
      <c r="M29" s="92"/>
      <c r="N29" s="27"/>
    </row>
    <row r="30" spans="1:18" s="35" customFormat="1" ht="12.75" customHeight="1">
      <c r="A30" s="1" t="s">
        <v>73</v>
      </c>
      <c r="B30" s="1"/>
      <c r="C30" s="1"/>
      <c r="D30" s="1"/>
      <c r="E30" s="1"/>
      <c r="F30" s="1"/>
      <c r="G30" s="1"/>
      <c r="H30" s="1"/>
      <c r="I30" s="3"/>
      <c r="J30" s="3"/>
      <c r="L30" s="1"/>
      <c r="M30" s="1"/>
      <c r="N30" s="1"/>
      <c r="O30" s="1"/>
      <c r="P30" s="1"/>
      <c r="Q30" s="1"/>
      <c r="R30" s="1"/>
    </row>
    <row r="31" spans="1:10" ht="12.75" customHeight="1">
      <c r="A31" s="36"/>
      <c r="I31" s="3"/>
      <c r="J31" s="3"/>
    </row>
    <row r="32" spans="5:10" ht="12.75" customHeight="1">
      <c r="E32" s="19"/>
      <c r="F32" s="19"/>
      <c r="G32" s="19"/>
      <c r="I32" s="3"/>
      <c r="J32" s="3"/>
    </row>
    <row r="33" spans="9:18" ht="12.75" customHeight="1">
      <c r="I33" s="3"/>
      <c r="J33" s="3"/>
      <c r="L33" s="5"/>
      <c r="M33" s="5"/>
      <c r="N33" s="5"/>
      <c r="O33" s="5"/>
      <c r="P33" s="5"/>
      <c r="Q33" s="5"/>
      <c r="R33" s="5"/>
    </row>
    <row r="60" spans="1:18" ht="12.75" customHeight="1">
      <c r="A60" s="6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="3" customFormat="1" ht="12.75" customHeight="1">
      <c r="A61" s="65"/>
    </row>
    <row r="62" s="3" customFormat="1" ht="12.75" customHeight="1">
      <c r="A62" s="65"/>
    </row>
    <row r="63" s="3" customFormat="1" ht="12.75" customHeight="1">
      <c r="A63" s="65"/>
    </row>
    <row r="64" s="3" customFormat="1" ht="12.75" customHeight="1">
      <c r="A64" s="65"/>
    </row>
    <row r="65" s="3" customFormat="1" ht="12.75" customHeight="1">
      <c r="A65" s="65"/>
    </row>
    <row r="66" s="3" customFormat="1" ht="12.75" customHeight="1">
      <c r="A66" s="65"/>
    </row>
    <row r="67" s="3" customFormat="1" ht="12.75" customHeight="1">
      <c r="A67" s="65"/>
    </row>
    <row r="68" s="3" customFormat="1" ht="12.75" customHeight="1">
      <c r="A68" s="65"/>
    </row>
    <row r="69" s="3" customFormat="1" ht="12.75" customHeight="1">
      <c r="A69" s="65"/>
    </row>
    <row r="70" s="3" customFormat="1" ht="12.75" customHeight="1">
      <c r="A70" s="65"/>
    </row>
    <row r="71" s="3" customFormat="1" ht="12.75" customHeight="1">
      <c r="A71" s="65"/>
    </row>
    <row r="72" s="3" customFormat="1" ht="12.75" customHeight="1">
      <c r="A72" s="65"/>
    </row>
    <row r="73" s="3" customFormat="1" ht="12.75" customHeight="1">
      <c r="A73" s="65"/>
    </row>
    <row r="74" s="3" customFormat="1" ht="12.75" customHeight="1">
      <c r="A74" s="65"/>
    </row>
    <row r="75" s="3" customFormat="1" ht="12.75" customHeight="1">
      <c r="A75" s="65"/>
    </row>
    <row r="76" s="3" customFormat="1" ht="12.75" customHeight="1">
      <c r="A76" s="65"/>
    </row>
    <row r="77" s="3" customFormat="1" ht="12.75" customHeight="1">
      <c r="A77" s="65"/>
    </row>
    <row r="78" s="3" customFormat="1" ht="12.75" customHeight="1">
      <c r="A78" s="65"/>
    </row>
    <row r="79" spans="1:12" s="3" customFormat="1" ht="12.75" customHeight="1">
      <c r="A79" s="65"/>
      <c r="L79" s="1"/>
    </row>
    <row r="80" spans="1:18" s="3" customFormat="1" ht="12.75" customHeight="1">
      <c r="A80" s="109"/>
      <c r="B80" s="1"/>
      <c r="C80" s="1"/>
      <c r="D80" s="1"/>
      <c r="E80" s="1"/>
      <c r="F80" s="1"/>
      <c r="G80" s="1"/>
      <c r="H80" s="1"/>
      <c r="K80" s="1"/>
      <c r="L80" s="1"/>
      <c r="M80" s="1"/>
      <c r="N80" s="1"/>
      <c r="O80" s="1"/>
      <c r="P80" s="1"/>
      <c r="Q80" s="1"/>
      <c r="R80" s="1"/>
    </row>
    <row r="81" spans="9:10" ht="12.75" customHeight="1">
      <c r="I81" s="3"/>
      <c r="J81" s="3"/>
    </row>
    <row r="82" spans="9:10" ht="12.75" customHeight="1">
      <c r="I82" s="3"/>
      <c r="J82" s="3"/>
    </row>
    <row r="83" spans="9:10" ht="12.75" customHeight="1">
      <c r="I83" s="3"/>
      <c r="J83" s="3"/>
    </row>
    <row r="84" spans="9:10" ht="12.75" customHeight="1">
      <c r="I84" s="3"/>
      <c r="J84" s="3"/>
    </row>
    <row r="85" spans="9:10" ht="12.75" customHeight="1">
      <c r="I85" s="3"/>
      <c r="J85" s="3"/>
    </row>
    <row r="86" spans="9:10" ht="12.75" customHeight="1">
      <c r="I86" s="3"/>
      <c r="J86" s="3"/>
    </row>
    <row r="87" spans="9:10" ht="12.75" customHeight="1">
      <c r="I87" s="3"/>
      <c r="J87" s="3"/>
    </row>
    <row r="88" spans="9:10" ht="12.75" customHeight="1">
      <c r="I88" s="3"/>
      <c r="J88" s="3"/>
    </row>
    <row r="89" spans="9:10" ht="12.75" customHeight="1">
      <c r="I89" s="3"/>
      <c r="J89" s="3"/>
    </row>
    <row r="90" spans="9:10" ht="12.75" customHeight="1">
      <c r="I90" s="3"/>
      <c r="J90" s="3"/>
    </row>
    <row r="91" spans="9:10" ht="12.75" customHeight="1">
      <c r="I91" s="3"/>
      <c r="J91" s="3"/>
    </row>
    <row r="92" spans="9:10" ht="12.75" customHeight="1">
      <c r="I92" s="3"/>
      <c r="J92" s="3"/>
    </row>
    <row r="93" spans="9:10" ht="12.75" customHeight="1">
      <c r="I93" s="3"/>
      <c r="J93" s="3"/>
    </row>
    <row r="94" spans="9:10" ht="12.75" customHeight="1">
      <c r="I94" s="3"/>
      <c r="J94" s="3"/>
    </row>
    <row r="95" spans="9:10" ht="12.75" customHeight="1">
      <c r="I95" s="3"/>
      <c r="J95" s="3"/>
    </row>
    <row r="96" spans="9:10" ht="12.75" customHeight="1">
      <c r="I96" s="3"/>
      <c r="J96" s="3"/>
    </row>
    <row r="97" spans="9:10" ht="12.75" customHeight="1">
      <c r="I97" s="3"/>
      <c r="J97" s="3"/>
    </row>
    <row r="98" spans="9:10" ht="12.75" customHeight="1">
      <c r="I98" s="3"/>
      <c r="J98" s="3"/>
    </row>
    <row r="99" spans="9:10" ht="12.75" customHeight="1">
      <c r="I99" s="3"/>
      <c r="J99" s="3"/>
    </row>
    <row r="100" spans="9:10" ht="12.75" customHeight="1">
      <c r="I100" s="3"/>
      <c r="J100" s="3"/>
    </row>
    <row r="101" spans="9:10" ht="12.75" customHeight="1">
      <c r="I101" s="3"/>
      <c r="J101" s="3"/>
    </row>
    <row r="102" spans="9:10" ht="12.75" customHeight="1">
      <c r="I102" s="3"/>
      <c r="J102" s="3"/>
    </row>
    <row r="103" spans="9:10" ht="12.75" customHeight="1">
      <c r="I103" s="3"/>
      <c r="J103" s="3"/>
    </row>
    <row r="104" spans="9:10" ht="12.75" customHeight="1">
      <c r="I104" s="3"/>
      <c r="J104" s="3"/>
    </row>
    <row r="105" spans="9:10" ht="12.75" customHeight="1">
      <c r="I105" s="3"/>
      <c r="J105" s="3"/>
    </row>
    <row r="106" spans="9:10" ht="12.75" customHeight="1">
      <c r="I106" s="3"/>
      <c r="J106" s="3"/>
    </row>
    <row r="107" spans="9:10" ht="12.75" customHeight="1">
      <c r="I107" s="3"/>
      <c r="J107" s="3"/>
    </row>
    <row r="108" spans="9:10" ht="12.75" customHeight="1">
      <c r="I108" s="3"/>
      <c r="J108" s="3"/>
    </row>
    <row r="109" spans="9:10" ht="12.75" customHeight="1">
      <c r="I109" s="3"/>
      <c r="J109" s="3"/>
    </row>
    <row r="110" spans="9:10" ht="12.75" customHeight="1">
      <c r="I110" s="3"/>
      <c r="J110" s="3"/>
    </row>
    <row r="111" spans="9:10" ht="12.75" customHeight="1">
      <c r="I111" s="3"/>
      <c r="J111" s="3"/>
    </row>
    <row r="112" spans="9:10" ht="12.75" customHeight="1">
      <c r="I112" s="3"/>
      <c r="J112" s="3"/>
    </row>
    <row r="113" spans="9:10" ht="12.75" customHeight="1">
      <c r="I113" s="3"/>
      <c r="J113" s="3"/>
    </row>
    <row r="114" spans="9:10" ht="12.75" customHeight="1">
      <c r="I114" s="3"/>
      <c r="J114" s="3"/>
    </row>
    <row r="115" spans="9:10" ht="12.75" customHeight="1">
      <c r="I115" s="3"/>
      <c r="J115" s="3"/>
    </row>
    <row r="116" spans="9:10" ht="12.75" customHeight="1">
      <c r="I116" s="3"/>
      <c r="J116" s="3"/>
    </row>
    <row r="117" spans="9:10" ht="12.75" customHeight="1">
      <c r="I117" s="3"/>
      <c r="J117" s="3"/>
    </row>
    <row r="118" spans="9:10" ht="12.75" customHeight="1">
      <c r="I118" s="3"/>
      <c r="J118" s="3"/>
    </row>
    <row r="119" spans="9:10" ht="12.75" customHeight="1">
      <c r="I119" s="3"/>
      <c r="J119" s="3"/>
    </row>
    <row r="120" spans="9:10" ht="12.75" customHeight="1">
      <c r="I120" s="3"/>
      <c r="J120" s="3"/>
    </row>
    <row r="121" spans="9:10" ht="12.75" customHeight="1">
      <c r="I121" s="3"/>
      <c r="J121" s="3"/>
    </row>
    <row r="122" spans="9:10" ht="12.75" customHeight="1">
      <c r="I122" s="3"/>
      <c r="J122" s="3"/>
    </row>
    <row r="123" spans="9:10" ht="12.75" customHeight="1">
      <c r="I123" s="3"/>
      <c r="J123" s="3"/>
    </row>
    <row r="124" spans="9:10" ht="12.75" customHeight="1">
      <c r="I124" s="3"/>
      <c r="J124" s="3"/>
    </row>
    <row r="125" spans="9:10" ht="12.75" customHeight="1">
      <c r="I125" s="3"/>
      <c r="J125" s="3"/>
    </row>
    <row r="126" spans="9:10" ht="12.75" customHeight="1">
      <c r="I126" s="3"/>
      <c r="J126" s="3"/>
    </row>
    <row r="127" spans="9:10" ht="12.75" customHeight="1">
      <c r="I127" s="3"/>
      <c r="J127" s="3"/>
    </row>
    <row r="128" spans="9:10" ht="12.75" customHeight="1">
      <c r="I128" s="3"/>
      <c r="J128" s="3"/>
    </row>
    <row r="129" spans="9:10" ht="12.75" customHeight="1">
      <c r="I129" s="3"/>
      <c r="J129" s="3"/>
    </row>
    <row r="130" spans="9:10" ht="12.75" customHeight="1">
      <c r="I130" s="3"/>
      <c r="J130" s="3"/>
    </row>
    <row r="131" spans="9:10" ht="12.75" customHeight="1">
      <c r="I131" s="3"/>
      <c r="J131" s="3"/>
    </row>
    <row r="132" spans="9:10" ht="12.75" customHeight="1">
      <c r="I132" s="3"/>
      <c r="J132" s="3"/>
    </row>
    <row r="133" spans="9:10" ht="12.75" customHeight="1">
      <c r="I133" s="3"/>
      <c r="J133" s="3"/>
    </row>
    <row r="134" spans="9:10" ht="12.75" customHeight="1">
      <c r="I134" s="3"/>
      <c r="J134" s="3"/>
    </row>
    <row r="135" spans="9:10" ht="12.75" customHeight="1">
      <c r="I135" s="3"/>
      <c r="J135" s="3"/>
    </row>
    <row r="136" spans="9:10" ht="12.75" customHeight="1">
      <c r="I136" s="3"/>
      <c r="J136" s="3"/>
    </row>
    <row r="137" spans="9:10" ht="12.75" customHeight="1">
      <c r="I137" s="3"/>
      <c r="J137" s="3"/>
    </row>
    <row r="138" spans="9:10" ht="12.75" customHeight="1">
      <c r="I138" s="3"/>
      <c r="J138" s="3"/>
    </row>
    <row r="139" spans="9:10" ht="12.75" customHeight="1">
      <c r="I139" s="3"/>
      <c r="J139" s="3"/>
    </row>
    <row r="140" spans="9:10" ht="12.75" customHeight="1">
      <c r="I140" s="3"/>
      <c r="J140" s="3"/>
    </row>
    <row r="141" spans="9:10" ht="12.75" customHeight="1">
      <c r="I141" s="3"/>
      <c r="J141" s="3"/>
    </row>
    <row r="142" spans="9:10" ht="12.75" customHeight="1">
      <c r="I142" s="3"/>
      <c r="J142" s="3"/>
    </row>
    <row r="143" spans="9:10" ht="12.75" customHeight="1">
      <c r="I143" s="3"/>
      <c r="J143" s="3"/>
    </row>
    <row r="144" spans="9:10" ht="12.75" customHeight="1">
      <c r="I144" s="3"/>
      <c r="J144" s="3"/>
    </row>
    <row r="145" spans="9:10" ht="12.75" customHeight="1">
      <c r="I145" s="3"/>
      <c r="J145" s="3"/>
    </row>
    <row r="146" spans="9:10" ht="12.75" customHeight="1">
      <c r="I146" s="3"/>
      <c r="J146" s="3"/>
    </row>
    <row r="147" spans="9:10" ht="12.75" customHeight="1">
      <c r="I147" s="3"/>
      <c r="J147" s="3"/>
    </row>
    <row r="148" spans="9:10" ht="12.75" customHeight="1">
      <c r="I148" s="3"/>
      <c r="J148" s="3"/>
    </row>
    <row r="149" spans="9:10" ht="12.75" customHeight="1">
      <c r="I149" s="3"/>
      <c r="J149" s="3"/>
    </row>
    <row r="150" spans="9:10" ht="12.75" customHeight="1">
      <c r="I150" s="3"/>
      <c r="J150" s="3"/>
    </row>
    <row r="151" spans="9:10" ht="12.75" customHeight="1">
      <c r="I151" s="3"/>
      <c r="J151" s="3"/>
    </row>
    <row r="152" spans="9:10" ht="12.75" customHeight="1">
      <c r="I152" s="3"/>
      <c r="J152" s="3"/>
    </row>
    <row r="153" spans="9:10" ht="12.75" customHeight="1">
      <c r="I153" s="3"/>
      <c r="J153" s="3"/>
    </row>
    <row r="154" spans="9:10" ht="12.75" customHeight="1">
      <c r="I154" s="3"/>
      <c r="J154" s="3"/>
    </row>
    <row r="155" spans="9:10" ht="12.75" customHeight="1">
      <c r="I155" s="3"/>
      <c r="J155" s="3"/>
    </row>
    <row r="156" spans="9:10" ht="12.75" customHeight="1">
      <c r="I156" s="3"/>
      <c r="J156" s="3"/>
    </row>
    <row r="157" spans="9:10" ht="12.75" customHeight="1">
      <c r="I157" s="3"/>
      <c r="J157" s="3"/>
    </row>
    <row r="158" spans="9:10" ht="12.75" customHeight="1">
      <c r="I158" s="3"/>
      <c r="J158" s="3"/>
    </row>
    <row r="159" spans="9:10" ht="12.75" customHeight="1">
      <c r="I159" s="3"/>
      <c r="J159" s="3"/>
    </row>
    <row r="160" spans="9:10" ht="12.75" customHeight="1">
      <c r="I160" s="3"/>
      <c r="J160" s="3"/>
    </row>
    <row r="161" spans="9:10" ht="12.75" customHeight="1">
      <c r="I161" s="3"/>
      <c r="J161" s="3"/>
    </row>
    <row r="162" spans="9:10" ht="12.75" customHeight="1">
      <c r="I162" s="3"/>
      <c r="J162" s="3"/>
    </row>
    <row r="163" spans="9:10" ht="12.75" customHeight="1">
      <c r="I163" s="3"/>
      <c r="J163" s="3"/>
    </row>
    <row r="164" spans="9:10" ht="12.75" customHeight="1">
      <c r="I164" s="3"/>
      <c r="J164" s="3"/>
    </row>
    <row r="165" spans="9:10" ht="12.75" customHeight="1">
      <c r="I165" s="3"/>
      <c r="J165" s="3"/>
    </row>
    <row r="166" spans="9:10" ht="12.75" customHeight="1">
      <c r="I166" s="3"/>
      <c r="J166" s="3"/>
    </row>
    <row r="167" spans="9:10" ht="12.75" customHeight="1">
      <c r="I167" s="3"/>
      <c r="J167" s="3"/>
    </row>
    <row r="168" spans="9:10" ht="12.75" customHeight="1">
      <c r="I168" s="3"/>
      <c r="J168" s="3"/>
    </row>
    <row r="169" ht="12.75" customHeight="1">
      <c r="I169" s="3"/>
    </row>
  </sheetData>
  <sheetProtection/>
  <printOptions/>
  <pageMargins left="0.7086614173228347" right="0.15748031496062992" top="0.984251968503937" bottom="0.5511811023622047" header="0.5118110236220472" footer="0.5118110236220472"/>
  <pageSetup fitToHeight="1" fitToWidth="1" horizontalDpi="600" verticalDpi="600" orientation="portrait" paperSize="9" scale="89" r:id="rId3"/>
  <headerFooter alignWithMargins="0">
    <oddHeader>&amp;R&amp;"Arial,Fet"LASTABILAR</oddHeader>
  </headerFooter>
  <legacyDrawing r:id="rId2"/>
  <oleObjects>
    <oleObject progId="Paint.Picture" shapeId="230673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showGridLines="0" workbookViewId="0" topLeftCell="A1">
      <selection activeCell="F55" sqref="F55"/>
    </sheetView>
  </sheetViews>
  <sheetFormatPr defaultColWidth="9.140625" defaultRowHeight="12.75" customHeight="1"/>
  <cols>
    <col min="1" max="1" width="14.57421875" style="5" customWidth="1"/>
    <col min="2" max="2" width="18.28125" style="5" customWidth="1"/>
    <col min="3" max="3" width="17.7109375" style="5" customWidth="1"/>
    <col min="4" max="4" width="21.8515625" style="5" customWidth="1"/>
    <col min="5" max="5" width="20.57421875" style="5" customWidth="1"/>
    <col min="6" max="6" width="9.28125" style="5" bestFit="1" customWidth="1"/>
    <col min="7" max="7" width="10.00390625" style="5" bestFit="1" customWidth="1"/>
    <col min="8" max="8" width="9.28125" style="5" bestFit="1" customWidth="1"/>
    <col min="9" max="16384" width="9.140625" style="5" customWidth="1"/>
  </cols>
  <sheetData>
    <row r="1" ht="12.75" customHeight="1">
      <c r="E1" s="2"/>
    </row>
    <row r="2" ht="12.75" customHeight="1">
      <c r="A2" s="4" t="s">
        <v>237</v>
      </c>
    </row>
    <row r="3" ht="12.75" customHeight="1">
      <c r="A3" s="6" t="s">
        <v>74</v>
      </c>
    </row>
    <row r="4" ht="12.75" customHeight="1">
      <c r="A4" s="7" t="s">
        <v>75</v>
      </c>
    </row>
    <row r="5" spans="1:18" ht="12.75" customHeight="1">
      <c r="A5" s="9"/>
      <c r="B5" s="9"/>
      <c r="C5" s="9"/>
      <c r="D5" s="9"/>
      <c r="L5" s="1"/>
      <c r="M5" s="1"/>
      <c r="N5" s="1"/>
      <c r="O5" s="1"/>
      <c r="P5" s="1"/>
      <c r="Q5" s="1"/>
      <c r="R5" s="1"/>
    </row>
    <row r="6" spans="1:18" s="1" customFormat="1" ht="12.75" customHeight="1">
      <c r="A6" s="11" t="s">
        <v>76</v>
      </c>
      <c r="B6" s="70" t="s">
        <v>2</v>
      </c>
      <c r="C6" s="70" t="s">
        <v>70</v>
      </c>
      <c r="D6" s="70" t="s">
        <v>4</v>
      </c>
      <c r="L6" s="5"/>
      <c r="M6" s="5"/>
      <c r="N6" s="5"/>
      <c r="O6" s="5"/>
      <c r="P6" s="5"/>
      <c r="Q6" s="5"/>
      <c r="R6" s="5"/>
    </row>
    <row r="7" spans="1:7" ht="12.75" customHeight="1">
      <c r="A7" s="43" t="s">
        <v>77</v>
      </c>
      <c r="B7" s="115">
        <v>28864934.6</v>
      </c>
      <c r="C7" s="45">
        <v>30143</v>
      </c>
      <c r="D7" s="24">
        <f>B7/C7</f>
        <v>957.599927014564</v>
      </c>
      <c r="E7" s="116"/>
      <c r="F7" s="116"/>
      <c r="G7" s="117"/>
    </row>
    <row r="8" spans="1:7" ht="12.75" customHeight="1">
      <c r="A8" s="51" t="s">
        <v>78</v>
      </c>
      <c r="B8" s="112">
        <v>127343631.2</v>
      </c>
      <c r="C8" s="24">
        <v>96028</v>
      </c>
      <c r="D8" s="24">
        <f aca="true" t="shared" si="0" ref="D8:D22">B8/C8</f>
        <v>1326.1093764318741</v>
      </c>
      <c r="E8" s="116"/>
      <c r="F8" s="116"/>
      <c r="G8" s="117"/>
    </row>
    <row r="9" spans="1:7" ht="12.75" customHeight="1">
      <c r="A9" s="51" t="s">
        <v>79</v>
      </c>
      <c r="B9" s="112">
        <v>189092132.2</v>
      </c>
      <c r="C9" s="24">
        <v>122551</v>
      </c>
      <c r="D9" s="24">
        <f t="shared" si="0"/>
        <v>1542.9668644074711</v>
      </c>
      <c r="E9" s="116"/>
      <c r="F9" s="116"/>
      <c r="G9" s="117"/>
    </row>
    <row r="10" spans="1:7" ht="12.75" customHeight="1">
      <c r="A10" s="51" t="s">
        <v>80</v>
      </c>
      <c r="B10" s="112">
        <v>296880371.8</v>
      </c>
      <c r="C10" s="24">
        <v>184427</v>
      </c>
      <c r="D10" s="24">
        <f t="shared" si="0"/>
        <v>1609.744624160237</v>
      </c>
      <c r="E10" s="116"/>
      <c r="F10" s="116"/>
      <c r="G10" s="117"/>
    </row>
    <row r="11" spans="1:7" ht="12.75" customHeight="1">
      <c r="A11" s="51" t="s">
        <v>81</v>
      </c>
      <c r="B11" s="112">
        <v>154842904.8</v>
      </c>
      <c r="C11" s="24">
        <v>113884</v>
      </c>
      <c r="D11" s="24">
        <f t="shared" si="0"/>
        <v>1359.6546029292965</v>
      </c>
      <c r="E11" s="116"/>
      <c r="F11" s="116"/>
      <c r="G11" s="117"/>
    </row>
    <row r="12" spans="1:7" ht="12.75" customHeight="1">
      <c r="A12" s="51" t="s">
        <v>82</v>
      </c>
      <c r="B12" s="112">
        <v>8649780.4</v>
      </c>
      <c r="C12" s="24">
        <v>7996</v>
      </c>
      <c r="D12" s="24">
        <f t="shared" si="0"/>
        <v>1081.763431715858</v>
      </c>
      <c r="E12" s="116"/>
      <c r="F12" s="116"/>
      <c r="G12" s="117"/>
    </row>
    <row r="13" spans="1:7" ht="12.75" customHeight="1">
      <c r="A13" s="51" t="s">
        <v>83</v>
      </c>
      <c r="B13" s="112">
        <v>7648418</v>
      </c>
      <c r="C13" s="24">
        <v>6160</v>
      </c>
      <c r="D13" s="24">
        <f t="shared" si="0"/>
        <v>1241.6262987012988</v>
      </c>
      <c r="E13" s="116"/>
      <c r="F13" s="116"/>
      <c r="G13" s="117"/>
    </row>
    <row r="14" spans="1:7" ht="12.75" customHeight="1">
      <c r="A14" s="51" t="s">
        <v>84</v>
      </c>
      <c r="B14" s="112">
        <v>13034093.7</v>
      </c>
      <c r="C14" s="24">
        <v>7114</v>
      </c>
      <c r="D14" s="24">
        <f t="shared" si="0"/>
        <v>1832.1751054259207</v>
      </c>
      <c r="E14" s="116"/>
      <c r="F14" s="116"/>
      <c r="G14" s="117"/>
    </row>
    <row r="15" spans="1:7" ht="12.75" customHeight="1">
      <c r="A15" s="51" t="s">
        <v>85</v>
      </c>
      <c r="B15" s="112">
        <v>10621246</v>
      </c>
      <c r="C15" s="24">
        <v>6724</v>
      </c>
      <c r="D15" s="24">
        <f t="shared" si="0"/>
        <v>1579.6023200475906</v>
      </c>
      <c r="E15" s="116"/>
      <c r="F15" s="116"/>
      <c r="G15" s="117"/>
    </row>
    <row r="16" spans="1:7" ht="12.75" customHeight="1">
      <c r="A16" s="51" t="s">
        <v>86</v>
      </c>
      <c r="B16" s="112">
        <v>56888970.6</v>
      </c>
      <c r="C16" s="24">
        <v>15231</v>
      </c>
      <c r="D16" s="24">
        <f>B16/C16</f>
        <v>3735.07784124483</v>
      </c>
      <c r="E16" s="116"/>
      <c r="F16" s="116"/>
      <c r="G16" s="117"/>
    </row>
    <row r="17" spans="1:7" ht="12.75" customHeight="1">
      <c r="A17" s="51" t="s">
        <v>87</v>
      </c>
      <c r="B17" s="112">
        <v>7080057.6</v>
      </c>
      <c r="C17" s="24">
        <v>2750</v>
      </c>
      <c r="D17" s="24">
        <f t="shared" si="0"/>
        <v>2574.5663999999997</v>
      </c>
      <c r="E17" s="116"/>
      <c r="F17" s="116"/>
      <c r="G17" s="117"/>
    </row>
    <row r="18" spans="1:7" ht="12.75" customHeight="1">
      <c r="A18" s="51" t="s">
        <v>88</v>
      </c>
      <c r="B18" s="112">
        <v>1294059.5</v>
      </c>
      <c r="C18" s="24">
        <v>940</v>
      </c>
      <c r="D18" s="24">
        <f t="shared" si="0"/>
        <v>1376.6590425531915</v>
      </c>
      <c r="E18" s="116"/>
      <c r="F18" s="116"/>
      <c r="G18" s="117"/>
    </row>
    <row r="19" spans="1:7" ht="12.75" customHeight="1">
      <c r="A19" s="51" t="s">
        <v>89</v>
      </c>
      <c r="B19" s="112">
        <v>43276659.7</v>
      </c>
      <c r="C19" s="24">
        <v>9686</v>
      </c>
      <c r="D19" s="24">
        <f t="shared" si="0"/>
        <v>4467.959911212059</v>
      </c>
      <c r="E19" s="116"/>
      <c r="F19" s="116"/>
      <c r="G19" s="117"/>
    </row>
    <row r="20" spans="1:7" ht="12.75" customHeight="1">
      <c r="A20" s="51" t="s">
        <v>90</v>
      </c>
      <c r="B20" s="112">
        <v>197338105.1</v>
      </c>
      <c r="C20" s="24">
        <v>26483</v>
      </c>
      <c r="D20" s="24">
        <f t="shared" si="0"/>
        <v>7451.501155458218</v>
      </c>
      <c r="E20" s="116"/>
      <c r="F20" s="116"/>
      <c r="G20" s="117"/>
    </row>
    <row r="21" spans="1:7" ht="12.75" customHeight="1">
      <c r="A21" s="51" t="s">
        <v>91</v>
      </c>
      <c r="B21" s="112">
        <v>53015355.5</v>
      </c>
      <c r="C21" s="24">
        <v>7478</v>
      </c>
      <c r="D21" s="24">
        <f t="shared" si="0"/>
        <v>7089.509962556834</v>
      </c>
      <c r="E21" s="116"/>
      <c r="F21" s="116"/>
      <c r="G21" s="117"/>
    </row>
    <row r="22" spans="1:18" ht="12.75" customHeight="1">
      <c r="A22" s="51" t="s">
        <v>92</v>
      </c>
      <c r="B22" s="112">
        <v>30258933.6</v>
      </c>
      <c r="C22" s="24">
        <v>6288</v>
      </c>
      <c r="D22" s="24">
        <f t="shared" si="0"/>
        <v>4812.171374045802</v>
      </c>
      <c r="E22" s="116"/>
      <c r="F22" s="116"/>
      <c r="G22" s="117"/>
      <c r="L22" s="118"/>
      <c r="M22" s="75"/>
      <c r="N22" s="119"/>
      <c r="O22" s="3"/>
      <c r="P22" s="3"/>
      <c r="Q22" s="3"/>
      <c r="R22" s="3"/>
    </row>
    <row r="23" spans="1:18" s="3" customFormat="1" ht="12.75" customHeight="1">
      <c r="A23" s="113" t="s">
        <v>44</v>
      </c>
      <c r="B23" s="120">
        <f>SUM(B7:B22)</f>
        <v>1226129654.3</v>
      </c>
      <c r="C23" s="33">
        <f>SUM(C7:C22)</f>
        <v>643883</v>
      </c>
      <c r="D23" s="33">
        <f>B23/C23</f>
        <v>1904.2739974498472</v>
      </c>
      <c r="E23" s="116"/>
      <c r="F23" s="118"/>
      <c r="G23" s="118"/>
      <c r="H23" s="118"/>
      <c r="I23" s="118"/>
      <c r="J23" s="5"/>
      <c r="K23" s="5"/>
      <c r="L23" s="5"/>
      <c r="M23" s="5"/>
      <c r="N23" s="5"/>
      <c r="O23" s="5"/>
      <c r="P23" s="5"/>
      <c r="Q23" s="5"/>
      <c r="R23" s="5"/>
    </row>
    <row r="24" spans="1:4" ht="12.75" customHeight="1">
      <c r="A24" s="1" t="s">
        <v>73</v>
      </c>
      <c r="B24" s="121"/>
      <c r="C24" s="121"/>
      <c r="D24" s="121"/>
    </row>
    <row r="26" spans="2:18" ht="12.75" customHeight="1">
      <c r="B26" s="121"/>
      <c r="C26" s="121"/>
      <c r="D26" s="121"/>
      <c r="J26" s="3"/>
      <c r="K26" s="1"/>
      <c r="L26" s="3"/>
      <c r="M26" s="1"/>
      <c r="N26" s="1"/>
      <c r="O26" s="1"/>
      <c r="P26" s="1"/>
      <c r="Q26" s="1"/>
      <c r="R26" s="1"/>
    </row>
    <row r="27" spans="2:18" ht="12.75" customHeight="1">
      <c r="B27" s="121"/>
      <c r="C27" s="121"/>
      <c r="D27" s="121"/>
      <c r="J27" s="3"/>
      <c r="K27" s="1"/>
      <c r="L27" s="3"/>
      <c r="M27" s="1"/>
      <c r="N27" s="1"/>
      <c r="O27" s="1"/>
      <c r="P27" s="1"/>
      <c r="Q27" s="1"/>
      <c r="R27" s="1"/>
    </row>
    <row r="28" spans="1:7" s="1" customFormat="1" ht="12.75" customHeight="1">
      <c r="A28" s="4" t="s">
        <v>241</v>
      </c>
      <c r="C28" s="5"/>
      <c r="E28" s="67"/>
      <c r="F28" s="3"/>
      <c r="G28" s="3"/>
    </row>
    <row r="29" spans="1:7" s="1" customFormat="1" ht="12.75" customHeight="1">
      <c r="A29" s="6" t="s">
        <v>93</v>
      </c>
      <c r="E29" s="3"/>
      <c r="F29" s="3"/>
      <c r="G29" s="3"/>
    </row>
    <row r="30" spans="1:7" s="1" customFormat="1" ht="12.75" customHeight="1">
      <c r="A30" s="7" t="s">
        <v>94</v>
      </c>
      <c r="E30" s="3"/>
      <c r="F30" s="3"/>
      <c r="G30" s="3"/>
    </row>
    <row r="31" spans="1:7" s="1" customFormat="1" ht="12.75" customHeight="1">
      <c r="A31" s="8"/>
      <c r="B31" s="8"/>
      <c r="C31" s="8"/>
      <c r="D31" s="8"/>
      <c r="E31" s="3"/>
      <c r="F31" s="3"/>
      <c r="G31" s="3"/>
    </row>
    <row r="32" spans="1:7" s="1" customFormat="1" ht="12.75" customHeight="1">
      <c r="A32" s="11" t="s">
        <v>95</v>
      </c>
      <c r="B32" s="70" t="s">
        <v>30</v>
      </c>
      <c r="C32" s="70" t="s">
        <v>70</v>
      </c>
      <c r="D32" s="70" t="s">
        <v>4</v>
      </c>
      <c r="E32" s="3"/>
      <c r="F32" s="3"/>
      <c r="G32" s="3"/>
    </row>
    <row r="33" spans="1:8" s="1" customFormat="1" ht="12.75" customHeight="1">
      <c r="A33" s="74" t="s">
        <v>96</v>
      </c>
      <c r="B33" s="112">
        <v>122102721.4</v>
      </c>
      <c r="C33" s="24">
        <v>106334</v>
      </c>
      <c r="D33" s="24">
        <f>B33/C33</f>
        <v>1148.2942558353866</v>
      </c>
      <c r="E33" s="75"/>
      <c r="F33" s="75"/>
      <c r="G33" s="75"/>
      <c r="H33" s="27"/>
    </row>
    <row r="34" spans="1:8" s="1" customFormat="1" ht="12.75" customHeight="1">
      <c r="A34" s="76" t="s">
        <v>97</v>
      </c>
      <c r="B34" s="112">
        <v>549812151.5</v>
      </c>
      <c r="C34" s="24">
        <v>359903</v>
      </c>
      <c r="D34" s="24">
        <f aca="true" t="shared" si="1" ref="D34:D55">B34/C34</f>
        <v>1527.6675979361105</v>
      </c>
      <c r="E34" s="75"/>
      <c r="F34" s="75"/>
      <c r="G34" s="75"/>
      <c r="H34" s="27"/>
    </row>
    <row r="35" spans="1:8" s="1" customFormat="1" ht="12.75" customHeight="1">
      <c r="A35" s="76" t="s">
        <v>98</v>
      </c>
      <c r="B35" s="112">
        <v>124085878</v>
      </c>
      <c r="C35" s="24">
        <v>82236</v>
      </c>
      <c r="D35" s="24">
        <f t="shared" si="1"/>
        <v>1508.8997276132109</v>
      </c>
      <c r="E35" s="75"/>
      <c r="F35" s="75"/>
      <c r="G35" s="75"/>
      <c r="H35" s="27"/>
    </row>
    <row r="36" spans="1:8" s="1" customFormat="1" ht="12.75" customHeight="1">
      <c r="A36" s="76" t="s">
        <v>99</v>
      </c>
      <c r="B36" s="112">
        <v>9570533.3</v>
      </c>
      <c r="C36" s="24">
        <v>7101</v>
      </c>
      <c r="D36" s="24">
        <f t="shared" si="1"/>
        <v>1347.772609491621</v>
      </c>
      <c r="E36" s="75"/>
      <c r="F36" s="75"/>
      <c r="G36" s="75"/>
      <c r="H36" s="27"/>
    </row>
    <row r="37" spans="1:8" s="1" customFormat="1" ht="12.75" customHeight="1">
      <c r="A37" s="76" t="s">
        <v>100</v>
      </c>
      <c r="B37" s="112">
        <v>3177143.5</v>
      </c>
      <c r="C37" s="24">
        <v>2458</v>
      </c>
      <c r="D37" s="24">
        <f t="shared" si="1"/>
        <v>1292.5726200162735</v>
      </c>
      <c r="E37" s="75"/>
      <c r="F37" s="75"/>
      <c r="G37" s="75"/>
      <c r="H37" s="27"/>
    </row>
    <row r="38" spans="1:8" s="1" customFormat="1" ht="12.75" customHeight="1">
      <c r="A38" s="76" t="s">
        <v>101</v>
      </c>
      <c r="B38" s="112">
        <v>2938545.1</v>
      </c>
      <c r="C38" s="24">
        <v>2114</v>
      </c>
      <c r="D38" s="24">
        <f t="shared" si="1"/>
        <v>1390.0402554399243</v>
      </c>
      <c r="E38" s="75"/>
      <c r="F38" s="75"/>
      <c r="G38" s="75"/>
      <c r="H38" s="27"/>
    </row>
    <row r="39" spans="1:8" s="1" customFormat="1" ht="12.75" customHeight="1">
      <c r="A39" s="76" t="s">
        <v>102</v>
      </c>
      <c r="B39" s="112">
        <v>2522147.8</v>
      </c>
      <c r="C39" s="24">
        <v>1810</v>
      </c>
      <c r="D39" s="24">
        <f t="shared" si="1"/>
        <v>1393.4518232044197</v>
      </c>
      <c r="E39" s="75"/>
      <c r="F39" s="75"/>
      <c r="G39" s="75"/>
      <c r="H39" s="27"/>
    </row>
    <row r="40" spans="1:8" s="1" customFormat="1" ht="12.75" customHeight="1">
      <c r="A40" s="76" t="s">
        <v>103</v>
      </c>
      <c r="B40" s="112">
        <v>2393934.6</v>
      </c>
      <c r="C40" s="24">
        <v>1483</v>
      </c>
      <c r="D40" s="24">
        <f t="shared" si="1"/>
        <v>1614.251247471342</v>
      </c>
      <c r="E40" s="122"/>
      <c r="F40" s="75"/>
      <c r="G40" s="75"/>
      <c r="H40" s="27"/>
    </row>
    <row r="41" spans="1:8" s="1" customFormat="1" ht="12.75" customHeight="1">
      <c r="A41" s="76" t="s">
        <v>104</v>
      </c>
      <c r="B41" s="112">
        <v>8868675.7</v>
      </c>
      <c r="C41" s="24">
        <v>4701</v>
      </c>
      <c r="D41" s="24">
        <f t="shared" si="1"/>
        <v>1886.5508827908955</v>
      </c>
      <c r="E41" s="75"/>
      <c r="F41" s="75"/>
      <c r="G41" s="75"/>
      <c r="H41" s="27"/>
    </row>
    <row r="42" spans="1:8" s="1" customFormat="1" ht="12.75" customHeight="1">
      <c r="A42" s="76" t="s">
        <v>105</v>
      </c>
      <c r="B42" s="112">
        <v>5363489.7</v>
      </c>
      <c r="C42" s="24">
        <v>3508</v>
      </c>
      <c r="D42" s="24">
        <f t="shared" si="1"/>
        <v>1528.930929304447</v>
      </c>
      <c r="E42" s="75"/>
      <c r="F42" s="75"/>
      <c r="G42" s="75"/>
      <c r="H42" s="27"/>
    </row>
    <row r="43" spans="1:8" s="1" customFormat="1" ht="12.75" customHeight="1">
      <c r="A43" s="76" t="s">
        <v>106</v>
      </c>
      <c r="B43" s="112">
        <v>6257797.8</v>
      </c>
      <c r="C43" s="24">
        <v>3448</v>
      </c>
      <c r="D43" s="24">
        <f t="shared" si="1"/>
        <v>1814.9065545243618</v>
      </c>
      <c r="E43" s="75"/>
      <c r="F43" s="75"/>
      <c r="G43" s="75"/>
      <c r="H43" s="27"/>
    </row>
    <row r="44" spans="1:8" s="1" customFormat="1" ht="12.75" customHeight="1">
      <c r="A44" s="76" t="s">
        <v>107</v>
      </c>
      <c r="B44" s="112">
        <v>9649653.7</v>
      </c>
      <c r="C44" s="24">
        <v>4576</v>
      </c>
      <c r="D44" s="24">
        <f t="shared" si="1"/>
        <v>2108.7529938811185</v>
      </c>
      <c r="E44" s="75"/>
      <c r="F44" s="75"/>
      <c r="G44" s="75"/>
      <c r="H44" s="27"/>
    </row>
    <row r="45" spans="1:8" s="1" customFormat="1" ht="12.75" customHeight="1">
      <c r="A45" s="76" t="s">
        <v>108</v>
      </c>
      <c r="B45" s="112">
        <v>12176525</v>
      </c>
      <c r="C45" s="24">
        <v>4700</v>
      </c>
      <c r="D45" s="24">
        <f t="shared" si="1"/>
        <v>2590.75</v>
      </c>
      <c r="E45" s="75"/>
      <c r="F45" s="75"/>
      <c r="G45" s="75"/>
      <c r="H45" s="27"/>
    </row>
    <row r="46" spans="1:8" s="1" customFormat="1" ht="12.75" customHeight="1">
      <c r="A46" s="76" t="s">
        <v>109</v>
      </c>
      <c r="B46" s="112">
        <v>15478202.3</v>
      </c>
      <c r="C46" s="24">
        <v>4535</v>
      </c>
      <c r="D46" s="24">
        <f t="shared" si="1"/>
        <v>3413.0545314222713</v>
      </c>
      <c r="E46" s="122"/>
      <c r="F46" s="75"/>
      <c r="G46" s="75"/>
      <c r="H46" s="27"/>
    </row>
    <row r="47" spans="1:8" s="1" customFormat="1" ht="12.75" customHeight="1">
      <c r="A47" s="76" t="s">
        <v>110</v>
      </c>
      <c r="B47" s="112">
        <v>17458572.7</v>
      </c>
      <c r="C47" s="24">
        <v>3629</v>
      </c>
      <c r="D47" s="24">
        <f t="shared" si="1"/>
        <v>4810.84946266189</v>
      </c>
      <c r="E47" s="122"/>
      <c r="F47" s="75"/>
      <c r="G47" s="75"/>
      <c r="H47" s="27"/>
    </row>
    <row r="48" spans="1:8" s="1" customFormat="1" ht="12.75" customHeight="1">
      <c r="A48" s="76" t="s">
        <v>111</v>
      </c>
      <c r="B48" s="112">
        <v>17157869.1</v>
      </c>
      <c r="C48" s="24">
        <v>3411</v>
      </c>
      <c r="D48" s="24">
        <f t="shared" si="1"/>
        <v>5030.158047493404</v>
      </c>
      <c r="E48" s="122"/>
      <c r="F48" s="75"/>
      <c r="G48" s="75"/>
      <c r="H48" s="27"/>
    </row>
    <row r="49" spans="1:8" s="1" customFormat="1" ht="12.75" customHeight="1">
      <c r="A49" s="76" t="s">
        <v>112</v>
      </c>
      <c r="B49" s="112">
        <v>29650553</v>
      </c>
      <c r="C49" s="24">
        <v>4952</v>
      </c>
      <c r="D49" s="24">
        <f t="shared" si="1"/>
        <v>5987.59147819063</v>
      </c>
      <c r="E49" s="75"/>
      <c r="F49" s="75"/>
      <c r="G49" s="75"/>
      <c r="H49" s="27"/>
    </row>
    <row r="50" spans="1:8" s="1" customFormat="1" ht="12.75" customHeight="1">
      <c r="A50" s="76" t="s">
        <v>113</v>
      </c>
      <c r="B50" s="112">
        <v>66405353.1</v>
      </c>
      <c r="C50" s="24">
        <v>9412</v>
      </c>
      <c r="D50" s="24">
        <f t="shared" si="1"/>
        <v>7055.392382065448</v>
      </c>
      <c r="E50" s="75"/>
      <c r="F50" s="75"/>
      <c r="G50" s="75"/>
      <c r="H50" s="27"/>
    </row>
    <row r="51" spans="1:8" s="1" customFormat="1" ht="12.75" customHeight="1">
      <c r="A51" s="76" t="s">
        <v>114</v>
      </c>
      <c r="B51" s="112">
        <v>60687484</v>
      </c>
      <c r="C51" s="24">
        <v>9523</v>
      </c>
      <c r="D51" s="24">
        <f t="shared" si="1"/>
        <v>6372.727501837656</v>
      </c>
      <c r="E51" s="75"/>
      <c r="F51" s="75"/>
      <c r="G51" s="75"/>
      <c r="H51" s="27"/>
    </row>
    <row r="52" spans="1:8" s="1" customFormat="1" ht="12.75" customHeight="1">
      <c r="A52" s="76" t="s">
        <v>115</v>
      </c>
      <c r="B52" s="112">
        <v>30380215.9</v>
      </c>
      <c r="C52" s="24">
        <v>5425</v>
      </c>
      <c r="D52" s="24">
        <f t="shared" si="1"/>
        <v>5600.039797235023</v>
      </c>
      <c r="E52" s="122"/>
      <c r="F52" s="75"/>
      <c r="G52" s="75"/>
      <c r="H52" s="27"/>
    </row>
    <row r="53" spans="1:8" s="1" customFormat="1" ht="12.75" customHeight="1">
      <c r="A53" s="76" t="s">
        <v>116</v>
      </c>
      <c r="B53" s="112">
        <v>42510188</v>
      </c>
      <c r="C53" s="24">
        <v>6310</v>
      </c>
      <c r="D53" s="24">
        <f t="shared" si="1"/>
        <v>6736.95530903328</v>
      </c>
      <c r="E53" s="122"/>
      <c r="F53" s="75"/>
      <c r="G53" s="75"/>
      <c r="H53" s="27"/>
    </row>
    <row r="54" spans="1:8" s="1" customFormat="1" ht="12.75" customHeight="1">
      <c r="A54" s="76" t="s">
        <v>117</v>
      </c>
      <c r="B54" s="112">
        <v>87370215.6</v>
      </c>
      <c r="C54" s="24">
        <v>12185</v>
      </c>
      <c r="D54" s="24">
        <f t="shared" si="1"/>
        <v>7170.30903569963</v>
      </c>
      <c r="E54" s="122"/>
      <c r="F54" s="75"/>
      <c r="G54" s="75"/>
      <c r="H54" s="27"/>
    </row>
    <row r="55" spans="1:8" s="1" customFormat="1" ht="12.75" customHeight="1">
      <c r="A55" s="76" t="s">
        <v>24</v>
      </c>
      <c r="B55" s="75">
        <v>111803.5</v>
      </c>
      <c r="C55" s="27">
        <v>129</v>
      </c>
      <c r="D55" s="24">
        <f t="shared" si="1"/>
        <v>866.6937984496124</v>
      </c>
      <c r="E55" s="122"/>
      <c r="F55" s="75"/>
      <c r="G55" s="75"/>
      <c r="H55" s="27"/>
    </row>
    <row r="56" spans="1:7" s="35" customFormat="1" ht="12.75" customHeight="1">
      <c r="A56" s="113" t="s">
        <v>44</v>
      </c>
      <c r="B56" s="120">
        <f>SUM(B33:B55)</f>
        <v>1226129654.3</v>
      </c>
      <c r="C56" s="120">
        <f>SUM(C33:C55)</f>
        <v>643883</v>
      </c>
      <c r="D56" s="33">
        <f>B56/C56</f>
        <v>1904.2739974498472</v>
      </c>
      <c r="E56" s="123"/>
      <c r="F56" s="123"/>
      <c r="G56" s="75"/>
    </row>
    <row r="57" spans="1:7" s="1" customFormat="1" ht="12.75" customHeight="1">
      <c r="A57" s="1" t="s">
        <v>73</v>
      </c>
      <c r="E57" s="3"/>
      <c r="F57" s="3"/>
      <c r="G57" s="3"/>
    </row>
    <row r="58" spans="1:7" s="1" customFormat="1" ht="12.75" customHeight="1">
      <c r="A58" s="36"/>
      <c r="C58" s="19"/>
      <c r="E58" s="3"/>
      <c r="F58" s="3"/>
      <c r="G58" s="3"/>
    </row>
    <row r="59" spans="5:7" s="1" customFormat="1" ht="12.75" customHeight="1">
      <c r="E59" s="3"/>
      <c r="F59" s="3"/>
      <c r="G59" s="3"/>
    </row>
  </sheetData>
  <sheetProtection/>
  <printOptions/>
  <pageMargins left="0.7086614173228347" right="0.15748031496062992" top="0.984251968503937" bottom="0.5511811023622047" header="0.5118110236220472" footer="0.5118110236220472"/>
  <pageSetup fitToHeight="1" fitToWidth="1" horizontalDpi="600" verticalDpi="600" orientation="portrait" paperSize="9" r:id="rId4"/>
  <headerFooter alignWithMargins="0">
    <oddHeader>&amp;R&amp;"Arial,Fet"LASTBILAR</oddHeader>
  </headerFooter>
  <legacyDrawing r:id="rId3"/>
  <oleObjects>
    <oleObject progId="Paint.Picture" shapeId="230671" r:id="rId1"/>
    <oleObject progId="Paint.Picture" shapeId="230670" r:id="rId2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0"/>
  <sheetViews>
    <sheetView showGridLines="0" workbookViewId="0" topLeftCell="A1">
      <selection activeCell="F8" sqref="F8"/>
    </sheetView>
  </sheetViews>
  <sheetFormatPr defaultColWidth="9.140625" defaultRowHeight="12.75" customHeight="1"/>
  <cols>
    <col min="1" max="1" width="27.421875" style="5" customWidth="1"/>
    <col min="2" max="2" width="18.28125" style="5" customWidth="1"/>
    <col min="3" max="3" width="17.7109375" style="5" customWidth="1"/>
    <col min="4" max="4" width="21.8515625" style="5" customWidth="1"/>
    <col min="5" max="5" width="20.57421875" style="5" customWidth="1"/>
    <col min="6" max="7" width="10.8515625" style="5" bestFit="1" customWidth="1"/>
    <col min="8" max="8" width="9.8515625" style="5" bestFit="1" customWidth="1"/>
    <col min="9" max="9" width="9.140625" style="5" customWidth="1"/>
    <col min="10" max="10" width="10.8515625" style="5" bestFit="1" customWidth="1"/>
    <col min="11" max="11" width="9.140625" style="5" customWidth="1"/>
    <col min="12" max="13" width="10.8515625" style="5" bestFit="1" customWidth="1"/>
    <col min="14" max="16384" width="9.140625" style="5" customWidth="1"/>
  </cols>
  <sheetData>
    <row r="2" spans="1:8" ht="12.75" customHeight="1">
      <c r="A2" s="4" t="s">
        <v>242</v>
      </c>
      <c r="F2" s="67"/>
      <c r="G2" s="67"/>
      <c r="H2" s="67"/>
    </row>
    <row r="3" spans="1:8" ht="12.75" customHeight="1">
      <c r="A3" s="6" t="s">
        <v>118</v>
      </c>
      <c r="F3" s="67"/>
      <c r="G3" s="67"/>
      <c r="H3" s="67"/>
    </row>
    <row r="4" spans="1:8" ht="12.75" customHeight="1">
      <c r="A4" s="7" t="s">
        <v>119</v>
      </c>
      <c r="F4" s="67"/>
      <c r="G4" s="67"/>
      <c r="H4" s="67"/>
    </row>
    <row r="5" spans="1:8" ht="12.75" customHeight="1">
      <c r="A5" s="8"/>
      <c r="B5" s="9"/>
      <c r="C5" s="9"/>
      <c r="D5" s="9"/>
      <c r="E5" s="124"/>
      <c r="F5" s="124"/>
      <c r="G5" s="124"/>
      <c r="H5" s="67"/>
    </row>
    <row r="6" spans="1:8" ht="12.75" customHeight="1">
      <c r="A6" s="125" t="s">
        <v>120</v>
      </c>
      <c r="B6" s="70" t="s">
        <v>30</v>
      </c>
      <c r="C6" s="70" t="s">
        <v>70</v>
      </c>
      <c r="D6" s="70" t="s">
        <v>4</v>
      </c>
      <c r="E6" s="46"/>
      <c r="F6" s="126"/>
      <c r="G6" s="124"/>
      <c r="H6" s="67"/>
    </row>
    <row r="7" spans="1:9" s="1" customFormat="1" ht="12.75" customHeight="1">
      <c r="A7" s="43" t="s">
        <v>121</v>
      </c>
      <c r="B7" s="99">
        <v>265859151</v>
      </c>
      <c r="C7" s="99">
        <v>177369</v>
      </c>
      <c r="D7" s="80">
        <f>B7/C7</f>
        <v>1498.904267374795</v>
      </c>
      <c r="E7" s="26"/>
      <c r="F7" s="75"/>
      <c r="G7" s="26"/>
      <c r="H7" s="127"/>
      <c r="I7" s="27"/>
    </row>
    <row r="8" spans="1:8" s="1" customFormat="1" ht="12.75" customHeight="1">
      <c r="A8" s="51" t="s">
        <v>122</v>
      </c>
      <c r="B8" s="99">
        <v>701028196.5</v>
      </c>
      <c r="C8" s="99">
        <v>404847</v>
      </c>
      <c r="D8" s="80">
        <f aca="true" t="shared" si="0" ref="D8:D15">B8/C8</f>
        <v>1731.5879739753536</v>
      </c>
      <c r="E8" s="26"/>
      <c r="F8" s="75"/>
      <c r="G8" s="26"/>
      <c r="H8" s="127"/>
    </row>
    <row r="9" spans="1:8" s="1" customFormat="1" ht="12.75" customHeight="1">
      <c r="A9" s="51" t="s">
        <v>123</v>
      </c>
      <c r="B9" s="99">
        <v>46731027.5</v>
      </c>
      <c r="C9" s="99">
        <v>7437</v>
      </c>
      <c r="D9" s="80">
        <f t="shared" si="0"/>
        <v>6283.585787279817</v>
      </c>
      <c r="E9" s="26"/>
      <c r="F9" s="75"/>
      <c r="G9" s="26"/>
      <c r="H9" s="127"/>
    </row>
    <row r="10" spans="1:9" s="1" customFormat="1" ht="12.75" customHeight="1">
      <c r="A10" s="51" t="s">
        <v>124</v>
      </c>
      <c r="B10" s="99">
        <v>23413025.3</v>
      </c>
      <c r="C10" s="99">
        <v>1925</v>
      </c>
      <c r="D10" s="80">
        <f t="shared" si="0"/>
        <v>12162.610545454545</v>
      </c>
      <c r="E10" s="26"/>
      <c r="F10" s="75"/>
      <c r="G10" s="26"/>
      <c r="H10" s="127"/>
      <c r="I10" s="27"/>
    </row>
    <row r="11" spans="1:8" s="1" customFormat="1" ht="12.75" customHeight="1">
      <c r="A11" s="51" t="s">
        <v>125</v>
      </c>
      <c r="B11" s="99">
        <v>13784816.4</v>
      </c>
      <c r="C11" s="99">
        <v>2377</v>
      </c>
      <c r="D11" s="80">
        <f t="shared" si="0"/>
        <v>5799.249642406395</v>
      </c>
      <c r="E11" s="26"/>
      <c r="F11" s="75"/>
      <c r="G11" s="26"/>
      <c r="H11" s="127"/>
    </row>
    <row r="12" spans="1:8" s="1" customFormat="1" ht="12.75" customHeight="1">
      <c r="A12" s="51" t="s">
        <v>126</v>
      </c>
      <c r="B12" s="99">
        <v>4855485.2</v>
      </c>
      <c r="C12" s="99">
        <v>613</v>
      </c>
      <c r="D12" s="80">
        <f t="shared" si="0"/>
        <v>7920.856769983687</v>
      </c>
      <c r="E12" s="26"/>
      <c r="F12" s="75"/>
      <c r="G12" s="26"/>
      <c r="H12" s="127"/>
    </row>
    <row r="13" spans="1:8" s="1" customFormat="1" ht="12.75" customHeight="1">
      <c r="A13" s="51" t="s">
        <v>127</v>
      </c>
      <c r="B13" s="99">
        <v>87202700.9</v>
      </c>
      <c r="C13" s="99">
        <v>11075</v>
      </c>
      <c r="D13" s="80">
        <f t="shared" si="0"/>
        <v>7873.833038374718</v>
      </c>
      <c r="E13" s="26"/>
      <c r="F13" s="75"/>
      <c r="G13" s="26"/>
      <c r="H13" s="127"/>
    </row>
    <row r="14" spans="1:8" s="1" customFormat="1" ht="11.25">
      <c r="A14" s="83" t="s">
        <v>128</v>
      </c>
      <c r="B14" s="99">
        <v>5148866.2</v>
      </c>
      <c r="C14" s="99">
        <v>1566</v>
      </c>
      <c r="D14" s="80">
        <f t="shared" si="0"/>
        <v>3287.9094508301405</v>
      </c>
      <c r="E14" s="26"/>
      <c r="F14" s="75"/>
      <c r="G14" s="26"/>
      <c r="H14" s="127"/>
    </row>
    <row r="15" spans="1:8" s="1" customFormat="1" ht="12.75" customHeight="1">
      <c r="A15" s="51" t="s">
        <v>55</v>
      </c>
      <c r="B15" s="99">
        <v>129692898</v>
      </c>
      <c r="C15" s="99">
        <v>44724</v>
      </c>
      <c r="D15" s="80">
        <f t="shared" si="0"/>
        <v>2899.8501475717735</v>
      </c>
      <c r="E15" s="26"/>
      <c r="F15" s="75"/>
      <c r="G15" s="26"/>
      <c r="H15" s="127"/>
    </row>
    <row r="16" spans="1:8" s="35" customFormat="1" ht="12.75" customHeight="1">
      <c r="A16" s="113" t="s">
        <v>44</v>
      </c>
      <c r="B16" s="120">
        <f>B7+B8+B10+B11+B13+B14+B15</f>
        <v>1226129654.3</v>
      </c>
      <c r="C16" s="120">
        <f>C7+C8+C10+C11+C13+C14+C15</f>
        <v>643883</v>
      </c>
      <c r="D16" s="128">
        <f>B16/C16</f>
        <v>1904.2739974498472</v>
      </c>
      <c r="E16" s="123"/>
      <c r="F16" s="123"/>
      <c r="G16" s="123"/>
      <c r="H16" s="127"/>
    </row>
    <row r="17" spans="1:8" s="1" customFormat="1" ht="12.75" customHeight="1">
      <c r="A17" s="1" t="s">
        <v>73</v>
      </c>
      <c r="E17" s="27"/>
      <c r="F17" s="28"/>
      <c r="G17" s="3"/>
      <c r="H17" s="3"/>
    </row>
    <row r="18" spans="1:12" ht="12.75" customHeight="1">
      <c r="A18" s="109" t="s">
        <v>262</v>
      </c>
      <c r="B18" s="121"/>
      <c r="C18" s="121"/>
      <c r="D18" s="121"/>
      <c r="E18" s="129"/>
      <c r="L18" s="1"/>
    </row>
    <row r="19" spans="5:8" s="1" customFormat="1" ht="12.75" customHeight="1">
      <c r="E19" s="27"/>
      <c r="F19" s="3"/>
      <c r="G19" s="3"/>
      <c r="H19" s="3"/>
    </row>
    <row r="20" spans="5:8" s="1" customFormat="1" ht="12.75" customHeight="1">
      <c r="E20" s="27"/>
      <c r="F20" s="3"/>
      <c r="G20" s="3"/>
      <c r="H20" s="3"/>
    </row>
    <row r="21" spans="5:8" s="1" customFormat="1" ht="12.75" customHeight="1">
      <c r="E21" s="27"/>
      <c r="F21" s="3"/>
      <c r="G21" s="3"/>
      <c r="H21" s="3"/>
    </row>
    <row r="22" spans="1:17" s="1" customFormat="1" ht="12.75" customHeight="1">
      <c r="A22" s="4" t="s">
        <v>240</v>
      </c>
      <c r="B22" s="5"/>
      <c r="C22" s="5"/>
      <c r="D22" s="5"/>
      <c r="E22" s="28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s="1" customFormat="1" ht="12.75" customHeight="1">
      <c r="A23" s="6" t="s">
        <v>129</v>
      </c>
      <c r="B23" s="5"/>
      <c r="C23" s="5"/>
      <c r="D23" s="5"/>
      <c r="E23" s="28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s="1" customFormat="1" ht="12.75" customHeight="1">
      <c r="A24" s="7" t="s">
        <v>130</v>
      </c>
      <c r="B24" s="5"/>
      <c r="C24" s="5"/>
      <c r="D24" s="5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s="1" customFormat="1" ht="12.75" customHeight="1">
      <c r="A25" s="8"/>
      <c r="B25" s="9"/>
      <c r="C25" s="9"/>
      <c r="D25" s="9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2:17" s="1" customFormat="1" ht="12.75" customHeight="1">
      <c r="B26" s="130" t="s">
        <v>131</v>
      </c>
      <c r="C26" s="131"/>
      <c r="D26" s="18" t="s">
        <v>10</v>
      </c>
      <c r="E26" s="17"/>
      <c r="F26" s="17"/>
      <c r="G26" s="65"/>
      <c r="H26" s="65"/>
      <c r="I26" s="65"/>
      <c r="J26" s="65"/>
      <c r="K26" s="65"/>
      <c r="L26" s="65"/>
      <c r="M26" s="65"/>
      <c r="N26" s="3"/>
      <c r="O26" s="3"/>
      <c r="P26" s="3"/>
      <c r="Q26" s="3"/>
    </row>
    <row r="27" spans="1:17" s="1" customFormat="1" ht="12.75" customHeight="1">
      <c r="A27" s="8" t="s">
        <v>65</v>
      </c>
      <c r="B27" s="132">
        <v>-3500</v>
      </c>
      <c r="C27" s="73" t="s">
        <v>72</v>
      </c>
      <c r="D27" s="8"/>
      <c r="E27" s="17"/>
      <c r="F27" s="133"/>
      <c r="G27" s="13"/>
      <c r="H27" s="13"/>
      <c r="I27" s="134"/>
      <c r="J27" s="13"/>
      <c r="K27" s="13"/>
      <c r="L27" s="135"/>
      <c r="M27" s="65"/>
      <c r="N27" s="3"/>
      <c r="O27" s="3"/>
      <c r="P27" s="3"/>
      <c r="Q27" s="3"/>
    </row>
    <row r="28" spans="1:17" s="1" customFormat="1" ht="12.75" customHeight="1">
      <c r="A28" s="76">
        <v>2002</v>
      </c>
      <c r="B28" s="136">
        <v>1334.5727687784542</v>
      </c>
      <c r="C28" s="99">
        <v>4273.062494531408</v>
      </c>
      <c r="D28" s="99">
        <v>1908.9826173019762</v>
      </c>
      <c r="E28" s="137"/>
      <c r="F28" s="87"/>
      <c r="G28" s="91"/>
      <c r="H28" s="91"/>
      <c r="I28" s="75"/>
      <c r="J28" s="75"/>
      <c r="K28" s="75"/>
      <c r="L28" s="27"/>
      <c r="M28" s="27"/>
      <c r="N28" s="3"/>
      <c r="O28" s="3"/>
      <c r="P28" s="3"/>
      <c r="Q28" s="3"/>
    </row>
    <row r="29" spans="1:17" s="36" customFormat="1" ht="12.75" customHeight="1">
      <c r="A29" s="76">
        <v>2003</v>
      </c>
      <c r="B29" s="136">
        <v>1361.114634804038</v>
      </c>
      <c r="C29" s="99">
        <v>4335.436716189409</v>
      </c>
      <c r="D29" s="99">
        <v>1920.3990767602677</v>
      </c>
      <c r="E29" s="138"/>
      <c r="F29" s="87"/>
      <c r="G29" s="138"/>
      <c r="H29" s="91"/>
      <c r="I29" s="75"/>
      <c r="J29" s="75"/>
      <c r="K29" s="75"/>
      <c r="L29" s="27"/>
      <c r="M29" s="27"/>
      <c r="N29" s="64"/>
      <c r="O29" s="64"/>
      <c r="P29" s="64"/>
      <c r="Q29" s="64"/>
    </row>
    <row r="30" spans="1:17" s="1" customFormat="1" ht="12.75" customHeight="1">
      <c r="A30" s="76">
        <v>2004</v>
      </c>
      <c r="B30" s="136">
        <v>1376.1623592628075</v>
      </c>
      <c r="C30" s="99">
        <v>4376.915653991618</v>
      </c>
      <c r="D30" s="99">
        <v>1917.4311483630215</v>
      </c>
      <c r="E30" s="91"/>
      <c r="F30" s="40"/>
      <c r="G30" s="3"/>
      <c r="H30" s="3"/>
      <c r="I30" s="75"/>
      <c r="J30" s="75"/>
      <c r="K30" s="75"/>
      <c r="L30" s="27"/>
      <c r="M30" s="27"/>
      <c r="N30" s="3"/>
      <c r="O30" s="3"/>
      <c r="P30" s="3"/>
      <c r="Q30" s="3"/>
    </row>
    <row r="31" spans="1:17" s="1" customFormat="1" ht="12.75" customHeight="1">
      <c r="A31" s="76">
        <v>2005</v>
      </c>
      <c r="B31" s="136">
        <v>1418.0798838780943</v>
      </c>
      <c r="C31" s="99">
        <v>4466.823267199727</v>
      </c>
      <c r="D31" s="99">
        <v>1947.2719788029137</v>
      </c>
      <c r="E31" s="85"/>
      <c r="F31" s="85"/>
      <c r="G31" s="85"/>
      <c r="H31" s="85"/>
      <c r="I31" s="75"/>
      <c r="J31" s="75"/>
      <c r="K31" s="75"/>
      <c r="L31" s="27"/>
      <c r="M31" s="27"/>
      <c r="N31" s="75"/>
      <c r="O31" s="75"/>
      <c r="P31" s="75"/>
      <c r="Q31" s="75"/>
    </row>
    <row r="32" spans="1:17" s="1" customFormat="1" ht="12.75" customHeight="1">
      <c r="A32" s="76">
        <v>2006</v>
      </c>
      <c r="B32" s="136">
        <v>1428.9265624437007</v>
      </c>
      <c r="C32" s="99">
        <v>4548.139471183291</v>
      </c>
      <c r="D32" s="99">
        <v>1950.3563332397782</v>
      </c>
      <c r="E32" s="85"/>
      <c r="F32" s="85"/>
      <c r="G32" s="85"/>
      <c r="H32" s="85"/>
      <c r="I32" s="75"/>
      <c r="J32" s="75"/>
      <c r="K32" s="75"/>
      <c r="L32" s="27"/>
      <c r="M32" s="27"/>
      <c r="N32" s="75"/>
      <c r="O32" s="75"/>
      <c r="P32" s="75"/>
      <c r="Q32" s="75"/>
    </row>
    <row r="33" spans="1:17" s="1" customFormat="1" ht="12.75" customHeight="1">
      <c r="A33" s="76">
        <v>2007</v>
      </c>
      <c r="B33" s="136">
        <v>1457.9556987484198</v>
      </c>
      <c r="C33" s="99">
        <v>4648.035460182598</v>
      </c>
      <c r="D33" s="99">
        <v>1977.205035072385</v>
      </c>
      <c r="E33" s="85"/>
      <c r="F33" s="85"/>
      <c r="G33" s="85"/>
      <c r="H33" s="85"/>
      <c r="I33" s="75"/>
      <c r="J33" s="75"/>
      <c r="K33" s="75"/>
      <c r="L33" s="27"/>
      <c r="M33" s="27"/>
      <c r="N33" s="75"/>
      <c r="O33" s="75"/>
      <c r="P33" s="75"/>
      <c r="Q33" s="75"/>
    </row>
    <row r="34" spans="1:17" s="1" customFormat="1" ht="12.75" customHeight="1">
      <c r="A34" s="101">
        <v>2008</v>
      </c>
      <c r="B34" s="139">
        <v>1481.9972986035457</v>
      </c>
      <c r="C34" s="104">
        <v>4586.9860887614705</v>
      </c>
      <c r="D34" s="104">
        <v>1983.798616330686</v>
      </c>
      <c r="E34" s="85"/>
      <c r="F34" s="85"/>
      <c r="G34" s="85"/>
      <c r="H34" s="85"/>
      <c r="I34" s="75"/>
      <c r="J34" s="75"/>
      <c r="K34" s="75"/>
      <c r="L34" s="27"/>
      <c r="M34" s="27"/>
      <c r="N34" s="75"/>
      <c r="O34" s="75"/>
      <c r="P34" s="75"/>
      <c r="Q34" s="75"/>
    </row>
    <row r="35" spans="1:17" s="1" customFormat="1" ht="12.75" customHeight="1">
      <c r="A35" s="76">
        <v>2009</v>
      </c>
      <c r="B35" s="136">
        <v>1462.0967513584442</v>
      </c>
      <c r="C35" s="99">
        <v>4291.782404067078</v>
      </c>
      <c r="D35" s="99">
        <v>1912.9085467070147</v>
      </c>
      <c r="E35" s="85"/>
      <c r="F35" s="85"/>
      <c r="G35" s="85"/>
      <c r="H35" s="85"/>
      <c r="I35" s="75"/>
      <c r="J35" s="75"/>
      <c r="K35" s="75"/>
      <c r="L35" s="27"/>
      <c r="M35" s="27"/>
      <c r="N35" s="75"/>
      <c r="O35" s="46"/>
      <c r="P35" s="75"/>
      <c r="Q35" s="75"/>
    </row>
    <row r="36" spans="1:17" s="1" customFormat="1" ht="12.75" customHeight="1">
      <c r="A36" s="101">
        <v>2010</v>
      </c>
      <c r="B36" s="139">
        <v>1441.7844915868611</v>
      </c>
      <c r="C36" s="104">
        <v>4282.082237674481</v>
      </c>
      <c r="D36" s="104">
        <v>1885.1711131343493</v>
      </c>
      <c r="E36" s="85"/>
      <c r="F36" s="85"/>
      <c r="G36" s="85"/>
      <c r="H36" s="85"/>
      <c r="I36" s="75"/>
      <c r="J36" s="75"/>
      <c r="K36" s="75"/>
      <c r="L36" s="27"/>
      <c r="M36" s="27"/>
      <c r="N36" s="75"/>
      <c r="O36" s="46"/>
      <c r="P36" s="75"/>
      <c r="Q36" s="75"/>
    </row>
    <row r="37" spans="1:17" s="1" customFormat="1" ht="12.75" customHeight="1">
      <c r="A37" s="105">
        <v>2011</v>
      </c>
      <c r="B37" s="140">
        <v>1457</v>
      </c>
      <c r="C37" s="107">
        <v>4431</v>
      </c>
      <c r="D37" s="107">
        <v>1904</v>
      </c>
      <c r="E37" s="85"/>
      <c r="F37" s="85"/>
      <c r="G37" s="85"/>
      <c r="H37" s="85"/>
      <c r="I37" s="75"/>
      <c r="J37" s="75"/>
      <c r="K37" s="75"/>
      <c r="L37" s="27"/>
      <c r="M37" s="27"/>
      <c r="N37" s="75"/>
      <c r="O37" s="46"/>
      <c r="P37" s="75"/>
      <c r="Q37" s="75"/>
    </row>
    <row r="38" spans="1:17" s="1" customFormat="1" ht="12.75" customHeight="1">
      <c r="A38" s="1" t="s">
        <v>68</v>
      </c>
      <c r="B38" s="75"/>
      <c r="C38" s="84"/>
      <c r="D38" s="85"/>
      <c r="E38" s="85"/>
      <c r="F38" s="85"/>
      <c r="G38" s="85"/>
      <c r="H38" s="85"/>
      <c r="I38" s="75"/>
      <c r="J38" s="75"/>
      <c r="K38" s="75"/>
      <c r="L38" s="75"/>
      <c r="M38" s="75"/>
      <c r="N38" s="75"/>
      <c r="O38" s="75"/>
      <c r="P38" s="75"/>
      <c r="Q38" s="75"/>
    </row>
    <row r="39" spans="2:17" s="1" customFormat="1" ht="12.75" customHeight="1">
      <c r="B39" s="141"/>
      <c r="C39" s="142"/>
      <c r="D39" s="141"/>
      <c r="E39" s="143"/>
      <c r="F39" s="143"/>
      <c r="G39" s="143"/>
      <c r="H39" s="85"/>
      <c r="I39" s="75"/>
      <c r="J39" s="75"/>
      <c r="K39" s="75"/>
      <c r="L39" s="75"/>
      <c r="M39" s="46"/>
      <c r="N39" s="75"/>
      <c r="O39" s="75"/>
      <c r="P39" s="75"/>
      <c r="Q39" s="75"/>
    </row>
    <row r="40" spans="1:7" ht="12.75" customHeight="1">
      <c r="A40" s="144"/>
      <c r="B40" s="144"/>
      <c r="C40" s="144"/>
      <c r="D40" s="144"/>
      <c r="E40" s="144"/>
      <c r="F40" s="144"/>
      <c r="G40" s="144"/>
    </row>
    <row r="41" spans="1:7" ht="12.75" customHeight="1">
      <c r="A41" s="144"/>
      <c r="B41" s="144"/>
      <c r="C41" s="144"/>
      <c r="D41" s="144"/>
      <c r="E41" s="144"/>
      <c r="F41" s="144"/>
      <c r="G41" s="144"/>
    </row>
    <row r="42" spans="1:7" ht="12.75" customHeight="1">
      <c r="A42" s="144"/>
      <c r="B42" s="145"/>
      <c r="C42" s="145"/>
      <c r="D42" s="145"/>
      <c r="E42" s="145"/>
      <c r="F42" s="145"/>
      <c r="G42" s="145"/>
    </row>
    <row r="43" spans="1:7" ht="12.75" customHeight="1">
      <c r="A43" s="144"/>
      <c r="B43" s="145"/>
      <c r="C43" s="145"/>
      <c r="D43" s="145"/>
      <c r="E43" s="145"/>
      <c r="F43" s="144"/>
      <c r="G43" s="145"/>
    </row>
    <row r="44" spans="1:7" ht="12.75" customHeight="1">
      <c r="A44" s="144"/>
      <c r="B44" s="145"/>
      <c r="C44" s="145"/>
      <c r="D44" s="145"/>
      <c r="E44" s="145"/>
      <c r="F44" s="144"/>
      <c r="G44" s="144"/>
    </row>
    <row r="45" spans="1:7" ht="12.75" customHeight="1">
      <c r="A45" s="144"/>
      <c r="B45" s="145"/>
      <c r="C45" s="145"/>
      <c r="D45" s="145"/>
      <c r="E45" s="145"/>
      <c r="F45" s="144"/>
      <c r="G45" s="144"/>
    </row>
    <row r="46" spans="1:7" ht="12.75" customHeight="1">
      <c r="A46" s="144"/>
      <c r="B46" s="144"/>
      <c r="C46" s="144"/>
      <c r="D46" s="144"/>
      <c r="E46" s="144"/>
      <c r="F46" s="144"/>
      <c r="G46" s="144"/>
    </row>
    <row r="47" spans="1:7" ht="12.75" customHeight="1">
      <c r="A47" s="144"/>
      <c r="B47" s="144"/>
      <c r="C47" s="144"/>
      <c r="D47" s="144"/>
      <c r="E47" s="144"/>
      <c r="F47" s="144"/>
      <c r="G47" s="144"/>
    </row>
    <row r="48" spans="1:7" ht="12.75" customHeight="1">
      <c r="A48" s="144"/>
      <c r="B48" s="144"/>
      <c r="C48" s="144"/>
      <c r="D48" s="144"/>
      <c r="E48" s="144"/>
      <c r="F48" s="144"/>
      <c r="G48" s="144"/>
    </row>
    <row r="49" spans="1:7" ht="12.75" customHeight="1">
      <c r="A49" s="144"/>
      <c r="B49" s="144"/>
      <c r="C49" s="145"/>
      <c r="D49" s="144"/>
      <c r="E49" s="145"/>
      <c r="F49" s="144"/>
      <c r="G49" s="144"/>
    </row>
    <row r="50" spans="1:7" ht="12.75" customHeight="1">
      <c r="A50" s="144"/>
      <c r="B50" s="144"/>
      <c r="C50" s="144"/>
      <c r="D50" s="144"/>
      <c r="E50" s="144"/>
      <c r="F50" s="144"/>
      <c r="G50" s="144"/>
    </row>
    <row r="51" spans="1:7" ht="12.75" customHeight="1">
      <c r="A51" s="144"/>
      <c r="B51" s="144"/>
      <c r="C51" s="144"/>
      <c r="D51" s="144"/>
      <c r="E51" s="144"/>
      <c r="F51" s="144"/>
      <c r="G51" s="144"/>
    </row>
    <row r="52" spans="1:7" ht="12.75" customHeight="1">
      <c r="A52" s="144"/>
      <c r="B52" s="144"/>
      <c r="C52" s="144"/>
      <c r="D52" s="144"/>
      <c r="E52" s="144"/>
      <c r="F52" s="144"/>
      <c r="G52" s="144"/>
    </row>
    <row r="53" spans="1:7" ht="12.75" customHeight="1">
      <c r="A53" s="144"/>
      <c r="B53" s="144"/>
      <c r="C53" s="145"/>
      <c r="D53" s="144"/>
      <c r="E53" s="145"/>
      <c r="F53" s="144"/>
      <c r="G53" s="144"/>
    </row>
    <row r="54" spans="1:7" ht="12.75" customHeight="1">
      <c r="A54" s="144"/>
      <c r="B54" s="144"/>
      <c r="C54" s="144"/>
      <c r="D54" s="144"/>
      <c r="E54" s="144"/>
      <c r="F54" s="144"/>
      <c r="G54" s="144"/>
    </row>
    <row r="55" spans="1:7" ht="12.75" customHeight="1">
      <c r="A55" s="144"/>
      <c r="B55" s="144"/>
      <c r="C55" s="144"/>
      <c r="D55" s="144"/>
      <c r="E55" s="144"/>
      <c r="F55" s="144"/>
      <c r="G55" s="144"/>
    </row>
    <row r="56" spans="1:7" ht="12.75" customHeight="1">
      <c r="A56" s="144"/>
      <c r="B56" s="144"/>
      <c r="C56" s="144"/>
      <c r="D56" s="144"/>
      <c r="E56" s="144"/>
      <c r="F56" s="144"/>
      <c r="G56" s="144"/>
    </row>
    <row r="57" spans="1:7" ht="12.75" customHeight="1">
      <c r="A57" s="144"/>
      <c r="B57" s="144"/>
      <c r="C57" s="145"/>
      <c r="D57" s="144"/>
      <c r="E57" s="145"/>
      <c r="F57" s="144"/>
      <c r="G57" s="144"/>
    </row>
    <row r="58" spans="1:7" ht="12.75" customHeight="1">
      <c r="A58" s="144"/>
      <c r="B58" s="144"/>
      <c r="C58" s="144"/>
      <c r="D58" s="144"/>
      <c r="E58" s="144"/>
      <c r="F58" s="144"/>
      <c r="G58" s="144"/>
    </row>
    <row r="59" spans="1:7" ht="12.75" customHeight="1">
      <c r="A59" s="144"/>
      <c r="B59" s="144"/>
      <c r="C59" s="144"/>
      <c r="D59" s="144"/>
      <c r="E59" s="144"/>
      <c r="F59" s="144"/>
      <c r="G59" s="144"/>
    </row>
    <row r="60" spans="2:7" ht="12.75" customHeight="1">
      <c r="B60" s="144"/>
      <c r="C60" s="144"/>
      <c r="D60" s="144"/>
      <c r="E60" s="144"/>
      <c r="F60" s="144"/>
      <c r="G60" s="144"/>
    </row>
  </sheetData>
  <sheetProtection/>
  <printOptions/>
  <pageMargins left="0.7086614173228347" right="0.15748031496062992" top="0.984251968503937" bottom="0.5511811023622047" header="0.5118110236220472" footer="0.5118110236220472"/>
  <pageSetup fitToHeight="1" fitToWidth="1" horizontalDpi="600" verticalDpi="600" orientation="portrait" paperSize="9" r:id="rId4"/>
  <headerFooter alignWithMargins="0">
    <oddHeader>&amp;R&amp;"Arial,Fet"LASTBILAR</oddHeader>
  </headerFooter>
  <legacyDrawing r:id="rId3"/>
  <oleObjects>
    <oleObject progId="Paint.Picture" shapeId="230669" r:id="rId1"/>
    <oleObject progId="Paint.Picture" shapeId="230668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showGridLines="0" workbookViewId="0" topLeftCell="A1">
      <selection activeCell="H30" sqref="H30"/>
    </sheetView>
  </sheetViews>
  <sheetFormatPr defaultColWidth="9.140625" defaultRowHeight="12.75" customHeight="1"/>
  <cols>
    <col min="1" max="1" width="18.57421875" style="109" customWidth="1"/>
    <col min="2" max="4" width="15.7109375" style="1" customWidth="1"/>
    <col min="5" max="5" width="13.8515625" style="3" customWidth="1"/>
    <col min="6" max="6" width="13.7109375" style="1" customWidth="1"/>
    <col min="7" max="7" width="9.140625" style="1" customWidth="1"/>
    <col min="8" max="8" width="11.57421875" style="1" customWidth="1"/>
    <col min="9" max="16384" width="9.140625" style="1" customWidth="1"/>
  </cols>
  <sheetData>
    <row r="1" spans="7:12" ht="12.75" customHeight="1">
      <c r="G1" s="3"/>
      <c r="H1" s="3"/>
      <c r="I1" s="3"/>
      <c r="J1" s="3"/>
      <c r="K1" s="3"/>
      <c r="L1" s="3"/>
    </row>
    <row r="2" spans="1:12" ht="12.75" customHeight="1">
      <c r="A2" s="4" t="s">
        <v>247</v>
      </c>
      <c r="B2" s="5"/>
      <c r="C2" s="5"/>
      <c r="G2" s="3"/>
      <c r="H2" s="86"/>
      <c r="I2" s="150"/>
      <c r="J2" s="150"/>
      <c r="K2" s="150"/>
      <c r="L2" s="3"/>
    </row>
    <row r="3" spans="1:12" ht="12.75" customHeight="1">
      <c r="A3" s="6" t="s">
        <v>143</v>
      </c>
      <c r="B3" s="5"/>
      <c r="C3" s="5"/>
      <c r="G3" s="3"/>
      <c r="H3" s="86"/>
      <c r="I3" s="150"/>
      <c r="J3" s="150"/>
      <c r="K3" s="150"/>
      <c r="L3" s="3"/>
    </row>
    <row r="4" spans="1:12" ht="12.75" customHeight="1">
      <c r="A4" s="7" t="s">
        <v>144</v>
      </c>
      <c r="B4" s="5"/>
      <c r="C4" s="5"/>
      <c r="G4" s="3"/>
      <c r="H4" s="86"/>
      <c r="I4" s="150"/>
      <c r="J4" s="150"/>
      <c r="K4" s="150"/>
      <c r="L4" s="3"/>
    </row>
    <row r="5" spans="1:12" ht="12.75" customHeight="1">
      <c r="A5" s="8"/>
      <c r="B5" s="9"/>
      <c r="C5" s="9"/>
      <c r="D5" s="8"/>
      <c r="G5" s="3"/>
      <c r="H5" s="86"/>
      <c r="I5" s="150"/>
      <c r="J5" s="150"/>
      <c r="K5" s="150"/>
      <c r="L5" s="3"/>
    </row>
    <row r="6" spans="1:12" ht="12.75" customHeight="1">
      <c r="A6" s="3" t="s">
        <v>41</v>
      </c>
      <c r="B6" s="18" t="s">
        <v>145</v>
      </c>
      <c r="C6" s="18" t="s">
        <v>146</v>
      </c>
      <c r="D6" s="18" t="s">
        <v>147</v>
      </c>
      <c r="G6" s="3"/>
      <c r="H6" s="86"/>
      <c r="I6" s="150"/>
      <c r="J6" s="150"/>
      <c r="K6" s="150"/>
      <c r="L6" s="3"/>
    </row>
    <row r="7" spans="1:12" ht="12.75" customHeight="1">
      <c r="A7" s="72" t="s">
        <v>148</v>
      </c>
      <c r="B7" s="73" t="s">
        <v>149</v>
      </c>
      <c r="C7" s="73"/>
      <c r="D7" s="73" t="s">
        <v>150</v>
      </c>
      <c r="G7" s="3"/>
      <c r="H7" s="86"/>
      <c r="I7" s="150"/>
      <c r="J7" s="150"/>
      <c r="K7" s="150"/>
      <c r="L7" s="3"/>
    </row>
    <row r="8" spans="1:12" ht="12.75" customHeight="1">
      <c r="A8" s="111" t="s">
        <v>43</v>
      </c>
      <c r="B8" s="24">
        <v>775724.5</v>
      </c>
      <c r="C8" s="24">
        <v>632</v>
      </c>
      <c r="D8" s="24">
        <f>B8/C8</f>
        <v>1227.4121835443038</v>
      </c>
      <c r="E8" s="151"/>
      <c r="F8" s="96"/>
      <c r="G8" s="90"/>
      <c r="H8" s="86"/>
      <c r="I8" s="150"/>
      <c r="J8" s="150"/>
      <c r="K8" s="150"/>
      <c r="L8" s="3"/>
    </row>
    <row r="9" spans="1:12" ht="12.75" customHeight="1">
      <c r="A9" s="76">
        <v>1994</v>
      </c>
      <c r="B9" s="24">
        <v>57490.5</v>
      </c>
      <c r="C9" s="24">
        <v>36</v>
      </c>
      <c r="D9" s="24">
        <f aca="true" t="shared" si="0" ref="D9:D28">B9/C9</f>
        <v>1596.9583333333333</v>
      </c>
      <c r="E9" s="151"/>
      <c r="G9" s="90"/>
      <c r="H9" s="86"/>
      <c r="I9" s="152"/>
      <c r="J9" s="152"/>
      <c r="K9" s="152"/>
      <c r="L9" s="3"/>
    </row>
    <row r="10" spans="1:12" ht="12.75" customHeight="1">
      <c r="A10" s="76">
        <v>1995</v>
      </c>
      <c r="B10" s="24">
        <v>318148.5</v>
      </c>
      <c r="C10" s="24">
        <v>159</v>
      </c>
      <c r="D10" s="24">
        <f t="shared" si="0"/>
        <v>2000.933962264151</v>
      </c>
      <c r="E10" s="151"/>
      <c r="G10" s="90"/>
      <c r="H10" s="86"/>
      <c r="I10" s="150"/>
      <c r="J10" s="150"/>
      <c r="K10" s="150"/>
      <c r="L10" s="3"/>
    </row>
    <row r="11" spans="1:12" ht="12.75" customHeight="1">
      <c r="A11" s="76">
        <v>1996</v>
      </c>
      <c r="B11" s="24">
        <v>646669.3</v>
      </c>
      <c r="C11" s="24">
        <v>235</v>
      </c>
      <c r="D11" s="24">
        <f t="shared" si="0"/>
        <v>2751.784255319149</v>
      </c>
      <c r="E11" s="151"/>
      <c r="G11" s="90"/>
      <c r="H11" s="65"/>
      <c r="I11" s="87"/>
      <c r="J11" s="87"/>
      <c r="K11" s="87"/>
      <c r="L11" s="3"/>
    </row>
    <row r="12" spans="1:12" ht="12.75" customHeight="1">
      <c r="A12" s="76">
        <v>1997</v>
      </c>
      <c r="B12" s="24">
        <v>1303719.7</v>
      </c>
      <c r="C12" s="24">
        <v>397</v>
      </c>
      <c r="D12" s="24">
        <f t="shared" si="0"/>
        <v>3283.928715365239</v>
      </c>
      <c r="E12" s="151"/>
      <c r="G12" s="90"/>
      <c r="H12" s="3"/>
      <c r="I12" s="90"/>
      <c r="J12" s="90"/>
      <c r="K12" s="3"/>
      <c r="L12" s="3"/>
    </row>
    <row r="13" spans="1:12" ht="12.75" customHeight="1">
      <c r="A13" s="76">
        <v>1998</v>
      </c>
      <c r="B13" s="24">
        <v>1666807.8</v>
      </c>
      <c r="C13" s="24">
        <v>480</v>
      </c>
      <c r="D13" s="24">
        <f t="shared" si="0"/>
        <v>3472.51625</v>
      </c>
      <c r="E13" s="151"/>
      <c r="G13" s="90"/>
      <c r="H13" s="3"/>
      <c r="I13" s="90"/>
      <c r="J13" s="90"/>
      <c r="K13" s="3"/>
      <c r="L13" s="3"/>
    </row>
    <row r="14" spans="1:12" ht="12.75" customHeight="1">
      <c r="A14" s="76">
        <v>1999</v>
      </c>
      <c r="B14" s="24">
        <v>3157324.2</v>
      </c>
      <c r="C14" s="24">
        <v>747</v>
      </c>
      <c r="D14" s="24">
        <f t="shared" si="0"/>
        <v>4226.672289156627</v>
      </c>
      <c r="E14" s="151"/>
      <c r="G14" s="90"/>
      <c r="H14" s="3"/>
      <c r="I14" s="90"/>
      <c r="J14" s="90"/>
      <c r="K14" s="3"/>
      <c r="L14" s="3"/>
    </row>
    <row r="15" spans="1:12" ht="12.75" customHeight="1">
      <c r="A15" s="76">
        <v>2000</v>
      </c>
      <c r="B15" s="24">
        <v>3127848.3</v>
      </c>
      <c r="C15" s="24">
        <v>744</v>
      </c>
      <c r="D15" s="24">
        <f t="shared" si="0"/>
        <v>4204.097177419355</v>
      </c>
      <c r="E15" s="151"/>
      <c r="G15" s="90"/>
      <c r="H15" s="3"/>
      <c r="I15" s="90"/>
      <c r="J15" s="90"/>
      <c r="K15" s="3"/>
      <c r="L15" s="3"/>
    </row>
    <row r="16" spans="1:12" ht="12.75" customHeight="1">
      <c r="A16" s="76">
        <v>2001</v>
      </c>
      <c r="B16" s="24">
        <v>4804708.8</v>
      </c>
      <c r="C16" s="24">
        <v>1029</v>
      </c>
      <c r="D16" s="24">
        <f t="shared" si="0"/>
        <v>4669.299125364431</v>
      </c>
      <c r="E16" s="151"/>
      <c r="G16" s="90"/>
      <c r="H16" s="3"/>
      <c r="I16" s="90"/>
      <c r="J16" s="90"/>
      <c r="K16" s="3"/>
      <c r="L16" s="3"/>
    </row>
    <row r="17" spans="1:10" ht="12.75" customHeight="1">
      <c r="A17" s="76">
        <v>2002</v>
      </c>
      <c r="B17" s="24">
        <v>4248316.6</v>
      </c>
      <c r="C17" s="24">
        <v>898</v>
      </c>
      <c r="D17" s="24">
        <f t="shared" si="0"/>
        <v>4730.864810690423</v>
      </c>
      <c r="E17" s="151"/>
      <c r="G17" s="90"/>
      <c r="I17" s="92"/>
      <c r="J17" s="92"/>
    </row>
    <row r="18" spans="1:10" ht="12.75" customHeight="1">
      <c r="A18" s="76">
        <v>2003</v>
      </c>
      <c r="B18" s="24">
        <v>6711951</v>
      </c>
      <c r="C18" s="24">
        <v>1169</v>
      </c>
      <c r="D18" s="24">
        <f t="shared" si="0"/>
        <v>5741.617621899059</v>
      </c>
      <c r="E18" s="151"/>
      <c r="G18" s="90"/>
      <c r="I18" s="92"/>
      <c r="J18" s="92"/>
    </row>
    <row r="19" spans="1:10" ht="12.75" customHeight="1">
      <c r="A19" s="76">
        <v>2004</v>
      </c>
      <c r="B19" s="24">
        <v>6743739.7</v>
      </c>
      <c r="C19" s="24">
        <v>1083</v>
      </c>
      <c r="D19" s="24">
        <f t="shared" si="0"/>
        <v>6226.906463527239</v>
      </c>
      <c r="E19" s="151"/>
      <c r="G19" s="90"/>
      <c r="I19" s="92"/>
      <c r="J19" s="92"/>
    </row>
    <row r="20" spans="1:10" ht="12.75" customHeight="1">
      <c r="A20" s="76">
        <v>2005</v>
      </c>
      <c r="B20" s="24">
        <v>9482663</v>
      </c>
      <c r="C20" s="24">
        <v>1283</v>
      </c>
      <c r="D20" s="24">
        <f t="shared" si="0"/>
        <v>7391.007794232268</v>
      </c>
      <c r="E20" s="151"/>
      <c r="G20" s="90"/>
      <c r="I20" s="92"/>
      <c r="J20" s="92"/>
    </row>
    <row r="21" spans="1:10" ht="12.75" customHeight="1">
      <c r="A21" s="76">
        <v>2006</v>
      </c>
      <c r="B21" s="24">
        <v>8613914.1</v>
      </c>
      <c r="C21" s="24">
        <v>1252</v>
      </c>
      <c r="D21" s="24">
        <f t="shared" si="0"/>
        <v>6880.123083067092</v>
      </c>
      <c r="E21" s="151"/>
      <c r="G21" s="90"/>
      <c r="I21" s="92"/>
      <c r="J21" s="92"/>
    </row>
    <row r="22" spans="1:10" ht="12.75" customHeight="1">
      <c r="A22" s="76">
        <v>2007</v>
      </c>
      <c r="B22" s="24">
        <v>7329603.6</v>
      </c>
      <c r="C22" s="24">
        <v>1077</v>
      </c>
      <c r="D22" s="24">
        <f t="shared" si="0"/>
        <v>6805.574373259053</v>
      </c>
      <c r="E22" s="151"/>
      <c r="G22" s="90"/>
      <c r="I22" s="92"/>
      <c r="J22" s="92"/>
    </row>
    <row r="23" spans="1:10" ht="12.75" customHeight="1">
      <c r="A23" s="76">
        <v>2008</v>
      </c>
      <c r="B23" s="24">
        <v>8361367.1</v>
      </c>
      <c r="C23" s="24">
        <v>1172</v>
      </c>
      <c r="D23" s="24">
        <f t="shared" si="0"/>
        <v>7134.272269624573</v>
      </c>
      <c r="E23" s="151"/>
      <c r="G23" s="90"/>
      <c r="I23" s="92"/>
      <c r="J23" s="92"/>
    </row>
    <row r="24" spans="1:10" ht="12.75" customHeight="1">
      <c r="A24" s="76">
        <v>2009</v>
      </c>
      <c r="B24" s="24">
        <v>9369157</v>
      </c>
      <c r="C24" s="24">
        <v>1255</v>
      </c>
      <c r="D24" s="24">
        <f t="shared" si="0"/>
        <v>7465.463745019921</v>
      </c>
      <c r="E24" s="151"/>
      <c r="G24" s="90"/>
      <c r="I24" s="92"/>
      <c r="J24" s="92"/>
    </row>
    <row r="25" spans="1:10" ht="12.75" customHeight="1">
      <c r="A25" s="76">
        <v>2010</v>
      </c>
      <c r="B25" s="24">
        <v>13020958.5</v>
      </c>
      <c r="C25" s="24">
        <v>1702</v>
      </c>
      <c r="D25" s="24">
        <f t="shared" si="0"/>
        <v>7650.386897767333</v>
      </c>
      <c r="E25" s="151"/>
      <c r="G25" s="90"/>
      <c r="I25" s="92"/>
      <c r="J25" s="92"/>
    </row>
    <row r="26" spans="1:10" ht="12.75" customHeight="1">
      <c r="A26" s="76">
        <v>2011</v>
      </c>
      <c r="B26" s="24">
        <v>6397888.9</v>
      </c>
      <c r="C26" s="24">
        <v>1562</v>
      </c>
      <c r="D26" s="24">
        <f t="shared" si="0"/>
        <v>4095.9596030729836</v>
      </c>
      <c r="E26" s="151"/>
      <c r="G26" s="90"/>
      <c r="I26" s="92"/>
      <c r="J26" s="92"/>
    </row>
    <row r="27" spans="1:9" ht="12.75" customHeight="1">
      <c r="A27" s="76">
        <v>2012</v>
      </c>
      <c r="B27" s="24">
        <v>82057.6</v>
      </c>
      <c r="C27" s="24">
        <v>93</v>
      </c>
      <c r="D27" s="24">
        <f t="shared" si="0"/>
        <v>882.3397849462366</v>
      </c>
      <c r="E27" s="151"/>
      <c r="G27" s="90"/>
      <c r="I27" s="92"/>
    </row>
    <row r="28" spans="1:9" s="35" customFormat="1" ht="12.75" customHeight="1">
      <c r="A28" s="32" t="s">
        <v>44</v>
      </c>
      <c r="B28" s="33">
        <f>SUM(B8:B27)</f>
        <v>96220058.7</v>
      </c>
      <c r="C28" s="33">
        <f>SUM(C8:C27)</f>
        <v>17005</v>
      </c>
      <c r="D28" s="33">
        <f t="shared" si="0"/>
        <v>5658.339235518965</v>
      </c>
      <c r="E28" s="153"/>
      <c r="F28" s="154"/>
      <c r="G28" s="90"/>
      <c r="I28" s="92"/>
    </row>
    <row r="29" ht="12.75" customHeight="1">
      <c r="A29" s="109" t="s">
        <v>151</v>
      </c>
    </row>
    <row r="32" ht="12.75" customHeight="1">
      <c r="C32" s="19"/>
    </row>
  </sheetData>
  <sheetProtection/>
  <printOptions/>
  <pageMargins left="0.7086614173228347" right="0.15748031496062992" top="0.984251968503937" bottom="0.5511811023622047" header="0.5118110236220472" footer="0.5118110236220472"/>
  <pageSetup fitToHeight="1" fitToWidth="1" horizontalDpi="600" verticalDpi="600" orientation="portrait" paperSize="9" r:id="rId3"/>
  <headerFooter alignWithMargins="0">
    <oddHeader>&amp;R&amp;"Arial,Fet"BUSSAR</oddHeader>
  </headerFooter>
  <legacyDrawing r:id="rId2"/>
  <oleObjects>
    <oleObject progId="Paint.Picture" shapeId="230666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71"/>
  <sheetViews>
    <sheetView showGridLines="0" workbookViewId="0" topLeftCell="A1">
      <selection activeCell="L64" sqref="L64"/>
    </sheetView>
  </sheetViews>
  <sheetFormatPr defaultColWidth="9.140625" defaultRowHeight="12.75" customHeight="1"/>
  <cols>
    <col min="1" max="1" width="10.57421875" style="1" customWidth="1"/>
    <col min="2" max="2" width="10.57421875" style="109" customWidth="1"/>
    <col min="3" max="3" width="15.28125" style="109" customWidth="1"/>
    <col min="4" max="4" width="16.57421875" style="1" customWidth="1"/>
    <col min="5" max="5" width="1.421875" style="1" customWidth="1"/>
    <col min="6" max="6" width="15.8515625" style="1" customWidth="1"/>
    <col min="7" max="7" width="10.28125" style="1" customWidth="1"/>
    <col min="8" max="8" width="8.8515625" style="3" customWidth="1"/>
    <col min="9" max="9" width="9.8515625" style="3" customWidth="1"/>
    <col min="10" max="10" width="11.00390625" style="3" customWidth="1"/>
    <col min="11" max="11" width="10.421875" style="3" customWidth="1"/>
    <col min="12" max="12" width="8.140625" style="1" customWidth="1"/>
    <col min="13" max="13" width="9.8515625" style="3" bestFit="1" customWidth="1"/>
    <col min="14" max="16384" width="9.140625" style="3" customWidth="1"/>
  </cols>
  <sheetData>
    <row r="1" spans="7:15" ht="12.75" customHeight="1">
      <c r="G1" s="2"/>
      <c r="O1" s="67"/>
    </row>
    <row r="2" spans="1:12" s="67" customFormat="1" ht="12.75" customHeight="1">
      <c r="A2" s="4" t="s">
        <v>152</v>
      </c>
      <c r="B2" s="89"/>
      <c r="C2" s="89"/>
      <c r="D2" s="5"/>
      <c r="E2" s="5"/>
      <c r="F2" s="5"/>
      <c r="G2" s="5"/>
      <c r="L2" s="5"/>
    </row>
    <row r="3" spans="1:12" s="67" customFormat="1" ht="12.75" customHeight="1">
      <c r="A3" s="6" t="s">
        <v>153</v>
      </c>
      <c r="B3" s="5"/>
      <c r="C3" s="5"/>
      <c r="D3" s="5"/>
      <c r="E3" s="5"/>
      <c r="F3" s="5"/>
      <c r="G3" s="5"/>
      <c r="L3" s="5"/>
    </row>
    <row r="4" spans="1:12" s="67" customFormat="1" ht="12.75" customHeight="1">
      <c r="A4" s="69" t="s">
        <v>154</v>
      </c>
      <c r="L4" s="5"/>
    </row>
    <row r="5" spans="1:10" s="67" customFormat="1" ht="12.75" customHeight="1">
      <c r="A5" s="8"/>
      <c r="B5" s="9"/>
      <c r="C5" s="9"/>
      <c r="D5" s="9"/>
      <c r="E5" s="9"/>
      <c r="F5" s="9"/>
      <c r="G5" s="9"/>
      <c r="H5" s="9"/>
      <c r="I5" s="9"/>
      <c r="J5" s="9"/>
    </row>
    <row r="6" spans="1:10" s="67" customFormat="1" ht="12.75" customHeight="1">
      <c r="A6" s="125" t="s">
        <v>132</v>
      </c>
      <c r="B6" s="125"/>
      <c r="C6" s="11" t="s">
        <v>30</v>
      </c>
      <c r="D6" s="70"/>
      <c r="E6" s="70"/>
      <c r="F6" s="70" t="s">
        <v>146</v>
      </c>
      <c r="G6" s="70"/>
      <c r="H6" s="9"/>
      <c r="I6" s="11"/>
      <c r="J6" s="70" t="s">
        <v>4</v>
      </c>
    </row>
    <row r="7" spans="1:20" ht="12.75" customHeight="1">
      <c r="A7" s="149" t="s">
        <v>133</v>
      </c>
      <c r="B7" s="115"/>
      <c r="C7" s="155">
        <v>2270.3</v>
      </c>
      <c r="D7" s="155"/>
      <c r="E7" s="156"/>
      <c r="F7" s="156">
        <v>1</v>
      </c>
      <c r="G7" s="157"/>
      <c r="H7" s="156"/>
      <c r="I7" s="157"/>
      <c r="J7" s="155">
        <f>C7/F7</f>
        <v>2270.3</v>
      </c>
      <c r="K7" s="75"/>
      <c r="L7" s="75"/>
      <c r="M7" s="75"/>
      <c r="N7" s="75"/>
      <c r="T7" s="67"/>
    </row>
    <row r="8" spans="1:20" ht="12.75" customHeight="1">
      <c r="A8" s="76" t="s">
        <v>134</v>
      </c>
      <c r="B8" s="112"/>
      <c r="C8" s="155">
        <v>344230</v>
      </c>
      <c r="D8" s="155"/>
      <c r="E8" s="155"/>
      <c r="F8" s="155">
        <v>197</v>
      </c>
      <c r="G8" s="158"/>
      <c r="H8" s="155"/>
      <c r="I8" s="158"/>
      <c r="J8" s="155">
        <f aca="true" t="shared" si="0" ref="J8:J18">C8/F8</f>
        <v>1747.3604060913706</v>
      </c>
      <c r="K8" s="75"/>
      <c r="L8" s="75"/>
      <c r="M8" s="75"/>
      <c r="N8" s="75"/>
      <c r="T8" s="67"/>
    </row>
    <row r="9" spans="1:20" ht="12.75" customHeight="1">
      <c r="A9" s="76" t="s">
        <v>135</v>
      </c>
      <c r="B9" s="112"/>
      <c r="C9" s="155">
        <v>6774582.5</v>
      </c>
      <c r="D9" s="155"/>
      <c r="E9" s="155"/>
      <c r="F9" s="155">
        <v>2160</v>
      </c>
      <c r="G9" s="158"/>
      <c r="H9" s="155"/>
      <c r="I9" s="158"/>
      <c r="J9" s="155">
        <f t="shared" si="0"/>
        <v>3136.380787037037</v>
      </c>
      <c r="K9" s="75"/>
      <c r="L9" s="75"/>
      <c r="M9" s="75"/>
      <c r="N9" s="75"/>
      <c r="T9" s="67"/>
    </row>
    <row r="10" spans="1:20" ht="12.75" customHeight="1">
      <c r="A10" s="76" t="s">
        <v>136</v>
      </c>
      <c r="B10" s="112"/>
      <c r="C10" s="155">
        <v>2470247.7</v>
      </c>
      <c r="D10" s="155"/>
      <c r="E10" s="155"/>
      <c r="F10" s="155">
        <v>825</v>
      </c>
      <c r="G10" s="158"/>
      <c r="H10" s="155"/>
      <c r="I10" s="158"/>
      <c r="J10" s="155">
        <f t="shared" si="0"/>
        <v>2994.2396363636367</v>
      </c>
      <c r="K10" s="75"/>
      <c r="L10" s="75"/>
      <c r="M10" s="75"/>
      <c r="N10" s="75"/>
      <c r="T10" s="67"/>
    </row>
    <row r="11" spans="1:20" ht="12.75" customHeight="1">
      <c r="A11" s="76" t="s">
        <v>137</v>
      </c>
      <c r="B11" s="112"/>
      <c r="C11" s="155">
        <v>2261186.2</v>
      </c>
      <c r="D11" s="155"/>
      <c r="E11" s="155"/>
      <c r="F11" s="155">
        <v>562</v>
      </c>
      <c r="G11" s="158"/>
      <c r="H11" s="155"/>
      <c r="I11" s="158"/>
      <c r="J11" s="155">
        <f t="shared" si="0"/>
        <v>4023.462989323844</v>
      </c>
      <c r="K11" s="26"/>
      <c r="L11" s="26"/>
      <c r="M11" s="75"/>
      <c r="N11" s="75"/>
      <c r="T11" s="67"/>
    </row>
    <row r="12" spans="1:20" ht="12.75" customHeight="1">
      <c r="A12" s="76" t="s">
        <v>138</v>
      </c>
      <c r="B12" s="112"/>
      <c r="C12" s="155">
        <v>9802844.8</v>
      </c>
      <c r="D12" s="155"/>
      <c r="E12" s="155"/>
      <c r="F12" s="155">
        <v>1797</v>
      </c>
      <c r="G12" s="158"/>
      <c r="H12" s="155"/>
      <c r="I12" s="158"/>
      <c r="J12" s="155">
        <f t="shared" si="0"/>
        <v>5455.116750139121</v>
      </c>
      <c r="K12" s="26"/>
      <c r="L12" s="26"/>
      <c r="M12" s="75"/>
      <c r="N12" s="75"/>
      <c r="T12" s="67"/>
    </row>
    <row r="13" spans="1:20" ht="12.75" customHeight="1">
      <c r="A13" s="76" t="s">
        <v>139</v>
      </c>
      <c r="B13" s="112"/>
      <c r="C13" s="155">
        <v>14506991.7</v>
      </c>
      <c r="D13" s="155"/>
      <c r="E13" s="155"/>
      <c r="F13" s="155">
        <v>2120</v>
      </c>
      <c r="G13" s="158"/>
      <c r="H13" s="155"/>
      <c r="I13" s="158"/>
      <c r="J13" s="155">
        <f t="shared" si="0"/>
        <v>6842.920613207547</v>
      </c>
      <c r="K13" s="26"/>
      <c r="L13" s="26"/>
      <c r="M13" s="75"/>
      <c r="N13" s="75"/>
      <c r="T13" s="67"/>
    </row>
    <row r="14" spans="1:20" ht="12.75" customHeight="1">
      <c r="A14" s="76" t="s">
        <v>140</v>
      </c>
      <c r="B14" s="112"/>
      <c r="C14" s="155">
        <v>8694521.4</v>
      </c>
      <c r="D14" s="155"/>
      <c r="E14" s="155"/>
      <c r="F14" s="155">
        <v>1394</v>
      </c>
      <c r="G14" s="158"/>
      <c r="H14" s="155"/>
      <c r="I14" s="158"/>
      <c r="J14" s="155">
        <f t="shared" si="0"/>
        <v>6237.1028694404595</v>
      </c>
      <c r="K14" s="26"/>
      <c r="L14" s="26"/>
      <c r="M14" s="75"/>
      <c r="N14" s="75"/>
      <c r="T14" s="67"/>
    </row>
    <row r="15" spans="1:19" s="67" customFormat="1" ht="12.75" customHeight="1">
      <c r="A15" s="76" t="s">
        <v>141</v>
      </c>
      <c r="B15" s="159"/>
      <c r="C15" s="155">
        <v>14675709.2</v>
      </c>
      <c r="D15" s="155"/>
      <c r="E15" s="160"/>
      <c r="F15" s="155">
        <v>2442</v>
      </c>
      <c r="G15" s="158"/>
      <c r="H15" s="160"/>
      <c r="I15" s="158"/>
      <c r="J15" s="155">
        <f t="shared" si="0"/>
        <v>6009.708927108927</v>
      </c>
      <c r="K15" s="26"/>
      <c r="L15" s="26"/>
      <c r="M15" s="75"/>
      <c r="N15" s="75"/>
      <c r="O15" s="3"/>
      <c r="S15" s="3"/>
    </row>
    <row r="16" spans="1:20" ht="12.75" customHeight="1">
      <c r="A16" s="76" t="s">
        <v>142</v>
      </c>
      <c r="B16" s="112"/>
      <c r="C16" s="155">
        <v>36687290.5</v>
      </c>
      <c r="D16" s="155"/>
      <c r="E16" s="155"/>
      <c r="F16" s="155">
        <v>5506</v>
      </c>
      <c r="G16" s="158"/>
      <c r="H16" s="155"/>
      <c r="I16" s="158"/>
      <c r="J16" s="155">
        <f t="shared" si="0"/>
        <v>6663.147566291319</v>
      </c>
      <c r="K16" s="75"/>
      <c r="L16" s="26"/>
      <c r="M16" s="75"/>
      <c r="N16" s="75"/>
      <c r="T16" s="67"/>
    </row>
    <row r="17" spans="1:14" ht="12.75" customHeight="1">
      <c r="A17" s="76" t="s">
        <v>155</v>
      </c>
      <c r="B17" s="112"/>
      <c r="C17" s="155">
        <v>184.4</v>
      </c>
      <c r="D17" s="155"/>
      <c r="E17" s="155"/>
      <c r="F17" s="155">
        <v>1</v>
      </c>
      <c r="G17" s="158"/>
      <c r="H17" s="155"/>
      <c r="I17" s="158"/>
      <c r="J17" s="155">
        <f t="shared" si="0"/>
        <v>184.4</v>
      </c>
      <c r="K17" s="28"/>
      <c r="L17" s="26"/>
      <c r="M17" s="75"/>
      <c r="N17" s="75"/>
    </row>
    <row r="18" spans="1:20" s="67" customFormat="1" ht="12.75" customHeight="1">
      <c r="A18" s="32" t="s">
        <v>10</v>
      </c>
      <c r="B18" s="120"/>
      <c r="C18" s="161">
        <f>SUM(C7:C17)</f>
        <v>96220058.7</v>
      </c>
      <c r="D18" s="161"/>
      <c r="E18" s="161"/>
      <c r="F18" s="161">
        <f>SUM(F7:F17)</f>
        <v>17005</v>
      </c>
      <c r="G18" s="161"/>
      <c r="H18" s="162"/>
      <c r="I18" s="162"/>
      <c r="J18" s="161">
        <f t="shared" si="0"/>
        <v>5658.339235518965</v>
      </c>
      <c r="K18" s="124"/>
      <c r="L18" s="124"/>
      <c r="M18" s="75"/>
      <c r="N18" s="124"/>
      <c r="T18" s="3"/>
    </row>
    <row r="19" spans="1:7" ht="12.75" customHeight="1">
      <c r="A19" s="1" t="s">
        <v>156</v>
      </c>
      <c r="B19" s="26"/>
      <c r="C19" s="26"/>
      <c r="D19" s="163"/>
      <c r="E19" s="163"/>
      <c r="F19" s="163"/>
      <c r="G19" s="26"/>
    </row>
    <row r="20" spans="1:7" ht="12.75" customHeight="1">
      <c r="A20" s="36"/>
      <c r="B20" s="26"/>
      <c r="C20" s="26"/>
      <c r="D20" s="26"/>
      <c r="E20" s="26"/>
      <c r="F20" s="26"/>
      <c r="G20" s="26"/>
    </row>
    <row r="21" spans="2:9" ht="12.75" customHeight="1">
      <c r="B21" s="89"/>
      <c r="C21" s="89"/>
      <c r="D21" s="26"/>
      <c r="E21" s="26"/>
      <c r="F21" s="26"/>
      <c r="G21" s="26"/>
      <c r="H21" s="75"/>
      <c r="I21" s="75"/>
    </row>
    <row r="23" spans="1:12" s="67" customFormat="1" ht="12.75" customHeight="1">
      <c r="A23" s="4" t="s">
        <v>157</v>
      </c>
      <c r="B23" s="89"/>
      <c r="C23" s="89"/>
      <c r="D23" s="5"/>
      <c r="E23" s="5"/>
      <c r="F23" s="5"/>
      <c r="G23" s="2"/>
      <c r="L23" s="5"/>
    </row>
    <row r="24" spans="1:12" s="67" customFormat="1" ht="12.75" customHeight="1">
      <c r="A24" s="6" t="s">
        <v>158</v>
      </c>
      <c r="B24" s="5"/>
      <c r="C24" s="5"/>
      <c r="D24" s="5"/>
      <c r="E24" s="5"/>
      <c r="F24" s="5"/>
      <c r="G24" s="5"/>
      <c r="L24" s="5"/>
    </row>
    <row r="25" s="67" customFormat="1" ht="12.75" customHeight="1">
      <c r="A25" s="69" t="s">
        <v>159</v>
      </c>
    </row>
    <row r="26" spans="1:6" s="67" customFormat="1" ht="12.75" customHeight="1">
      <c r="A26" s="8"/>
      <c r="B26" s="9"/>
      <c r="C26" s="9"/>
      <c r="D26" s="9"/>
      <c r="E26" s="9"/>
      <c r="F26" s="9"/>
    </row>
    <row r="27" spans="1:10" s="67" customFormat="1" ht="12.75" customHeight="1">
      <c r="A27" s="5"/>
      <c r="C27" s="65" t="s">
        <v>2</v>
      </c>
      <c r="D27" s="18" t="s">
        <v>160</v>
      </c>
      <c r="E27" s="70"/>
      <c r="F27" s="3" t="s">
        <v>161</v>
      </c>
      <c r="G27" s="18"/>
      <c r="H27" s="18"/>
      <c r="I27" s="18"/>
      <c r="J27" s="65"/>
    </row>
    <row r="28" spans="1:14" ht="12.75" customHeight="1">
      <c r="A28" s="109"/>
      <c r="B28" s="3"/>
      <c r="C28" s="37"/>
      <c r="D28" s="37"/>
      <c r="E28" s="17"/>
      <c r="F28" s="37"/>
      <c r="G28" s="3"/>
      <c r="I28" s="28"/>
      <c r="J28" s="28"/>
      <c r="K28" s="28"/>
      <c r="L28" s="28"/>
      <c r="M28" s="28"/>
      <c r="N28" s="28"/>
    </row>
    <row r="29" spans="1:15" ht="12.75" customHeight="1">
      <c r="A29" s="8" t="s">
        <v>48</v>
      </c>
      <c r="B29" s="8"/>
      <c r="C29" s="73" t="s">
        <v>10</v>
      </c>
      <c r="D29" s="73" t="s">
        <v>10</v>
      </c>
      <c r="E29" s="73"/>
      <c r="F29" s="73" t="s">
        <v>10</v>
      </c>
      <c r="G29" s="3"/>
      <c r="I29" s="28"/>
      <c r="J29" s="28"/>
      <c r="K29" s="28"/>
      <c r="L29" s="28"/>
      <c r="M29" s="28"/>
      <c r="N29" s="28"/>
      <c r="O29" s="28"/>
    </row>
    <row r="30" spans="1:15" ht="12.75" customHeight="1">
      <c r="A30" s="43" t="s">
        <v>49</v>
      </c>
      <c r="B30" s="51"/>
      <c r="C30" s="164">
        <v>105145.2</v>
      </c>
      <c r="D30" s="165">
        <v>79</v>
      </c>
      <c r="E30" s="165"/>
      <c r="F30" s="164">
        <f aca="true" t="shared" si="1" ref="F30:F37">C30/D30</f>
        <v>1330.9518987341771</v>
      </c>
      <c r="G30" s="3"/>
      <c r="I30" s="46"/>
      <c r="J30" s="46"/>
      <c r="K30" s="46"/>
      <c r="L30" s="28"/>
      <c r="M30" s="28"/>
      <c r="N30" s="28"/>
      <c r="O30" s="28"/>
    </row>
    <row r="31" spans="1:15" ht="12.75" customHeight="1">
      <c r="A31" s="51" t="s">
        <v>50</v>
      </c>
      <c r="B31" s="51"/>
      <c r="C31" s="164">
        <v>80929998.1</v>
      </c>
      <c r="D31" s="164">
        <v>14246</v>
      </c>
      <c r="E31" s="164"/>
      <c r="F31" s="164">
        <f t="shared" si="1"/>
        <v>5680.892748841779</v>
      </c>
      <c r="G31" s="3"/>
      <c r="I31" s="46"/>
      <c r="J31" s="46"/>
      <c r="K31" s="46"/>
      <c r="L31" s="28"/>
      <c r="M31" s="28"/>
      <c r="N31" s="28"/>
      <c r="O31" s="28"/>
    </row>
    <row r="32" spans="1:15" ht="12.75" customHeight="1">
      <c r="A32" s="51" t="s">
        <v>51</v>
      </c>
      <c r="B32" s="51"/>
      <c r="C32" s="164">
        <v>17108.3</v>
      </c>
      <c r="D32" s="164">
        <v>5</v>
      </c>
      <c r="E32" s="164"/>
      <c r="F32" s="164">
        <f t="shared" si="1"/>
        <v>3421.66</v>
      </c>
      <c r="G32" s="3"/>
      <c r="I32" s="46"/>
      <c r="J32" s="46"/>
      <c r="K32" s="46"/>
      <c r="L32" s="28"/>
      <c r="M32" s="28"/>
      <c r="N32" s="28"/>
      <c r="O32" s="28"/>
    </row>
    <row r="33" spans="1:15" ht="22.5">
      <c r="A33" s="83" t="s">
        <v>52</v>
      </c>
      <c r="B33" s="51"/>
      <c r="C33" s="164">
        <v>4927909.3</v>
      </c>
      <c r="D33" s="164">
        <v>886</v>
      </c>
      <c r="E33" s="164"/>
      <c r="F33" s="164">
        <f t="shared" si="1"/>
        <v>5561.974379232505</v>
      </c>
      <c r="G33" s="3"/>
      <c r="I33" s="46"/>
      <c r="J33" s="46"/>
      <c r="K33" s="46"/>
      <c r="L33" s="28"/>
      <c r="M33" s="28"/>
      <c r="N33" s="28"/>
      <c r="O33" s="28"/>
    </row>
    <row r="34" spans="1:15" ht="22.5">
      <c r="A34" s="83" t="s">
        <v>162</v>
      </c>
      <c r="B34" s="51"/>
      <c r="C34" s="164">
        <v>4120.9</v>
      </c>
      <c r="D34" s="164">
        <v>2</v>
      </c>
      <c r="E34" s="164"/>
      <c r="F34" s="164">
        <f t="shared" si="1"/>
        <v>2060.45</v>
      </c>
      <c r="G34" s="3"/>
      <c r="I34" s="46"/>
      <c r="J34" s="46"/>
      <c r="K34" s="46"/>
      <c r="L34" s="28"/>
      <c r="M34" s="28"/>
      <c r="N34" s="28"/>
      <c r="O34" s="28"/>
    </row>
    <row r="35" spans="1:15" ht="12.75" customHeight="1">
      <c r="A35" s="51" t="s">
        <v>54</v>
      </c>
      <c r="B35" s="51"/>
      <c r="C35" s="164">
        <v>9785222.6</v>
      </c>
      <c r="D35" s="164">
        <v>1693</v>
      </c>
      <c r="E35" s="164"/>
      <c r="F35" s="164">
        <f t="shared" si="1"/>
        <v>5779.8125221500295</v>
      </c>
      <c r="G35" s="3"/>
      <c r="I35" s="46"/>
      <c r="J35" s="46"/>
      <c r="K35" s="46"/>
      <c r="L35" s="28"/>
      <c r="M35" s="28"/>
      <c r="N35" s="28"/>
      <c r="O35" s="28"/>
    </row>
    <row r="36" spans="1:12" ht="12.75" customHeight="1">
      <c r="A36" s="51" t="s">
        <v>55</v>
      </c>
      <c r="B36" s="51"/>
      <c r="C36" s="164">
        <v>450554.3</v>
      </c>
      <c r="D36" s="164">
        <v>94</v>
      </c>
      <c r="E36" s="164"/>
      <c r="F36" s="164">
        <f t="shared" si="1"/>
        <v>4793.13085106383</v>
      </c>
      <c r="G36" s="3"/>
      <c r="I36" s="18"/>
      <c r="J36" s="18"/>
      <c r="K36" s="46"/>
      <c r="L36" s="3"/>
    </row>
    <row r="37" spans="1:250" ht="12.75" customHeight="1">
      <c r="A37" s="32" t="s">
        <v>10</v>
      </c>
      <c r="B37" s="58"/>
      <c r="C37" s="33">
        <f>SUM(C30:C36)</f>
        <v>96220058.69999999</v>
      </c>
      <c r="D37" s="33">
        <f>SUM(D30:D36)</f>
        <v>17005</v>
      </c>
      <c r="E37" s="33"/>
      <c r="F37" s="33">
        <f t="shared" si="1"/>
        <v>5658.339235518964</v>
      </c>
      <c r="G37" s="166"/>
      <c r="H37" s="166"/>
      <c r="I37" s="88"/>
      <c r="J37" s="88"/>
      <c r="K37" s="4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6"/>
      <c r="BN37" s="166"/>
      <c r="BO37" s="166"/>
      <c r="BP37" s="166"/>
      <c r="BQ37" s="166"/>
      <c r="BR37" s="166"/>
      <c r="BS37" s="166"/>
      <c r="BT37" s="166"/>
      <c r="BU37" s="166"/>
      <c r="BV37" s="166"/>
      <c r="BW37" s="166"/>
      <c r="BX37" s="166"/>
      <c r="BY37" s="166"/>
      <c r="BZ37" s="166"/>
      <c r="CA37" s="166"/>
      <c r="CB37" s="166"/>
      <c r="CC37" s="166"/>
      <c r="CD37" s="166"/>
      <c r="CE37" s="166"/>
      <c r="CF37" s="166"/>
      <c r="CG37" s="166"/>
      <c r="CH37" s="166"/>
      <c r="CI37" s="166"/>
      <c r="CJ37" s="166"/>
      <c r="CK37" s="166"/>
      <c r="CL37" s="166"/>
      <c r="CM37" s="166"/>
      <c r="CN37" s="166"/>
      <c r="CO37" s="166"/>
      <c r="CP37" s="166"/>
      <c r="CQ37" s="166"/>
      <c r="CR37" s="166"/>
      <c r="CS37" s="166"/>
      <c r="CT37" s="166"/>
      <c r="CU37" s="166"/>
      <c r="CV37" s="166"/>
      <c r="CW37" s="166"/>
      <c r="CX37" s="166"/>
      <c r="CY37" s="166"/>
      <c r="CZ37" s="166"/>
      <c r="DA37" s="166"/>
      <c r="DB37" s="166"/>
      <c r="DC37" s="166"/>
      <c r="DD37" s="166"/>
      <c r="DE37" s="166"/>
      <c r="DF37" s="166"/>
      <c r="DG37" s="166"/>
      <c r="DH37" s="166"/>
      <c r="DI37" s="166"/>
      <c r="DJ37" s="166"/>
      <c r="DK37" s="166"/>
      <c r="DL37" s="166"/>
      <c r="DM37" s="166"/>
      <c r="DN37" s="166"/>
      <c r="DO37" s="166"/>
      <c r="DP37" s="166"/>
      <c r="DQ37" s="166"/>
      <c r="DR37" s="166"/>
      <c r="DS37" s="166"/>
      <c r="DT37" s="166"/>
      <c r="DU37" s="166"/>
      <c r="DV37" s="166"/>
      <c r="DW37" s="166"/>
      <c r="DX37" s="166"/>
      <c r="DY37" s="166"/>
      <c r="DZ37" s="166"/>
      <c r="EA37" s="166"/>
      <c r="EB37" s="166"/>
      <c r="EC37" s="166"/>
      <c r="ED37" s="166"/>
      <c r="EE37" s="166"/>
      <c r="EF37" s="166"/>
      <c r="EG37" s="166"/>
      <c r="EH37" s="166"/>
      <c r="EI37" s="166"/>
      <c r="EJ37" s="166"/>
      <c r="EK37" s="166"/>
      <c r="EL37" s="166"/>
      <c r="EM37" s="166"/>
      <c r="EN37" s="166"/>
      <c r="EO37" s="166"/>
      <c r="EP37" s="166"/>
      <c r="EQ37" s="166"/>
      <c r="ER37" s="166"/>
      <c r="ES37" s="166"/>
      <c r="ET37" s="166"/>
      <c r="EU37" s="166"/>
      <c r="EV37" s="166"/>
      <c r="EW37" s="166"/>
      <c r="EX37" s="166"/>
      <c r="EY37" s="166"/>
      <c r="EZ37" s="166"/>
      <c r="FA37" s="166"/>
      <c r="FB37" s="166"/>
      <c r="FC37" s="166"/>
      <c r="FD37" s="166"/>
      <c r="FE37" s="166"/>
      <c r="FF37" s="166"/>
      <c r="FG37" s="166"/>
      <c r="FH37" s="166"/>
      <c r="FI37" s="166"/>
      <c r="FJ37" s="166"/>
      <c r="FK37" s="166"/>
      <c r="FL37" s="166"/>
      <c r="FM37" s="166"/>
      <c r="FN37" s="166"/>
      <c r="FO37" s="166"/>
      <c r="FP37" s="166"/>
      <c r="FQ37" s="166"/>
      <c r="FR37" s="166"/>
      <c r="FS37" s="166"/>
      <c r="FT37" s="166"/>
      <c r="FU37" s="166"/>
      <c r="FV37" s="166"/>
      <c r="FW37" s="166"/>
      <c r="FX37" s="166"/>
      <c r="FY37" s="166"/>
      <c r="FZ37" s="166"/>
      <c r="GA37" s="166"/>
      <c r="GB37" s="166"/>
      <c r="GC37" s="166"/>
      <c r="GD37" s="166"/>
      <c r="GE37" s="166"/>
      <c r="GF37" s="166"/>
      <c r="GG37" s="166"/>
      <c r="GH37" s="166"/>
      <c r="GI37" s="166"/>
      <c r="GJ37" s="166"/>
      <c r="GK37" s="166"/>
      <c r="GL37" s="166"/>
      <c r="GM37" s="166"/>
      <c r="GN37" s="166"/>
      <c r="GO37" s="166"/>
      <c r="GP37" s="166"/>
      <c r="GQ37" s="166"/>
      <c r="GR37" s="166"/>
      <c r="GS37" s="166"/>
      <c r="GT37" s="166"/>
      <c r="GU37" s="166"/>
      <c r="GV37" s="166"/>
      <c r="GW37" s="166"/>
      <c r="GX37" s="166"/>
      <c r="GY37" s="166"/>
      <c r="GZ37" s="166"/>
      <c r="HA37" s="166"/>
      <c r="HB37" s="166"/>
      <c r="HC37" s="166"/>
      <c r="HD37" s="166"/>
      <c r="HE37" s="166"/>
      <c r="HF37" s="166"/>
      <c r="HG37" s="166"/>
      <c r="HH37" s="166"/>
      <c r="HI37" s="166"/>
      <c r="HJ37" s="166"/>
      <c r="HK37" s="166"/>
      <c r="HL37" s="166"/>
      <c r="HM37" s="166"/>
      <c r="HN37" s="166"/>
      <c r="HO37" s="166"/>
      <c r="HP37" s="166"/>
      <c r="HQ37" s="166"/>
      <c r="HR37" s="166"/>
      <c r="HS37" s="166"/>
      <c r="HT37" s="166"/>
      <c r="HU37" s="166"/>
      <c r="HV37" s="166"/>
      <c r="HW37" s="166"/>
      <c r="HX37" s="166"/>
      <c r="HY37" s="166"/>
      <c r="HZ37" s="166"/>
      <c r="IA37" s="166"/>
      <c r="IB37" s="166"/>
      <c r="IC37" s="166"/>
      <c r="ID37" s="166"/>
      <c r="IE37" s="166"/>
      <c r="IF37" s="166"/>
      <c r="IG37" s="166"/>
      <c r="IH37" s="166"/>
      <c r="II37" s="166"/>
      <c r="IJ37" s="166"/>
      <c r="IK37" s="166"/>
      <c r="IL37" s="166"/>
      <c r="IM37" s="166"/>
      <c r="IN37" s="166"/>
      <c r="IO37" s="166"/>
      <c r="IP37" s="166"/>
    </row>
    <row r="38" spans="1:7" ht="12.75" customHeight="1">
      <c r="A38" s="1" t="s">
        <v>156</v>
      </c>
      <c r="B38" s="26"/>
      <c r="C38" s="26"/>
      <c r="D38" s="163"/>
      <c r="E38" s="163"/>
      <c r="F38" s="163"/>
      <c r="G38" s="26"/>
    </row>
    <row r="39" spans="2:7" ht="12.75" customHeight="1">
      <c r="B39" s="26"/>
      <c r="C39" s="26"/>
      <c r="D39" s="26"/>
      <c r="E39" s="26"/>
      <c r="F39" s="26"/>
      <c r="G39" s="26"/>
    </row>
    <row r="40" spans="4:15" ht="12.75" customHeight="1">
      <c r="D40" s="27"/>
      <c r="E40" s="27"/>
      <c r="F40" s="27"/>
      <c r="M40" s="90"/>
      <c r="N40" s="90"/>
      <c r="O40" s="90"/>
    </row>
    <row r="41" spans="4:15" ht="12.75" customHeight="1">
      <c r="D41" s="27"/>
      <c r="E41" s="27"/>
      <c r="M41" s="90"/>
      <c r="N41" s="90"/>
      <c r="O41" s="90"/>
    </row>
    <row r="43" spans="1:12" ht="12.75" customHeight="1">
      <c r="A43" s="4" t="s">
        <v>163</v>
      </c>
      <c r="B43" s="5"/>
      <c r="C43" s="5"/>
      <c r="D43" s="19"/>
      <c r="E43" s="3"/>
      <c r="F43" s="3"/>
      <c r="G43" s="3"/>
      <c r="L43" s="3"/>
    </row>
    <row r="44" spans="1:12" ht="12.75" customHeight="1">
      <c r="A44" s="6" t="s">
        <v>63</v>
      </c>
      <c r="B44" s="5"/>
      <c r="C44" s="5"/>
      <c r="D44" s="19"/>
      <c r="E44" s="3"/>
      <c r="F44" s="3"/>
      <c r="G44" s="3"/>
      <c r="L44" s="3"/>
    </row>
    <row r="45" spans="1:12" ht="12.75" customHeight="1">
      <c r="A45" s="7" t="s">
        <v>164</v>
      </c>
      <c r="B45" s="5"/>
      <c r="C45" s="5"/>
      <c r="D45" s="19"/>
      <c r="E45" s="3"/>
      <c r="F45" s="3"/>
      <c r="G45" s="108"/>
      <c r="L45" s="3"/>
    </row>
    <row r="46" spans="1:12" ht="12.75" customHeight="1">
      <c r="A46" s="72"/>
      <c r="B46" s="167"/>
      <c r="C46" s="167"/>
      <c r="D46" s="168"/>
      <c r="E46" s="3"/>
      <c r="F46" s="3"/>
      <c r="G46" s="3"/>
      <c r="L46" s="3"/>
    </row>
    <row r="47" spans="1:12" ht="12.75" customHeight="1">
      <c r="A47" s="169"/>
      <c r="B47" s="150" t="s">
        <v>7</v>
      </c>
      <c r="C47" s="150" t="s">
        <v>165</v>
      </c>
      <c r="D47" s="170" t="s">
        <v>10</v>
      </c>
      <c r="E47" s="13"/>
      <c r="F47" s="134"/>
      <c r="G47" s="13"/>
      <c r="H47" s="135"/>
      <c r="I47" s="65"/>
      <c r="L47" s="3"/>
    </row>
    <row r="48" spans="1:9" s="64" customFormat="1" ht="12.75" customHeight="1">
      <c r="A48" s="72" t="s">
        <v>65</v>
      </c>
      <c r="B48" s="171" t="s">
        <v>9</v>
      </c>
      <c r="C48" s="171" t="s">
        <v>9</v>
      </c>
      <c r="D48" s="172"/>
      <c r="E48" s="91"/>
      <c r="F48" s="138"/>
      <c r="G48" s="91"/>
      <c r="H48" s="138"/>
      <c r="I48" s="91"/>
    </row>
    <row r="49" spans="1:13" ht="12.75" customHeight="1">
      <c r="A49" s="173">
        <v>2002</v>
      </c>
      <c r="B49" s="174">
        <v>5419.396973315026</v>
      </c>
      <c r="C49" s="174">
        <v>1347.3092071611254</v>
      </c>
      <c r="D49" s="174">
        <v>5326.514794073038</v>
      </c>
      <c r="E49" s="150"/>
      <c r="F49" s="175"/>
      <c r="G49" s="175"/>
      <c r="H49" s="175"/>
      <c r="I49" s="75"/>
      <c r="J49" s="75"/>
      <c r="K49" s="75"/>
      <c r="L49" s="75"/>
      <c r="M49" s="75"/>
    </row>
    <row r="50" spans="1:13" ht="12.75" customHeight="1">
      <c r="A50" s="173">
        <v>2003</v>
      </c>
      <c r="B50" s="174">
        <v>5636.7628537954</v>
      </c>
      <c r="C50" s="174">
        <v>1149.9109510086455</v>
      </c>
      <c r="D50" s="174">
        <v>5542.767586331804</v>
      </c>
      <c r="E50" s="150"/>
      <c r="F50" s="175"/>
      <c r="G50" s="175"/>
      <c r="H50" s="175"/>
      <c r="I50" s="75"/>
      <c r="J50" s="75"/>
      <c r="K50" s="75"/>
      <c r="L50" s="75"/>
      <c r="M50" s="75"/>
    </row>
    <row r="51" spans="1:13" ht="12.75" customHeight="1">
      <c r="A51" s="173">
        <v>2004</v>
      </c>
      <c r="B51" s="174">
        <v>5626.218571076011</v>
      </c>
      <c r="C51" s="174">
        <v>1113.1473846153847</v>
      </c>
      <c r="D51" s="174">
        <v>5537.502177463255</v>
      </c>
      <c r="E51" s="150"/>
      <c r="F51" s="175"/>
      <c r="G51" s="175"/>
      <c r="H51" s="175"/>
      <c r="I51" s="46"/>
      <c r="J51" s="75"/>
      <c r="K51" s="75"/>
      <c r="L51" s="75"/>
      <c r="M51" s="75"/>
    </row>
    <row r="52" spans="1:13" ht="12.75" customHeight="1">
      <c r="A52" s="173">
        <v>2005</v>
      </c>
      <c r="B52" s="174">
        <v>5646.914174637458</v>
      </c>
      <c r="C52" s="174">
        <v>1030.1894736842105</v>
      </c>
      <c r="D52" s="174">
        <v>5561.900890423405</v>
      </c>
      <c r="E52" s="150"/>
      <c r="F52" s="175"/>
      <c r="G52" s="175"/>
      <c r="H52" s="175"/>
      <c r="I52" s="46"/>
      <c r="J52" s="75"/>
      <c r="K52" s="75"/>
      <c r="L52" s="75"/>
      <c r="M52" s="75"/>
    </row>
    <row r="53" spans="1:13" ht="12.75" customHeight="1">
      <c r="A53" s="173">
        <v>2006</v>
      </c>
      <c r="B53" s="174">
        <v>5580.95273251969</v>
      </c>
      <c r="C53" s="174">
        <v>1262.7538205980068</v>
      </c>
      <c r="D53" s="174">
        <v>5504.197218613441</v>
      </c>
      <c r="E53" s="150"/>
      <c r="F53" s="175"/>
      <c r="G53" s="175"/>
      <c r="H53" s="175"/>
      <c r="I53" s="46"/>
      <c r="J53" s="75"/>
      <c r="K53" s="75"/>
      <c r="L53" s="75"/>
      <c r="M53" s="75"/>
    </row>
    <row r="54" spans="1:13" ht="12.75" customHeight="1">
      <c r="A54" s="173">
        <v>2007</v>
      </c>
      <c r="B54" s="174">
        <v>5607.234195712061</v>
      </c>
      <c r="C54" s="174">
        <v>1128.5064981949458</v>
      </c>
      <c r="D54" s="174">
        <v>5534.149802650957</v>
      </c>
      <c r="E54" s="150"/>
      <c r="F54" s="175"/>
      <c r="G54" s="175"/>
      <c r="H54" s="175"/>
      <c r="I54" s="46"/>
      <c r="J54" s="75"/>
      <c r="K54" s="75"/>
      <c r="L54" s="75"/>
      <c r="M54" s="75"/>
    </row>
    <row r="55" spans="1:13" ht="12.75" customHeight="1">
      <c r="A55" s="173">
        <v>2008</v>
      </c>
      <c r="B55" s="174">
        <v>5719.088801791714</v>
      </c>
      <c r="C55" s="174">
        <v>1370.4510548523208</v>
      </c>
      <c r="D55" s="174">
        <v>5655.902783397708</v>
      </c>
      <c r="E55" s="150"/>
      <c r="F55" s="175"/>
      <c r="G55" s="175"/>
      <c r="H55" s="175"/>
      <c r="I55" s="46"/>
      <c r="J55" s="75"/>
      <c r="K55" s="75"/>
      <c r="L55" s="75"/>
      <c r="M55" s="75"/>
    </row>
    <row r="56" spans="1:13" ht="12.75" customHeight="1">
      <c r="A56" s="173">
        <v>2009</v>
      </c>
      <c r="B56" s="176">
        <v>5729.898658178868</v>
      </c>
      <c r="C56" s="176">
        <v>1064.8039130434781</v>
      </c>
      <c r="D56" s="176">
        <v>5663.881812588445</v>
      </c>
      <c r="E56" s="150"/>
      <c r="F56" s="175"/>
      <c r="G56" s="175"/>
      <c r="H56" s="175"/>
      <c r="I56" s="75"/>
      <c r="J56" s="75"/>
      <c r="K56" s="75"/>
      <c r="L56" s="75"/>
      <c r="M56" s="75"/>
    </row>
    <row r="57" spans="1:13" ht="12.75" customHeight="1">
      <c r="A57" s="173">
        <v>2010</v>
      </c>
      <c r="B57" s="174">
        <v>5600.872587614018</v>
      </c>
      <c r="C57" s="174">
        <v>1128.2056910569104</v>
      </c>
      <c r="D57" s="174">
        <v>5535.805996451803</v>
      </c>
      <c r="E57" s="150"/>
      <c r="F57" s="175"/>
      <c r="G57" s="175"/>
      <c r="H57" s="175"/>
      <c r="I57" s="46"/>
      <c r="J57" s="75"/>
      <c r="K57" s="75"/>
      <c r="L57" s="75"/>
      <c r="M57" s="75"/>
    </row>
    <row r="58" spans="1:13" ht="12.75" customHeight="1">
      <c r="A58" s="105">
        <v>2011</v>
      </c>
      <c r="B58" s="107">
        <v>5709</v>
      </c>
      <c r="C58" s="107">
        <v>1016.1767567567568</v>
      </c>
      <c r="D58" s="107">
        <v>5658</v>
      </c>
      <c r="E58" s="85"/>
      <c r="F58" s="75"/>
      <c r="G58" s="75"/>
      <c r="H58" s="75"/>
      <c r="I58" s="75"/>
      <c r="J58" s="75"/>
      <c r="K58" s="75"/>
      <c r="L58" s="75"/>
      <c r="M58" s="75"/>
    </row>
    <row r="59" spans="1:12" ht="12.75" customHeight="1">
      <c r="A59" s="1" t="s">
        <v>68</v>
      </c>
      <c r="B59" s="75"/>
      <c r="C59" s="84"/>
      <c r="D59" s="75"/>
      <c r="E59" s="75"/>
      <c r="F59" s="46"/>
      <c r="G59" s="75"/>
      <c r="H59" s="75"/>
      <c r="I59" s="75"/>
      <c r="L59" s="3"/>
    </row>
    <row r="60" spans="2:12" ht="12.75" customHeight="1">
      <c r="B60" s="27"/>
      <c r="C60" s="84"/>
      <c r="D60" s="31"/>
      <c r="E60" s="75"/>
      <c r="F60" s="28"/>
      <c r="G60" s="75"/>
      <c r="H60" s="28"/>
      <c r="I60" s="75"/>
      <c r="L60" s="3"/>
    </row>
    <row r="61" spans="7:15" ht="12.75" customHeight="1">
      <c r="G61" s="27"/>
      <c r="I61" s="90"/>
      <c r="J61" s="90"/>
      <c r="K61" s="90"/>
      <c r="L61" s="92"/>
      <c r="M61" s="90"/>
      <c r="N61" s="90"/>
      <c r="O61" s="90"/>
    </row>
    <row r="62" spans="7:15" ht="12.75" customHeight="1">
      <c r="G62" s="27"/>
      <c r="I62" s="90"/>
      <c r="J62" s="90"/>
      <c r="K62" s="90"/>
      <c r="L62" s="92"/>
      <c r="M62" s="90"/>
      <c r="N62" s="90"/>
      <c r="O62" s="90"/>
    </row>
    <row r="63" spans="9:15" ht="12.75" customHeight="1">
      <c r="I63" s="90"/>
      <c r="J63" s="90"/>
      <c r="K63" s="90"/>
      <c r="L63" s="92"/>
      <c r="M63" s="90"/>
      <c r="N63" s="90"/>
      <c r="O63" s="90"/>
    </row>
    <row r="64" spans="9:15" ht="12.75" customHeight="1">
      <c r="I64" s="90"/>
      <c r="J64" s="90"/>
      <c r="K64" s="90"/>
      <c r="L64" s="92"/>
      <c r="M64" s="90"/>
      <c r="N64" s="90"/>
      <c r="O64" s="90"/>
    </row>
    <row r="65" spans="9:15" ht="12.75" customHeight="1">
      <c r="I65" s="90"/>
      <c r="J65" s="90"/>
      <c r="K65" s="90"/>
      <c r="L65" s="92"/>
      <c r="M65" s="90"/>
      <c r="N65" s="90"/>
      <c r="O65" s="90"/>
    </row>
    <row r="66" spans="9:15" ht="12.75" customHeight="1">
      <c r="I66" s="90"/>
      <c r="J66" s="90"/>
      <c r="K66" s="90"/>
      <c r="L66" s="92"/>
      <c r="M66" s="90"/>
      <c r="N66" s="90"/>
      <c r="O66" s="90"/>
    </row>
    <row r="67" spans="9:15" ht="12.75" customHeight="1">
      <c r="I67" s="90"/>
      <c r="J67" s="90"/>
      <c r="K67" s="90"/>
      <c r="L67" s="90"/>
      <c r="M67" s="90"/>
      <c r="N67" s="90"/>
      <c r="O67" s="90"/>
    </row>
    <row r="68" spans="9:15" ht="12.75" customHeight="1">
      <c r="I68" s="90"/>
      <c r="J68" s="90"/>
      <c r="K68" s="90"/>
      <c r="L68" s="92"/>
      <c r="M68" s="90"/>
      <c r="N68" s="90"/>
      <c r="O68" s="90"/>
    </row>
    <row r="70" spans="13:14" ht="12.75" customHeight="1">
      <c r="M70" s="90"/>
      <c r="N70" s="90"/>
    </row>
    <row r="71" spans="10:14" ht="12.75" customHeight="1">
      <c r="J71" s="90"/>
      <c r="K71" s="90"/>
      <c r="L71" s="90"/>
      <c r="M71" s="90"/>
      <c r="N71" s="90"/>
    </row>
  </sheetData>
  <sheetProtection/>
  <printOptions/>
  <pageMargins left="0.7086614173228347" right="0.15748031496062992" top="0.984251968503937" bottom="0.5511811023622047" header="0.5118110236220472" footer="0.5118110236220472"/>
  <pageSetup fitToHeight="1" fitToWidth="1" horizontalDpi="600" verticalDpi="600" orientation="portrait" paperSize="9" scale="85" r:id="rId5"/>
  <headerFooter alignWithMargins="0">
    <oddHeader>&amp;R&amp;"Arial,Fet"BUSSAR</oddHeader>
  </headerFooter>
  <legacyDrawing r:id="rId4"/>
  <oleObjects>
    <oleObject progId="Paint.Picture" shapeId="230665" r:id="rId1"/>
    <oleObject progId="Paint.Picture" shapeId="230664" r:id="rId2"/>
    <oleObject progId="Paint.Picture" shapeId="230663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Trafikanalys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Anette Myhr</dc:creator>
  <cp:keywords/>
  <dc:description/>
  <cp:lastModifiedBy>Anette Myhr</cp:lastModifiedBy>
  <cp:lastPrinted>2013-02-28T14:24:18Z</cp:lastPrinted>
  <dcterms:created xsi:type="dcterms:W3CDTF">2012-04-19T06:16:46Z</dcterms:created>
  <dcterms:modified xsi:type="dcterms:W3CDTF">2013-06-12T11:46:58Z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